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ku\Desktop\МУНИЦИПАЛЬН.ПРОГР+КОМПЛ.ПЛАНЫ\##МУНИЦИПАЛЬНАЯ ПРОГРАММА СПОРТ\МП 2025 год\###Проект МП на 2025\#Проект после Совещания\"/>
    </mc:Choice>
  </mc:AlternateContent>
  <bookViews>
    <workbookView xWindow="-120" yWindow="-120" windowWidth="24240" windowHeight="13140" activeTab="2"/>
  </bookViews>
  <sheets>
    <sheet name="раздел 2" sheetId="5" r:id="rId1"/>
    <sheet name="раздел 3" sheetId="11" r:id="rId2"/>
    <sheet name="раздел 4" sheetId="10" r:id="rId3"/>
    <sheet name="раздел 5" sheetId="9" r:id="rId4"/>
    <sheet name="раздел 6" sheetId="12" r:id="rId5"/>
    <sheet name="раздел 7" sheetId="8" r:id="rId6"/>
  </sheets>
  <definedNames>
    <definedName name="_ftn1" localSheetId="0">'раздел 2'!#REF!</definedName>
    <definedName name="_ftnref1" localSheetId="0">'раздел 2'!$B$14</definedName>
    <definedName name="_xlnm.Print_Area" localSheetId="0">'раздел 2'!$A$1:$O$27</definedName>
    <definedName name="_xlnm.Print_Area" localSheetId="1">'раздел 3'!$A$1:$P$16</definedName>
    <definedName name="_xlnm.Print_Area" localSheetId="2">'раздел 4'!$A$1:$D$62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9" l="1"/>
  <c r="E17" i="9"/>
  <c r="F17" i="9"/>
  <c r="G17" i="9"/>
  <c r="H17" i="9"/>
  <c r="C17" i="9"/>
  <c r="D18" i="9"/>
  <c r="E18" i="9"/>
  <c r="F18" i="9"/>
  <c r="G18" i="9"/>
  <c r="H18" i="9"/>
  <c r="C18" i="9"/>
  <c r="D19" i="9"/>
  <c r="E19" i="9"/>
  <c r="F19" i="9"/>
  <c r="G19" i="9"/>
  <c r="H19" i="9"/>
  <c r="C19" i="9"/>
  <c r="D20" i="9"/>
  <c r="E20" i="9"/>
  <c r="F20" i="9"/>
  <c r="G20" i="9"/>
  <c r="H20" i="9"/>
  <c r="C20" i="9"/>
  <c r="D21" i="9"/>
  <c r="E21" i="9"/>
  <c r="F21" i="9"/>
  <c r="G21" i="9"/>
  <c r="H21" i="9"/>
  <c r="C21" i="9"/>
  <c r="D22" i="9"/>
  <c r="E22" i="9"/>
  <c r="F22" i="9"/>
  <c r="G22" i="9"/>
  <c r="H22" i="9"/>
  <c r="C22" i="9"/>
  <c r="D23" i="9"/>
  <c r="E23" i="9"/>
  <c r="F23" i="9"/>
  <c r="G23" i="9"/>
  <c r="H23" i="9"/>
  <c r="C23" i="9"/>
  <c r="D75" i="9" l="1"/>
  <c r="E75" i="9"/>
  <c r="F75" i="9"/>
  <c r="G75" i="9"/>
  <c r="H75" i="9"/>
  <c r="C75" i="9"/>
  <c r="C74" i="9"/>
  <c r="I51" i="9"/>
  <c r="D74" i="9"/>
  <c r="J15" i="8" l="1"/>
  <c r="J8" i="8" s="1"/>
  <c r="I15" i="8"/>
  <c r="K15" i="8"/>
  <c r="K8" i="8" s="1"/>
  <c r="L15" i="8"/>
  <c r="L8" i="8" s="1"/>
  <c r="H15" i="8"/>
  <c r="H9" i="8"/>
  <c r="J9" i="8"/>
  <c r="H10" i="8"/>
  <c r="K9" i="8"/>
  <c r="H17" i="8"/>
  <c r="I9" i="8"/>
  <c r="L9" i="8"/>
  <c r="I10" i="8"/>
  <c r="J10" i="8"/>
  <c r="K10" i="8"/>
  <c r="L10" i="8"/>
  <c r="I11" i="8"/>
  <c r="J11" i="8"/>
  <c r="K11" i="8"/>
  <c r="L11" i="8"/>
  <c r="I12" i="8"/>
  <c r="J12" i="8"/>
  <c r="K12" i="8"/>
  <c r="L12" i="8"/>
  <c r="I13" i="8"/>
  <c r="J13" i="8"/>
  <c r="K13" i="8"/>
  <c r="L13" i="8"/>
  <c r="I14" i="8"/>
  <c r="J14" i="8"/>
  <c r="K14" i="8"/>
  <c r="L14" i="8"/>
  <c r="H11" i="8"/>
  <c r="H12" i="8"/>
  <c r="H13" i="8"/>
  <c r="H14" i="8"/>
  <c r="I49" i="8"/>
  <c r="J49" i="8"/>
  <c r="K49" i="8"/>
  <c r="L49" i="8"/>
  <c r="H49" i="8"/>
  <c r="I41" i="8"/>
  <c r="J41" i="8"/>
  <c r="K41" i="8"/>
  <c r="L41" i="8"/>
  <c r="H41" i="8"/>
  <c r="H33" i="8"/>
  <c r="I33" i="8"/>
  <c r="K33" i="8"/>
  <c r="L33" i="8"/>
  <c r="J33" i="8"/>
  <c r="H8" i="8" l="1"/>
  <c r="J25" i="8"/>
  <c r="F33" i="8"/>
  <c r="F25" i="8"/>
  <c r="F17" i="8" l="1"/>
  <c r="I81" i="9" l="1"/>
  <c r="I82" i="9"/>
  <c r="I83" i="9"/>
  <c r="I84" i="9"/>
  <c r="I85" i="9"/>
  <c r="I86" i="9"/>
  <c r="I87" i="9"/>
  <c r="D80" i="9"/>
  <c r="E80" i="9"/>
  <c r="F80" i="9"/>
  <c r="G80" i="9"/>
  <c r="H80" i="9"/>
  <c r="C80" i="9"/>
  <c r="I80" i="9" l="1"/>
  <c r="I77" i="9" l="1"/>
  <c r="C56" i="9" l="1"/>
  <c r="I47" i="9" l="1"/>
  <c r="F88" i="9" l="1"/>
  <c r="I91" i="9"/>
  <c r="G107" i="9"/>
  <c r="G11" i="9" s="1"/>
  <c r="H107" i="9"/>
  <c r="F107" i="9"/>
  <c r="F11" i="9" s="1"/>
  <c r="I115" i="9"/>
  <c r="I95" i="9"/>
  <c r="G112" i="9"/>
  <c r="H112" i="9"/>
  <c r="G96" i="9"/>
  <c r="H96" i="9"/>
  <c r="G73" i="9"/>
  <c r="G9" i="9" s="1"/>
  <c r="H73" i="9"/>
  <c r="G74" i="9"/>
  <c r="G10" i="9" s="1"/>
  <c r="H74" i="9"/>
  <c r="H10" i="9" s="1"/>
  <c r="G76" i="9"/>
  <c r="H76" i="9"/>
  <c r="G78" i="9"/>
  <c r="H78" i="9"/>
  <c r="G79" i="9"/>
  <c r="G15" i="9" s="1"/>
  <c r="H79" i="9"/>
  <c r="H15" i="9" s="1"/>
  <c r="G88" i="9"/>
  <c r="H88" i="9"/>
  <c r="G64" i="9"/>
  <c r="H64" i="9"/>
  <c r="G56" i="9"/>
  <c r="H56" i="9"/>
  <c r="G48" i="9"/>
  <c r="H48" i="9"/>
  <c r="G40" i="9"/>
  <c r="H40" i="9"/>
  <c r="G32" i="9"/>
  <c r="H32" i="9"/>
  <c r="G24" i="9"/>
  <c r="H24" i="9"/>
  <c r="H12" i="9"/>
  <c r="I119" i="9"/>
  <c r="I118" i="9"/>
  <c r="I117" i="9"/>
  <c r="I116" i="9"/>
  <c r="I114" i="9"/>
  <c r="I113" i="9"/>
  <c r="F112" i="9"/>
  <c r="E112" i="9"/>
  <c r="D112" i="9"/>
  <c r="C112" i="9"/>
  <c r="F111" i="9"/>
  <c r="E111" i="9"/>
  <c r="D111" i="9"/>
  <c r="C111" i="9"/>
  <c r="I110" i="9"/>
  <c r="I109" i="9"/>
  <c r="I108" i="9"/>
  <c r="E107" i="9"/>
  <c r="E11" i="9" s="1"/>
  <c r="D107" i="9"/>
  <c r="D11" i="9" s="1"/>
  <c r="C107" i="9"/>
  <c r="C11" i="9" s="1"/>
  <c r="F106" i="9"/>
  <c r="E106" i="9"/>
  <c r="D106" i="9"/>
  <c r="D10" i="9" s="1"/>
  <c r="C106" i="9"/>
  <c r="C10" i="9" s="1"/>
  <c r="F105" i="9"/>
  <c r="E105" i="9"/>
  <c r="D105" i="9"/>
  <c r="C105" i="9"/>
  <c r="I103" i="9"/>
  <c r="I102" i="9"/>
  <c r="I101" i="9"/>
  <c r="I100" i="9"/>
  <c r="I99" i="9"/>
  <c r="I98" i="9"/>
  <c r="I97" i="9"/>
  <c r="F96" i="9"/>
  <c r="E96" i="9"/>
  <c r="D96" i="9"/>
  <c r="C96" i="9"/>
  <c r="I94" i="9"/>
  <c r="I93" i="9"/>
  <c r="I92" i="9"/>
  <c r="I90" i="9"/>
  <c r="I89" i="9"/>
  <c r="E88" i="9"/>
  <c r="D88" i="9"/>
  <c r="C88" i="9"/>
  <c r="F79" i="9"/>
  <c r="E79" i="9"/>
  <c r="D79" i="9"/>
  <c r="D15" i="9" s="1"/>
  <c r="C79" i="9"/>
  <c r="F78" i="9"/>
  <c r="E78" i="9"/>
  <c r="D78" i="9"/>
  <c r="C78" i="9"/>
  <c r="F76" i="9"/>
  <c r="E76" i="9"/>
  <c r="D76" i="9"/>
  <c r="D12" i="9" s="1"/>
  <c r="C76" i="9"/>
  <c r="F74" i="9"/>
  <c r="E74" i="9"/>
  <c r="F73" i="9"/>
  <c r="E73" i="9"/>
  <c r="D73" i="9"/>
  <c r="C73" i="9"/>
  <c r="I71" i="9"/>
  <c r="I70" i="9"/>
  <c r="I69" i="9"/>
  <c r="I68" i="9"/>
  <c r="I67" i="9"/>
  <c r="I66" i="9"/>
  <c r="I65" i="9"/>
  <c r="F64" i="9"/>
  <c r="E64" i="9"/>
  <c r="D64" i="9"/>
  <c r="C64" i="9"/>
  <c r="I63" i="9"/>
  <c r="I62" i="9"/>
  <c r="I61" i="9"/>
  <c r="I60" i="9"/>
  <c r="I59" i="9"/>
  <c r="I58" i="9"/>
  <c r="I57" i="9"/>
  <c r="F56" i="9"/>
  <c r="E56" i="9"/>
  <c r="D56" i="9"/>
  <c r="I55" i="9"/>
  <c r="I54" i="9"/>
  <c r="I53" i="9"/>
  <c r="I52" i="9"/>
  <c r="I50" i="9"/>
  <c r="I49" i="9"/>
  <c r="F48" i="9"/>
  <c r="E48" i="9"/>
  <c r="D48" i="9"/>
  <c r="C48" i="9"/>
  <c r="I46" i="9"/>
  <c r="I45" i="9"/>
  <c r="I44" i="9"/>
  <c r="I43" i="9"/>
  <c r="I42" i="9"/>
  <c r="I41" i="9"/>
  <c r="F40" i="9"/>
  <c r="E40" i="9"/>
  <c r="D40" i="9"/>
  <c r="C40" i="9"/>
  <c r="I39" i="9"/>
  <c r="I38" i="9"/>
  <c r="I37" i="9"/>
  <c r="I36" i="9"/>
  <c r="I35" i="9"/>
  <c r="I34" i="9"/>
  <c r="I33" i="9"/>
  <c r="F32" i="9"/>
  <c r="E32" i="9"/>
  <c r="D32" i="9"/>
  <c r="C32" i="9"/>
  <c r="I31" i="9"/>
  <c r="I30" i="9"/>
  <c r="I29" i="9"/>
  <c r="I28" i="9"/>
  <c r="I27" i="9"/>
  <c r="I26" i="9"/>
  <c r="I25" i="9"/>
  <c r="F24" i="9"/>
  <c r="E24" i="9"/>
  <c r="D24" i="9"/>
  <c r="C24" i="9"/>
  <c r="E13" i="9"/>
  <c r="D13" i="9"/>
  <c r="C16" i="9"/>
  <c r="I20" i="9" l="1"/>
  <c r="E15" i="9"/>
  <c r="F15" i="9"/>
  <c r="F10" i="9"/>
  <c r="G104" i="9"/>
  <c r="E10" i="9"/>
  <c r="C15" i="9"/>
  <c r="H104" i="9"/>
  <c r="H11" i="9"/>
  <c r="I74" i="9"/>
  <c r="I75" i="9"/>
  <c r="I40" i="9"/>
  <c r="D16" i="9"/>
  <c r="I48" i="9"/>
  <c r="H9" i="9"/>
  <c r="E14" i="9"/>
  <c r="C104" i="9"/>
  <c r="E16" i="9"/>
  <c r="F14" i="9"/>
  <c r="G12" i="9"/>
  <c r="D104" i="9"/>
  <c r="I32" i="9"/>
  <c r="I64" i="9"/>
  <c r="E12" i="9"/>
  <c r="C72" i="9"/>
  <c r="C9" i="9"/>
  <c r="E9" i="9"/>
  <c r="F12" i="9"/>
  <c r="I111" i="9"/>
  <c r="I78" i="9"/>
  <c r="F72" i="9"/>
  <c r="G14" i="9"/>
  <c r="I107" i="9"/>
  <c r="E72" i="9"/>
  <c r="D9" i="9"/>
  <c r="I88" i="9"/>
  <c r="I96" i="9"/>
  <c r="I106" i="9"/>
  <c r="F9" i="9"/>
  <c r="I18" i="9"/>
  <c r="I19" i="9"/>
  <c r="I21" i="9"/>
  <c r="I22" i="9"/>
  <c r="I23" i="9"/>
  <c r="I24" i="9"/>
  <c r="D72" i="9"/>
  <c r="I73" i="9"/>
  <c r="E104" i="9"/>
  <c r="D14" i="9"/>
  <c r="F104" i="9"/>
  <c r="I112" i="9"/>
  <c r="I79" i="9"/>
  <c r="H72" i="9"/>
  <c r="G72" i="9"/>
  <c r="H14" i="9"/>
  <c r="H16" i="9"/>
  <c r="G16" i="9"/>
  <c r="C13" i="9"/>
  <c r="I13" i="9" s="1"/>
  <c r="C14" i="9"/>
  <c r="I56" i="9"/>
  <c r="C12" i="9"/>
  <c r="F16" i="9"/>
  <c r="I105" i="9"/>
  <c r="I17" i="9"/>
  <c r="I76" i="9"/>
  <c r="C8" i="9" l="1"/>
  <c r="I11" i="9"/>
  <c r="I10" i="9"/>
  <c r="I72" i="9"/>
  <c r="I15" i="9"/>
  <c r="I12" i="9"/>
  <c r="G8" i="9"/>
  <c r="D8" i="9"/>
  <c r="I16" i="9"/>
  <c r="H8" i="9"/>
  <c r="I14" i="9"/>
  <c r="I104" i="9"/>
  <c r="F8" i="9"/>
  <c r="I9" i="9"/>
  <c r="E8" i="9"/>
  <c r="I8" i="9" l="1"/>
  <c r="L58" i="8"/>
  <c r="K58" i="8"/>
  <c r="J58" i="8"/>
  <c r="I58" i="8"/>
  <c r="H58" i="8"/>
  <c r="I25" i="8"/>
  <c r="K25" i="8"/>
  <c r="L25" i="8"/>
  <c r="H25" i="8"/>
  <c r="J17" i="8"/>
  <c r="I17" i="8"/>
  <c r="I8" i="8" l="1"/>
</calcChain>
</file>

<file path=xl/sharedStrings.xml><?xml version="1.0" encoding="utf-8"?>
<sst xmlns="http://schemas.openxmlformats.org/spreadsheetml/2006/main" count="533" uniqueCount="225">
  <si>
    <t>всего</t>
  </si>
  <si>
    <t>2025 год</t>
  </si>
  <si>
    <t>2026 год</t>
  </si>
  <si>
    <t>федеральный бюджет</t>
  </si>
  <si>
    <t>бюджет автономного округа</t>
  </si>
  <si>
    <t>местный бюджет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</si>
  <si>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</si>
  <si>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</si>
  <si>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</si>
  <si>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</si>
  <si>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</si>
  <si>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</si>
  <si>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</si>
  <si>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Объем финансового обеспечения по годам реализации, тыс. рублей</t>
  </si>
  <si>
    <t>2027 год</t>
  </si>
  <si>
    <t>2028 год</t>
  </si>
  <si>
    <t>2029 год</t>
  </si>
  <si>
    <t>2030 год</t>
  </si>
  <si>
    <t>5. Финансовое обеспечение муниципальной программы</t>
  </si>
  <si>
    <t xml:space="preserve">Наименование показателя </t>
  </si>
  <si>
    <t>2025 г.</t>
  </si>
  <si>
    <t>2026 г.</t>
  </si>
  <si>
    <t>1.</t>
  </si>
  <si>
    <t>2.</t>
  </si>
  <si>
    <t>3.</t>
  </si>
  <si>
    <t>4.</t>
  </si>
  <si>
    <t>5.</t>
  </si>
  <si>
    <t>6.</t>
  </si>
  <si>
    <t>7.</t>
  </si>
  <si>
    <t xml:space="preserve">Уровень показателя </t>
  </si>
  <si>
    <t>Единица измерения (по ОКЕИ)</t>
  </si>
  <si>
    <t>значение</t>
  </si>
  <si>
    <t>год</t>
  </si>
  <si>
    <t>Базовое значение</t>
  </si>
  <si>
    <t xml:space="preserve">Значение показателя по годам  </t>
  </si>
  <si>
    <t>2027 г.</t>
  </si>
  <si>
    <t>2028 г.</t>
  </si>
  <si>
    <t>2029 г.</t>
  </si>
  <si>
    <t>2030 г.</t>
  </si>
  <si>
    <t xml:space="preserve">единиц </t>
  </si>
  <si>
    <t>единиц</t>
  </si>
  <si>
    <t>8.</t>
  </si>
  <si>
    <t>Документ</t>
  </si>
  <si>
    <t>Ответственный за достижение показателя</t>
  </si>
  <si>
    <t>Связь с показателями национальной цели</t>
  </si>
  <si>
    <t>Департамент культуры и спорта Нефтеюганского района</t>
  </si>
  <si>
    <t>*</t>
  </si>
  <si>
    <t>4. Структура муниципальной программы</t>
  </si>
  <si>
    <t>1.1.</t>
  </si>
  <si>
    <t>Ответственный за реализацию (наименование структурного подразделения администрации Нефтеюганского района)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</si>
  <si>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</si>
  <si>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</si>
  <si>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 xml:space="preserve"> № п/п</t>
  </si>
  <si>
    <t>1.1.1.</t>
  </si>
  <si>
    <t>2.1.</t>
  </si>
  <si>
    <t>2.1.1.</t>
  </si>
  <si>
    <t>3.1.1.</t>
  </si>
  <si>
    <t xml:space="preserve">Департамент культуры и спорта Нефтеюганского района </t>
  </si>
  <si>
    <t xml:space="preserve">Ответственный за реализацию - Департамент культуры и спорта Нефтеюганского района </t>
  </si>
  <si>
    <t>3.1.</t>
  </si>
  <si>
    <t>Комплекс процессных мероприятий «Наименование»</t>
  </si>
  <si>
    <t>-</t>
  </si>
  <si>
    <t>Срок реализации (год начала- год оклнчания)</t>
  </si>
  <si>
    <t>2.2.</t>
  </si>
  <si>
    <t>1.2.</t>
  </si>
  <si>
    <t>1.2.1.</t>
  </si>
  <si>
    <t>1.3.</t>
  </si>
  <si>
    <t>1.3.1.</t>
  </si>
  <si>
    <t>Структурные элементы, не входящие в направление (подпрограммы)</t>
  </si>
  <si>
    <t>Муниципальный проект «Наименование»
(Ф.И.О.куратора)</t>
  </si>
  <si>
    <t>1.4.</t>
  </si>
  <si>
    <t>1.4.1.</t>
  </si>
  <si>
    <t>2.2.1.</t>
  </si>
  <si>
    <t>2.3.</t>
  </si>
  <si>
    <t xml:space="preserve">Задача </t>
  </si>
  <si>
    <t>3. Помесячный план достижения показателей муниципальной программы в 2025 году</t>
  </si>
  <si>
    <t xml:space="preserve">Цели/показатели муниципальной программы </t>
  </si>
  <si>
    <t>Плановые значения по кварталам/месяцам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</si>
  <si>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</si>
  <si>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</si>
  <si>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</si>
  <si>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</si>
  <si>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</si>
  <si>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</si>
  <si>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</si>
  <si>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</si>
  <si>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</si>
  <si>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</si>
  <si>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</si>
  <si>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На конец
2025 года</t>
  </si>
  <si>
    <t xml:space="preserve">Департамент культуры и спорта Нефтеюганского района
Департамент строительства и жилищно-коммунального комплекса Нефтеюганского района </t>
  </si>
  <si>
    <t xml:space="preserve">Департамент культуры и спорта Нефтеюганского района
</t>
  </si>
  <si>
    <t xml:space="preserve">№ </t>
  </si>
  <si>
    <t xml:space="preserve">Наименование объекта </t>
  </si>
  <si>
    <t>Мощность</t>
  </si>
  <si>
    <t>Срок строительства, проектирования (характер работ)</t>
  </si>
  <si>
    <t xml:space="preserve"> Стоимость объекта в ценах соответствующих лет с учетом периода реализации проекта (планируемый объем инвестиций)</t>
  </si>
  <si>
    <t>Источник финансирования</t>
  </si>
  <si>
    <t>Механизм реализации</t>
  </si>
  <si>
    <t>Заказчик по строительству (приобретению)</t>
  </si>
  <si>
    <t>Всего:</t>
  </si>
  <si>
    <t>Строительство</t>
  </si>
  <si>
    <t>Перечень создаваемых объектов на 2025 год и на плановый период  2026-2030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 соглашениями</t>
  </si>
  <si>
    <t>Остаток стоимости на 01.01.2025</t>
  </si>
  <si>
    <t>Инвестиции (тыс.рублей)</t>
  </si>
  <si>
    <t>В период реализации программы 
2029- 2030гг</t>
  </si>
  <si>
    <t>Межбюджетные трансферты поселениям Нефтеюганского района</t>
  </si>
  <si>
    <t xml:space="preserve">Объем налоговых расходов Нефтеюганского района </t>
  </si>
  <si>
    <t>Средства поселений</t>
  </si>
  <si>
    <t>Иные источники</t>
  </si>
  <si>
    <t>I. Объекты, создаваемые в 2025 финансовом году и плановом периоде 2026-2028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соглашениями</t>
  </si>
  <si>
    <t>II. Объекты, планируемые к созданию в период реализации муниципальной программы 2029 - 2030 годов</t>
  </si>
  <si>
    <t xml:space="preserve">Наименование муниципальной программы, структурного элемента / источник финансового обеспечения  </t>
  </si>
  <si>
    <t>Муниципальная программа "Развитие физической культуры и спорта"(всего), в том числе:</t>
  </si>
  <si>
    <t>Подпрограмма I «Развитие массовой физической культуры и спорта, школьного спорта»                            (всего), в том числе:</t>
  </si>
  <si>
    <t xml:space="preserve">Иные источники&lt;****&gt; </t>
  </si>
  <si>
    <t>Подпрограмма II «Развитие детско-юношеского спорта»                           (всего), в том числе:</t>
  </si>
  <si>
    <t>Подпрограмма III «Управление отраслью физической культуры и спорта» (всего), в том числе:</t>
  </si>
  <si>
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средства, поступившие по соглашениям от депутатов Тюменской областной Думы, внебюджетные источники, средства благотворительности (пожертвования).
  В случае отсутствия финансового обеспечения за счет отдельных источников финансирования, такие источники не приводятся.
  Указывается наименование исполнительного органа минимальной власти Нефтеюганского района ответственного за реализацию структурного элемента.
</t>
  </si>
  <si>
    <t>Цель  муниципальной программы: 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арене».</t>
  </si>
  <si>
    <t>Доля граждан, систематически занимающегося физической культурой и спортом, в общей численности населения</t>
  </si>
  <si>
    <t>процент</t>
  </si>
  <si>
    <t>Уровень обеспеченности граждан спортивными сооружениями, исходя из единовременной пропускной способности объектов спорта</t>
  </si>
  <si>
    <t>Доля граждан в возрасте 3-29 лет,  систематически занимающихся физической культурой и спортом, в общей численности граждан данной возрастной категории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</si>
  <si>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</si>
  <si>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</si>
  <si>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</si>
  <si>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</t>
  </si>
  <si>
    <t>7.1.</t>
  </si>
  <si>
    <t>из них учащихся</t>
  </si>
  <si>
    <t>Количество негосударственных организаций, в том числе СОНКО, участвующих в реализации мероприятий муниципальной программы</t>
  </si>
  <si>
    <t xml:space="preserve">Подпрограмма I «Развитие массовой физической культуры и спорта, школьного спорта»   </t>
  </si>
  <si>
    <t>Задача 1. «Пропаганда спортивного образа жизни для всех возрастных категорий и социальных групп граждан»</t>
  </si>
  <si>
    <t>1. Доля граждан, систематически занимающегося физической культурой и спортом, в общей численности населения;
2. Уровень обеспеченности граждан спортивными сооружениями, исходя из единовременной пропускной способности объектов спорта</t>
  </si>
  <si>
    <t>Срок реализации  (03.11.2022-30.09.2026)</t>
  </si>
  <si>
    <t>Ответственный за реализацию - Департамент культуры и спорта Нефтеюганского района
Департамент строительства и жилищно-коммунального комплекса Нефтеюганского района</t>
  </si>
  <si>
    <t>Комплекс процессных мероприятий - «Оказание поддержки автономным некоммерческим и иным некоммерческим организациям в развитии физической культуры и спорта»</t>
  </si>
  <si>
    <t>Комплекс процессных мероприятий «Укрепление материально-технической базы учреждений спорта»</t>
  </si>
  <si>
    <t xml:space="preserve">Комплекс процессных мероприятий - «Обеспечение деятельности (оказание услуг) организация занятий физической культурой и спортом» </t>
  </si>
  <si>
    <t>1.5.</t>
  </si>
  <si>
    <t>Комплекс процессных мероприятий - «Развитие сети шаговой доступности»</t>
  </si>
  <si>
    <t>1.5.1.</t>
  </si>
  <si>
    <t>1.6.</t>
  </si>
  <si>
    <t xml:space="preserve">Комплекс процессных мероприятий - «Развитие инфраструктуры для занятий физической культурой и массовым спортом» </t>
  </si>
  <si>
    <t>1.6.1.</t>
  </si>
  <si>
    <t>1. Доля граждан, систематически занимающегося физической культурой и спортом, в общей численности населения</t>
  </si>
  <si>
    <t xml:space="preserve">Подпрограмма II «Развитие детско-юношеского спорта» </t>
  </si>
  <si>
    <t xml:space="preserve">Задача 2. «Обеспечение доступа жителям Нефтеюганского района к спортивной инфраструктуре» </t>
  </si>
  <si>
    <t>Комплекс процессных мероприятий  «Обеспечение деятельности (оказание услуг)  по  организации дополнительного образования детей и спортивной подготовки»</t>
  </si>
  <si>
    <t>2.3.1.</t>
  </si>
  <si>
    <t>Подпрограмма III «Управление отраслью физической культуры и спорта»</t>
  </si>
  <si>
    <t>Комплекс процессных мероприятий 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</t>
  </si>
  <si>
    <t xml:space="preserve"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
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</si>
  <si>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>«НП» (национального проекта);</t>
  </si>
  <si>
    <t>**</t>
  </si>
  <si>
    <t xml:space="preserve">«ГП» (государственной программы Ханты-Мансийского автономного округа - Югры); </t>
  </si>
  <si>
    <t>***</t>
  </si>
  <si>
    <t>«ВДЛ» (показатели для оценки эффективности деятельности высших должностных лиц субъектов Российской Федерации)</t>
  </si>
  <si>
    <t>****</t>
  </si>
  <si>
    <t>«МП» (муниципальная программа Нефтеюганского района).</t>
  </si>
  <si>
    <t>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</si>
  <si>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Оказание поддержки автономным некоммерческим и иным некоммерческим организациям, на безвозмездной основе по организации и проведению официальных физкультурных (физкультурно-оздоровительных) мероприятий. </t>
  </si>
  <si>
    <t xml:space="preserve">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</si>
  <si>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 xml:space="preserve">Проведение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</t>
  </si>
  <si>
    <t>Создание условий, обеспечивающих возможность для систематических занятий физической культурой и спортом.</t>
  </si>
  <si>
    <t>Создание комфортных условий для привлечения максимального количества жителей (посещение более 1500 человек в месяц систематически занимающихся физической культурой и спортом).</t>
  </si>
  <si>
    <t>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</t>
  </si>
  <si>
    <t xml:space="preserve">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</si>
  <si>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</si>
  <si>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>Связь с показателями</t>
  </si>
  <si>
    <t>МП****</t>
  </si>
  <si>
    <t xml:space="preserve">Постановление администрации Нефтеюганского района от 31.10.2022 № 2094-па-нпа «О муниципальной программе Нефтеюганского района 
«Развитие физической культуры и спорта»
</t>
  </si>
  <si>
    <t>Лыжероллерная трасса сп.Каркатеевы</t>
  </si>
  <si>
    <t>100 чел</t>
  </si>
  <si>
    <t>2022-2026</t>
  </si>
  <si>
    <t xml:space="preserve">Физкультурно-оздоровительный комплекс 
гп. Пойковский   </t>
  </si>
  <si>
    <t>115 чел/час</t>
  </si>
  <si>
    <t>2027-2028</t>
  </si>
  <si>
    <t>Физкультурно-оздоровительный комплекс с.п.Каркатеевы</t>
  </si>
  <si>
    <t>80 чел/час</t>
  </si>
  <si>
    <t>2027-2029</t>
  </si>
  <si>
    <t>Физкультурно-оздоровительный комплекс сп.Чеускино</t>
  </si>
  <si>
    <t>Физкультурно-оздоровительный комплекс сп.Сентябрьский</t>
  </si>
  <si>
    <t>8. Количество негосударственных организаций, в том числе СОНКО, участвующих в реализации мероприятий муниципальной программы</t>
  </si>
  <si>
    <t>2. Уровень обеспеченности граждан спортивными сооружениями, исходя из единовременной пропускной способности объектов спорта
3. Доля граждан в возрасте 3-29 лет,  систематически занимающихся физической культурой и спортом, в общей численности граждан данной возрастной категории
4. 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
5. 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
6. 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</t>
  </si>
  <si>
    <t>1. Доля граждан, систематически занимающегося физической культурой и спортом, в общей численности населения;
4. 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
5. 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
6. 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</t>
  </si>
  <si>
    <t>1. Доля граждан, систематически занимающегося физической культурой и спортом, в общей численности населения
3. Доля граждан в возрасте 3-29 лет,  систематически занимающихся физической культурой и спортом, в общей численности граждан данной возрастной категории
5. 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
7. 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
7.1. из них учащихся</t>
  </si>
  <si>
    <t xml:space="preserve">2. Уровень обеспеченности граждан спортивными сооружениями, исходя из единовременной пропускной способности объектов спорта
3. Доля граждан в возрасте 3-29 лет,  систематически занимающихся физической культурой и спортом, в общей численности граждан данной возрастной категории
4. 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
5. 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
6. 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
</t>
  </si>
  <si>
    <t>1. Доля граждан, систематически занимающегося физической культурой и спортом, в общей численности населения
3. Доля граждан в возрасте 3-29 лет,  систематически занимающихся физической культурой и спортом, в общей численности граждан данной возрастной категории
4. 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
5. 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
6. 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</t>
  </si>
  <si>
    <t>Ответственный исполнитель / соисполнитель</t>
  </si>
  <si>
    <t>2. Показатели муниципальной программы</t>
  </si>
  <si>
    <t>6. Реестр документов, входящих в состав муниципальной программы</t>
  </si>
  <si>
    <t>№ п/п</t>
  </si>
  <si>
    <t>Тип документа</t>
  </si>
  <si>
    <t>Вид документа</t>
  </si>
  <si>
    <t>Наименование документа</t>
  </si>
  <si>
    <t>Реквизиты</t>
  </si>
  <si>
    <t>Разработчик</t>
  </si>
  <si>
    <t>Гиперссылка на текст документа</t>
  </si>
  <si>
    <t xml:space="preserve">N Структурный элемент «Наименование» </t>
  </si>
  <si>
    <t>Муниципальная программа «Развитие физической культуры и спорта»</t>
  </si>
  <si>
    <t xml:space="preserve">
Постановление Правительства Ханты-Мансийского автономного округа-Югры от 10 ноября 2023 года №564-п «О государственной программе 
Ханты-Мансийского автономного округа – Югры 
«Развитие физической культуры и спорта»</t>
  </si>
  <si>
    <t xml:space="preserve">
ГП**
</t>
  </si>
  <si>
    <t xml:space="preserve">
ГП**
</t>
  </si>
  <si>
    <r>
      <rPr>
        <sz val="11"/>
        <rFont val="Times New Roman"/>
        <family val="1"/>
        <charset val="204"/>
      </rPr>
      <t>Департамент культуры и спорта Нефтеюганского района</t>
    </r>
    <r>
      <rPr>
        <b/>
        <sz val="11"/>
        <rFont val="Times New Roman"/>
        <family val="1"/>
        <charset val="204"/>
      </rPr>
      <t xml:space="preserve">
</t>
    </r>
  </si>
  <si>
    <t xml:space="preserve">Департамент культуры и спорта Нефтеюганского района/
Департамент строительства и жилищно-коммунального комплекса Нефтеюганского района </t>
  </si>
  <si>
    <t xml:space="preserve">Методика расчета 
значений целевых показателей муниципальной программы 
«Развитие физической культуры и спорта»
</t>
  </si>
  <si>
    <t xml:space="preserve">Постановление администрации Нефтеюганского района «О порядке формирования муниципального задания на оказание 
муниципальных услуг (выполнение работ) муниципальными учреждениями Нефтеюганского района и финансовом обеспечении его выполнения»
</t>
  </si>
  <si>
    <t xml:space="preserve">Порядок формирования муниципального задания на оказание 
муниципальных услуг (выполнение работ) муниципальными учреждениями Нефтеюганского района и финансовом обеспечении его выполнения 
</t>
  </si>
  <si>
    <t xml:space="preserve">от 30.03.2015 №1809-па </t>
  </si>
  <si>
    <t>Паспорт муниципальной программы</t>
  </si>
  <si>
    <t>Постановление администрации Нефтеюганского района</t>
  </si>
  <si>
    <t>«О муниципальной программе Нефтеюганского района «Развитие физической культуры и спорта»</t>
  </si>
  <si>
    <t>1.2. Комплекс процессных мероприятий  «Оказание поддержки автономным некоммерческим и иным некоммерческим организациям в развитии физической культуры и спорта» (всего), в том числе:</t>
  </si>
  <si>
    <t>1.3.  Комплекс процессных мероприятий «Укрепление материально-технической базы учреждений спорта» (всего), в том числе:</t>
  </si>
  <si>
    <t>1.4. Комплекс процессных мероприятий «Обеспечение деятельности (оказание услуг) организация занятий физической культурой и спортом» (всего), в том числе:</t>
  </si>
  <si>
    <t>1.5. Комплекс процессных мероприятий «Развитие сети шаговой доступности» (всего), в том числе:</t>
  </si>
  <si>
    <t>1.6.  Комплекс процессных мероприятий «Развитие инфраструктуры для занятий физической культурой и массовым спортом»(всего), в том числе:</t>
  </si>
  <si>
    <t>2.2. Комплекс процессных мероприятий «Обеспечение деятельности (оказание услуг)  по  организации дополнительного образования детей и спортивной подготовки»  (всего), в том числе:</t>
  </si>
  <si>
    <t>2.3. Комплекс процессных мероприятий «Укрепление материально-технической базы учреждений спорта»  (всего), в том числе:</t>
  </si>
  <si>
    <t>3.1.Комплекс процессных мероприятий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 (всего), в том числе:</t>
  </si>
  <si>
    <t>Муниципальный проект «Капитальный ремонт здания Нефтеюганского районного бюджетного учреждения дополнительного образования спортивная школа «Нептун»»</t>
  </si>
  <si>
    <t>Муниципальный проект «Лыжероллерная трасса сп. Каркатеевы»
Михалев Владлен Геннадьевич</t>
  </si>
  <si>
    <t>1.1.  Муниципальный проект «Лыжероллерная трасса сп. Каркатеевы» (всего), в том числе:</t>
  </si>
  <si>
    <t>2.1. Муниципальный проект «Капитальный ремонт здания Нефтеюганского районного бюджетного учреждения дополнительного образования спортивная школа «Нептун»»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</si>
</sst>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000\ _₽_-;\-* #,##0.00000\ _₽_-;_-* &quot;-&quot;?????\ _₽_-;_-@_-"/>
    <numFmt numFmtId="166" formatCode="0.00000"/>
    <numFmt numFmtId="167" formatCode="#,##0.00000"/>
    <numFmt numFmtId="168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u/>
      <sz val="11"/>
      <name val="Calibri"/>
      <family val="2"/>
      <scheme val="minor"/>
    </font>
    <font>
      <sz val="13"/>
      <name val="Times New Roman"/>
      <family val="1"/>
      <charset val="204"/>
    </font>
    <font>
      <sz val="22"/>
      <name val="Calibri"/>
      <family val="2"/>
      <scheme val="minor"/>
    </font>
    <font>
      <sz val="14"/>
      <name val="Calibri"/>
      <family val="2"/>
      <scheme val="minor"/>
    </font>
    <font>
      <b/>
      <sz val="22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/>
  </cellStyleXfs>
  <cellXfs count="178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/>
    </xf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justify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1" fillId="0" borderId="0" xfId="4" applyFont="1" applyFill="1" applyAlignment="1">
      <alignment horizontal="left" vertical="center" wrapText="1" indent="9"/>
    </xf>
    <xf numFmtId="0" fontId="8" fillId="0" borderId="0" xfId="0" applyFont="1" applyFill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3" xfId="0" applyFont="1" applyBorder="1" applyAlignment="1"/>
    <xf numFmtId="0" fontId="3" fillId="0" borderId="0" xfId="0" applyFont="1" applyAlignment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168" fontId="4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/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12" fillId="0" borderId="0" xfId="0" applyFont="1" applyFill="1" applyAlignment="1">
      <alignment horizontal="center" vertical="center"/>
    </xf>
    <xf numFmtId="167" fontId="4" fillId="0" borderId="0" xfId="0" applyNumberFormat="1" applyFont="1" applyFill="1"/>
    <xf numFmtId="0" fontId="5" fillId="0" borderId="1" xfId="0" applyFont="1" applyFill="1" applyBorder="1" applyAlignment="1">
      <alignment horizontal="left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43" fontId="5" fillId="0" borderId="1" xfId="2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43" fontId="4" fillId="0" borderId="1" xfId="2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43" fontId="4" fillId="0" borderId="4" xfId="2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65" fontId="5" fillId="0" borderId="1" xfId="2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165" fontId="4" fillId="0" borderId="1" xfId="2" applyNumberFormat="1" applyFont="1" applyFill="1" applyBorder="1" applyAlignment="1">
      <alignment horizontal="right" vertical="center" wrapText="1"/>
    </xf>
    <xf numFmtId="0" fontId="13" fillId="0" borderId="0" xfId="0" applyFont="1" applyFill="1"/>
    <xf numFmtId="0" fontId="14" fillId="0" borderId="0" xfId="0" applyFont="1" applyFill="1"/>
    <xf numFmtId="165" fontId="4" fillId="0" borderId="6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/>
    <xf numFmtId="165" fontId="5" fillId="0" borderId="6" xfId="2" applyNumberFormat="1" applyFont="1" applyFill="1" applyBorder="1" applyAlignment="1">
      <alignment horizontal="right" vertical="center" wrapText="1"/>
    </xf>
    <xf numFmtId="165" fontId="3" fillId="0" borderId="6" xfId="0" applyNumberFormat="1" applyFont="1" applyFill="1" applyBorder="1"/>
    <xf numFmtId="165" fontId="5" fillId="0" borderId="6" xfId="0" applyNumberFormat="1" applyFont="1" applyFill="1" applyBorder="1"/>
    <xf numFmtId="165" fontId="4" fillId="0" borderId="6" xfId="0" applyNumberFormat="1" applyFont="1" applyFill="1" applyBorder="1"/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3" fillId="0" borderId="0" xfId="4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16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166" fontId="4" fillId="0" borderId="2" xfId="0" applyNumberFormat="1" applyFont="1" applyFill="1" applyBorder="1" applyAlignment="1">
      <alignment horizontal="center" vertical="center"/>
    </xf>
    <xf numFmtId="166" fontId="4" fillId="0" borderId="15" xfId="0" applyNumberFormat="1" applyFont="1" applyFill="1" applyBorder="1" applyAlignment="1">
      <alignment horizontal="center" vertical="center"/>
    </xf>
    <xf numFmtId="166" fontId="4" fillId="0" borderId="7" xfId="0" applyNumberFormat="1" applyFont="1" applyFill="1" applyBorder="1" applyAlignment="1">
      <alignment horizontal="center" vertical="center"/>
    </xf>
    <xf numFmtId="43" fontId="4" fillId="0" borderId="1" xfId="2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5">
    <cellStyle name="Гиперссылка" xfId="4" builtinId="8"/>
    <cellStyle name="Обычный" xfId="0" builtinId="0"/>
    <cellStyle name="Обычный 2 2 2 3 2 2" xfId="3"/>
    <cellStyle name="Обычный 2 3" xfId="1"/>
    <cellStyle name="Финансовый 2 3" xfId="2"/>
  </cellStyles>
  <dxfs count="0"/>
  <tableStyles count="0" defaultTableStyle="TableStyleMedium2" defaultPivotStyle="PivotStyleLight16"/>
  <colors>
    <mruColors>
      <color rgb="FF0000CC"/>
      <color rgb="FFFFA7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zoomScale="80" zoomScaleNormal="80" zoomScaleSheetLayoutView="72" workbookViewId="0">
      <pane ySplit="7" topLeftCell="A8" activePane="bottomLeft" state="frozen"/>
      <selection pane="bottomLeft" activeCell="F10" sqref="F10"/>
    </sheetView>
  </sheetViews>
  <sheetFormatPr defaultRowHeight="15" x14ac:dyDescent="0.25"/>
  <cols>
    <col min="1" max="1" width="5.5703125" style="15" customWidth="1"/>
    <col min="2" max="2" width="54.5703125" style="15" customWidth="1"/>
    <col min="3" max="3" width="11.42578125" style="15" customWidth="1"/>
    <col min="4" max="4" width="12.7109375" style="16" customWidth="1"/>
    <col min="5" max="5" width="13.42578125" style="15" customWidth="1"/>
    <col min="6" max="6" width="13.28515625" style="15" customWidth="1"/>
    <col min="7" max="7" width="13.140625" style="15" customWidth="1"/>
    <col min="8" max="8" width="12.7109375" style="15" customWidth="1"/>
    <col min="9" max="9" width="16" style="15" customWidth="1"/>
    <col min="10" max="10" width="14.5703125" style="15" customWidth="1"/>
    <col min="11" max="12" width="16" style="15" customWidth="1"/>
    <col min="13" max="13" width="37.140625" style="15" customWidth="1"/>
    <col min="14" max="14" width="33.28515625" style="15" customWidth="1"/>
    <col min="15" max="15" width="32.28515625" style="15" customWidth="1"/>
    <col min="16" max="16384" width="9.140625" style="15"/>
  </cols>
  <sheetData>
    <row r="1" spans="1:24" x14ac:dyDescent="0.25">
      <c r="M1" s="17"/>
    </row>
    <row r="2" spans="1:24" x14ac:dyDescent="0.25">
      <c r="A2" s="18"/>
    </row>
    <row r="3" spans="1:24" x14ac:dyDescent="0.25">
      <c r="A3" s="102" t="s">
        <v>190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24" x14ac:dyDescent="0.25">
      <c r="A4" s="19"/>
    </row>
    <row r="5" spans="1:24" x14ac:dyDescent="0.25">
      <c r="A5" s="19"/>
    </row>
    <row r="6" spans="1:24" ht="34.5" customHeight="1" x14ac:dyDescent="0.25">
      <c r="A6" s="103" t="s">
        <v>52</v>
      </c>
      <c r="B6" s="103" t="s">
        <v>19</v>
      </c>
      <c r="C6" s="106" t="s">
        <v>29</v>
      </c>
      <c r="D6" s="106" t="s">
        <v>30</v>
      </c>
      <c r="E6" s="104" t="s">
        <v>33</v>
      </c>
      <c r="F6" s="105"/>
      <c r="G6" s="103" t="s">
        <v>34</v>
      </c>
      <c r="H6" s="103"/>
      <c r="I6" s="103"/>
      <c r="J6" s="103"/>
      <c r="K6" s="103"/>
      <c r="L6" s="103"/>
      <c r="M6" s="103" t="s">
        <v>42</v>
      </c>
      <c r="N6" s="103" t="s">
        <v>43</v>
      </c>
      <c r="O6" s="103" t="s">
        <v>44</v>
      </c>
    </row>
    <row r="7" spans="1:24" ht="87" customHeight="1" x14ac:dyDescent="0.25">
      <c r="A7" s="103"/>
      <c r="B7" s="103"/>
      <c r="C7" s="107"/>
      <c r="D7" s="107"/>
      <c r="E7" s="97" t="s">
        <v>31</v>
      </c>
      <c r="F7" s="65" t="s">
        <v>32</v>
      </c>
      <c r="G7" s="12" t="s">
        <v>20</v>
      </c>
      <c r="H7" s="12" t="s">
        <v>21</v>
      </c>
      <c r="I7" s="12" t="s">
        <v>35</v>
      </c>
      <c r="J7" s="12" t="s">
        <v>36</v>
      </c>
      <c r="K7" s="12" t="s">
        <v>37</v>
      </c>
      <c r="L7" s="12" t="s">
        <v>38</v>
      </c>
      <c r="M7" s="103"/>
      <c r="N7" s="103"/>
      <c r="O7" s="103"/>
    </row>
    <row r="8" spans="1:24" x14ac:dyDescent="0.25">
      <c r="A8" s="12">
        <v>1</v>
      </c>
      <c r="B8" s="12">
        <v>2</v>
      </c>
      <c r="C8" s="12">
        <v>3</v>
      </c>
      <c r="D8" s="12">
        <v>4</v>
      </c>
      <c r="E8" s="97">
        <v>5</v>
      </c>
      <c r="F8" s="65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20">
        <v>12</v>
      </c>
      <c r="M8" s="12">
        <v>13</v>
      </c>
      <c r="N8" s="12">
        <v>14</v>
      </c>
      <c r="O8" s="12">
        <v>15</v>
      </c>
    </row>
    <row r="9" spans="1:24" ht="57.75" customHeight="1" x14ac:dyDescent="0.25">
      <c r="A9" s="112" t="s">
        <v>119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</row>
    <row r="10" spans="1:24" ht="336" customHeight="1" x14ac:dyDescent="0.25">
      <c r="A10" s="21" t="s">
        <v>22</v>
      </c>
      <c r="B10" s="22" t="s">
        <v>120</v>
      </c>
      <c r="C10" s="21" t="s">
        <v>202</v>
      </c>
      <c r="D10" s="21" t="s">
        <v>121</v>
      </c>
      <c r="E10" s="23">
        <v>55.7</v>
      </c>
      <c r="F10" s="67">
        <v>2023</v>
      </c>
      <c r="G10" s="23">
        <v>61</v>
      </c>
      <c r="H10" s="23">
        <v>61</v>
      </c>
      <c r="I10" s="23">
        <v>61</v>
      </c>
      <c r="J10" s="23">
        <v>61</v>
      </c>
      <c r="K10" s="23">
        <v>61</v>
      </c>
      <c r="L10" s="24">
        <v>61</v>
      </c>
      <c r="M10" s="25" t="s">
        <v>201</v>
      </c>
      <c r="N10" s="12" t="s">
        <v>45</v>
      </c>
      <c r="O10" s="12"/>
      <c r="Q10" s="110"/>
      <c r="R10" s="110"/>
      <c r="S10" s="110"/>
      <c r="T10" s="110"/>
      <c r="U10" s="110"/>
      <c r="V10" s="110"/>
      <c r="W10" s="110"/>
      <c r="X10" s="110"/>
    </row>
    <row r="11" spans="1:24" ht="252" customHeight="1" x14ac:dyDescent="0.25">
      <c r="A11" s="12" t="s">
        <v>23</v>
      </c>
      <c r="B11" s="26" t="s">
        <v>122</v>
      </c>
      <c r="C11" s="21" t="s">
        <v>203</v>
      </c>
      <c r="D11" s="21" t="s">
        <v>121</v>
      </c>
      <c r="E11" s="98">
        <v>55.3</v>
      </c>
      <c r="F11" s="65">
        <v>2023</v>
      </c>
      <c r="G11" s="12">
        <v>57.2</v>
      </c>
      <c r="H11" s="12">
        <v>57.2</v>
      </c>
      <c r="I11" s="12">
        <v>57.2</v>
      </c>
      <c r="J11" s="12">
        <v>57.2</v>
      </c>
      <c r="K11" s="12">
        <v>57.2</v>
      </c>
      <c r="L11" s="12">
        <v>57.2</v>
      </c>
      <c r="M11" s="25" t="s">
        <v>201</v>
      </c>
      <c r="N11" s="12" t="s">
        <v>90</v>
      </c>
      <c r="O11" s="12"/>
      <c r="Q11" s="111"/>
      <c r="R11" s="111"/>
      <c r="S11" s="111"/>
      <c r="T11" s="111"/>
      <c r="U11" s="111"/>
      <c r="V11" s="111"/>
      <c r="W11" s="111"/>
      <c r="X11" s="111"/>
    </row>
    <row r="12" spans="1:24" ht="112.5" customHeight="1" x14ac:dyDescent="0.25">
      <c r="A12" s="12" t="s">
        <v>24</v>
      </c>
      <c r="B12" s="22" t="s">
        <v>123</v>
      </c>
      <c r="C12" s="12" t="s">
        <v>170</v>
      </c>
      <c r="D12" s="21" t="s">
        <v>121</v>
      </c>
      <c r="E12" s="97">
        <v>80.3</v>
      </c>
      <c r="F12" s="65">
        <v>2023</v>
      </c>
      <c r="G12" s="12">
        <v>80.599999999999994</v>
      </c>
      <c r="H12" s="12">
        <v>80.599999999999994</v>
      </c>
      <c r="I12" s="12">
        <v>80.599999999999994</v>
      </c>
      <c r="J12" s="12">
        <v>80.599999999999994</v>
      </c>
      <c r="K12" s="12">
        <v>80.599999999999994</v>
      </c>
      <c r="L12" s="12">
        <v>80.599999999999994</v>
      </c>
      <c r="M12" s="27" t="s">
        <v>171</v>
      </c>
      <c r="N12" s="68" t="s">
        <v>91</v>
      </c>
      <c r="O12" s="12"/>
      <c r="Q12" s="109"/>
      <c r="R12" s="109"/>
      <c r="S12" s="109"/>
      <c r="T12" s="109"/>
      <c r="U12" s="109"/>
      <c r="V12" s="109"/>
      <c r="W12" s="109"/>
      <c r="X12" s="109"/>
    </row>
    <row r="13" spans="1:24" ht="170.25" customHeight="1" x14ac:dyDescent="0.25">
      <c r="A13" s="12" t="s">
        <v>25</v>
      </c>
      <c r="B13" s="22" t="s">
        <v>124</v>
      </c>
      <c r="C13" s="12" t="s">
        <v>170</v>
      </c>
      <c r="D13" s="21" t="s">
        <v>121</v>
      </c>
      <c r="E13" s="28">
        <v>24.4</v>
      </c>
      <c r="F13" s="65">
        <v>2023</v>
      </c>
      <c r="G13" s="28">
        <v>26</v>
      </c>
      <c r="H13" s="28">
        <v>26</v>
      </c>
      <c r="I13" s="28">
        <v>26</v>
      </c>
      <c r="J13" s="28">
        <v>26</v>
      </c>
      <c r="K13" s="28">
        <v>26</v>
      </c>
      <c r="L13" s="28">
        <v>26</v>
      </c>
      <c r="M13" s="27" t="s">
        <v>171</v>
      </c>
      <c r="N13" s="12" t="s">
        <v>91</v>
      </c>
      <c r="O13" s="12"/>
    </row>
    <row r="14" spans="1:24" ht="117" customHeight="1" x14ac:dyDescent="0.25">
      <c r="A14" s="12" t="s">
        <v>26</v>
      </c>
      <c r="B14" s="22" t="s">
        <v>125</v>
      </c>
      <c r="C14" s="12" t="s">
        <v>170</v>
      </c>
      <c r="D14" s="21" t="s">
        <v>121</v>
      </c>
      <c r="E14" s="97">
        <v>15.8</v>
      </c>
      <c r="F14" s="65">
        <v>2023</v>
      </c>
      <c r="G14" s="12">
        <v>16</v>
      </c>
      <c r="H14" s="12">
        <v>16</v>
      </c>
      <c r="I14" s="12">
        <v>16</v>
      </c>
      <c r="J14" s="12">
        <v>16</v>
      </c>
      <c r="K14" s="12">
        <v>16</v>
      </c>
      <c r="L14" s="12">
        <v>16</v>
      </c>
      <c r="M14" s="27" t="s">
        <v>171</v>
      </c>
      <c r="N14" s="12" t="s">
        <v>45</v>
      </c>
      <c r="O14" s="12"/>
      <c r="Q14" s="108"/>
      <c r="R14" s="108"/>
      <c r="S14" s="108"/>
      <c r="T14" s="108"/>
      <c r="U14" s="108"/>
      <c r="V14" s="108"/>
      <c r="W14" s="108"/>
      <c r="X14" s="108"/>
    </row>
    <row r="15" spans="1:24" ht="114" customHeight="1" x14ac:dyDescent="0.25">
      <c r="A15" s="12" t="s">
        <v>27</v>
      </c>
      <c r="B15" s="22" t="s">
        <v>126</v>
      </c>
      <c r="C15" s="12" t="s">
        <v>170</v>
      </c>
      <c r="D15" s="21" t="s">
        <v>121</v>
      </c>
      <c r="E15" s="97">
        <v>31.3</v>
      </c>
      <c r="F15" s="65">
        <v>2023</v>
      </c>
      <c r="G15" s="12">
        <v>20.6</v>
      </c>
      <c r="H15" s="12">
        <v>20.6</v>
      </c>
      <c r="I15" s="12">
        <v>20.6</v>
      </c>
      <c r="J15" s="12">
        <v>20.6</v>
      </c>
      <c r="K15" s="12">
        <v>20.6</v>
      </c>
      <c r="L15" s="12">
        <v>20.6</v>
      </c>
      <c r="M15" s="27" t="s">
        <v>171</v>
      </c>
      <c r="N15" s="12" t="s">
        <v>45</v>
      </c>
      <c r="O15" s="12"/>
      <c r="Q15" s="29"/>
    </row>
    <row r="16" spans="1:24" ht="123.75" customHeight="1" x14ac:dyDescent="0.25">
      <c r="A16" s="12" t="s">
        <v>28</v>
      </c>
      <c r="B16" s="22" t="s">
        <v>127</v>
      </c>
      <c r="C16" s="12" t="s">
        <v>170</v>
      </c>
      <c r="D16" s="21" t="s">
        <v>121</v>
      </c>
      <c r="E16" s="97">
        <v>92.5</v>
      </c>
      <c r="F16" s="65">
        <v>2023</v>
      </c>
      <c r="G16" s="12">
        <v>42.5</v>
      </c>
      <c r="H16" s="12">
        <v>42.5</v>
      </c>
      <c r="I16" s="12">
        <v>42.5</v>
      </c>
      <c r="J16" s="12">
        <v>42.5</v>
      </c>
      <c r="K16" s="12">
        <v>42.5</v>
      </c>
      <c r="L16" s="12">
        <v>42.5</v>
      </c>
      <c r="M16" s="27" t="s">
        <v>171</v>
      </c>
      <c r="N16" s="12" t="s">
        <v>45</v>
      </c>
      <c r="O16" s="12"/>
    </row>
    <row r="17" spans="1:15" ht="103.5" customHeight="1" x14ac:dyDescent="0.25">
      <c r="A17" s="12" t="s">
        <v>128</v>
      </c>
      <c r="B17" s="22" t="s">
        <v>129</v>
      </c>
      <c r="C17" s="12" t="s">
        <v>170</v>
      </c>
      <c r="D17" s="21" t="s">
        <v>121</v>
      </c>
      <c r="E17" s="97">
        <v>77.3</v>
      </c>
      <c r="F17" s="65">
        <v>2023</v>
      </c>
      <c r="G17" s="12">
        <v>72.5</v>
      </c>
      <c r="H17" s="12">
        <v>72.5</v>
      </c>
      <c r="I17" s="12">
        <v>72.5</v>
      </c>
      <c r="J17" s="12">
        <v>72.5</v>
      </c>
      <c r="K17" s="12">
        <v>72.5</v>
      </c>
      <c r="L17" s="12">
        <v>72.5</v>
      </c>
      <c r="M17" s="27" t="s">
        <v>171</v>
      </c>
      <c r="N17" s="12" t="s">
        <v>45</v>
      </c>
      <c r="O17" s="12"/>
    </row>
    <row r="18" spans="1:15" ht="97.5" customHeight="1" x14ac:dyDescent="0.25">
      <c r="A18" s="12" t="s">
        <v>41</v>
      </c>
      <c r="B18" s="22" t="s">
        <v>130</v>
      </c>
      <c r="C18" s="12" t="s">
        <v>170</v>
      </c>
      <c r="D18" s="12" t="s">
        <v>39</v>
      </c>
      <c r="E18" s="97">
        <v>1</v>
      </c>
      <c r="F18" s="65">
        <v>2023</v>
      </c>
      <c r="G18" s="12">
        <v>1</v>
      </c>
      <c r="H18" s="12">
        <v>1</v>
      </c>
      <c r="I18" s="12">
        <v>1</v>
      </c>
      <c r="J18" s="12">
        <v>1</v>
      </c>
      <c r="K18" s="12">
        <v>1</v>
      </c>
      <c r="L18" s="12">
        <v>1</v>
      </c>
      <c r="M18" s="27" t="s">
        <v>171</v>
      </c>
      <c r="N18" s="12" t="s">
        <v>45</v>
      </c>
      <c r="O18" s="12"/>
    </row>
    <row r="19" spans="1:15" ht="15.75" x14ac:dyDescent="0.25">
      <c r="M19" s="30"/>
    </row>
    <row r="20" spans="1:15" x14ac:dyDescent="0.25">
      <c r="A20" s="3" t="s">
        <v>46</v>
      </c>
      <c r="B20" s="3" t="s">
        <v>153</v>
      </c>
    </row>
    <row r="21" spans="1:15" x14ac:dyDescent="0.25">
      <c r="A21" s="13" t="s">
        <v>154</v>
      </c>
      <c r="B21" s="14" t="s">
        <v>155</v>
      </c>
    </row>
    <row r="22" spans="1:15" x14ac:dyDescent="0.25">
      <c r="A22" s="14" t="s">
        <v>156</v>
      </c>
      <c r="B22" s="14" t="s">
        <v>157</v>
      </c>
    </row>
    <row r="23" spans="1:15" x14ac:dyDescent="0.25">
      <c r="A23" s="14" t="s">
        <v>158</v>
      </c>
      <c r="B23" s="14" t="s">
        <v>159</v>
      </c>
    </row>
  </sheetData>
  <mergeCells count="15">
    <mergeCell ref="Q14:X14"/>
    <mergeCell ref="Q12:X12"/>
    <mergeCell ref="Q10:X10"/>
    <mergeCell ref="Q11:X11"/>
    <mergeCell ref="N6:N7"/>
    <mergeCell ref="O6:O7"/>
    <mergeCell ref="A9:O9"/>
    <mergeCell ref="A3:M3"/>
    <mergeCell ref="A6:A7"/>
    <mergeCell ref="B6:B7"/>
    <mergeCell ref="G6:L6"/>
    <mergeCell ref="M6:M7"/>
    <mergeCell ref="E6:F6"/>
    <mergeCell ref="C6:C7"/>
    <mergeCell ref="D6:D7"/>
  </mergeCells>
  <phoneticPr fontId="6" type="noConversion"/>
  <pageMargins left="0.39370078740157483" right="0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"/>
  <sheetViews>
    <sheetView zoomScaleNormal="100" workbookViewId="0">
      <selection activeCell="C10" sqref="C10"/>
    </sheetView>
  </sheetViews>
  <sheetFormatPr defaultRowHeight="15" x14ac:dyDescent="0.25"/>
  <cols>
    <col min="1" max="1" width="4.5703125" style="2" customWidth="1"/>
    <col min="2" max="2" width="27.7109375" style="2" customWidth="1"/>
    <col min="3" max="3" width="9.85546875" style="2" customWidth="1"/>
    <col min="4" max="4" width="11.85546875" style="2" customWidth="1"/>
    <col min="5" max="15" width="6.42578125" style="2" customWidth="1"/>
    <col min="16" max="16" width="14.85546875" style="2" customWidth="1"/>
    <col min="17" max="17" width="55.85546875" style="2" customWidth="1"/>
    <col min="18" max="16384" width="9.140625" style="2"/>
  </cols>
  <sheetData>
    <row r="2" spans="1:19" ht="16.5" x14ac:dyDescent="0.25">
      <c r="A2" s="115" t="s">
        <v>75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</row>
    <row r="4" spans="1:19" ht="15.75" x14ac:dyDescent="0.25">
      <c r="A4" s="114" t="s">
        <v>52</v>
      </c>
      <c r="B4" s="114" t="s">
        <v>76</v>
      </c>
      <c r="C4" s="114" t="s">
        <v>29</v>
      </c>
      <c r="D4" s="114" t="s">
        <v>30</v>
      </c>
      <c r="E4" s="116" t="s">
        <v>77</v>
      </c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3" t="s">
        <v>89</v>
      </c>
    </row>
    <row r="5" spans="1:19" ht="39" customHeight="1" x14ac:dyDescent="0.25">
      <c r="A5" s="114"/>
      <c r="B5" s="114"/>
      <c r="C5" s="114"/>
      <c r="D5" s="114"/>
      <c r="E5" s="31" t="s">
        <v>78</v>
      </c>
      <c r="F5" s="31" t="s">
        <v>79</v>
      </c>
      <c r="G5" s="31" t="s">
        <v>80</v>
      </c>
      <c r="H5" s="31" t="s">
        <v>81</v>
      </c>
      <c r="I5" s="31" t="s">
        <v>82</v>
      </c>
      <c r="J5" s="31" t="s">
        <v>83</v>
      </c>
      <c r="K5" s="31" t="s">
        <v>84</v>
      </c>
      <c r="L5" s="31" t="s">
        <v>85</v>
      </c>
      <c r="M5" s="31" t="s">
        <v>86</v>
      </c>
      <c r="N5" s="31" t="s">
        <v>87</v>
      </c>
      <c r="O5" s="31" t="s">
        <v>88</v>
      </c>
      <c r="P5" s="113"/>
    </row>
    <row r="6" spans="1:19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  <c r="M6" s="7">
        <v>13</v>
      </c>
      <c r="N6" s="7">
        <v>14</v>
      </c>
      <c r="O6" s="7">
        <v>15</v>
      </c>
      <c r="P6" s="7">
        <v>16</v>
      </c>
    </row>
    <row r="7" spans="1:19" ht="54" customHeight="1" x14ac:dyDescent="0.25">
      <c r="A7" s="114" t="s">
        <v>119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32"/>
      <c r="R7" s="33"/>
      <c r="S7" s="33"/>
    </row>
    <row r="8" spans="1:19" ht="86.25" customHeight="1" x14ac:dyDescent="0.25">
      <c r="A8" s="7" t="s">
        <v>22</v>
      </c>
      <c r="B8" s="34" t="s">
        <v>120</v>
      </c>
      <c r="C8" s="6" t="s">
        <v>202</v>
      </c>
      <c r="D8" s="7" t="s">
        <v>121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6"/>
      <c r="P8" s="36">
        <v>61</v>
      </c>
      <c r="Q8" s="37"/>
      <c r="R8" s="38"/>
      <c r="S8" s="38"/>
    </row>
    <row r="9" spans="1:19" ht="78.75" customHeight="1" x14ac:dyDescent="0.25">
      <c r="A9" s="1" t="s">
        <v>23</v>
      </c>
      <c r="B9" s="39" t="s">
        <v>122</v>
      </c>
      <c r="C9" s="6" t="s">
        <v>203</v>
      </c>
      <c r="D9" s="7" t="s">
        <v>121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40"/>
      <c r="P9" s="40">
        <v>57.2</v>
      </c>
    </row>
    <row r="10" spans="1:19" ht="100.5" customHeight="1" x14ac:dyDescent="0.25">
      <c r="A10" s="7" t="s">
        <v>24</v>
      </c>
      <c r="B10" s="39" t="s">
        <v>123</v>
      </c>
      <c r="C10" s="1" t="s">
        <v>170</v>
      </c>
      <c r="D10" s="7" t="s">
        <v>121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40"/>
      <c r="P10" s="40">
        <v>80.599999999999994</v>
      </c>
    </row>
    <row r="11" spans="1:19" ht="139.5" customHeight="1" x14ac:dyDescent="0.25">
      <c r="A11" s="7" t="s">
        <v>25</v>
      </c>
      <c r="B11" s="39" t="s">
        <v>124</v>
      </c>
      <c r="C11" s="1" t="s">
        <v>170</v>
      </c>
      <c r="D11" s="7" t="s">
        <v>121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40"/>
      <c r="P11" s="40">
        <v>26</v>
      </c>
    </row>
    <row r="12" spans="1:19" ht="171.75" customHeight="1" x14ac:dyDescent="0.25">
      <c r="A12" s="1" t="s">
        <v>26</v>
      </c>
      <c r="B12" s="39" t="s">
        <v>125</v>
      </c>
      <c r="C12" s="1" t="s">
        <v>170</v>
      </c>
      <c r="D12" s="7" t="s">
        <v>121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40"/>
      <c r="P12" s="40">
        <v>16</v>
      </c>
    </row>
    <row r="13" spans="1:19" ht="156.75" customHeight="1" x14ac:dyDescent="0.25">
      <c r="A13" s="7" t="s">
        <v>27</v>
      </c>
      <c r="B13" s="39" t="s">
        <v>126</v>
      </c>
      <c r="C13" s="1" t="s">
        <v>170</v>
      </c>
      <c r="D13" s="7" t="s">
        <v>121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40"/>
      <c r="P13" s="40">
        <v>20.6</v>
      </c>
    </row>
    <row r="14" spans="1:19" ht="171.75" customHeight="1" x14ac:dyDescent="0.25">
      <c r="A14" s="7" t="s">
        <v>28</v>
      </c>
      <c r="B14" s="39" t="s">
        <v>127</v>
      </c>
      <c r="C14" s="1" t="s">
        <v>170</v>
      </c>
      <c r="D14" s="7" t="s">
        <v>121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40"/>
      <c r="P14" s="40">
        <v>42.5</v>
      </c>
    </row>
    <row r="15" spans="1:19" ht="48.75" customHeight="1" x14ac:dyDescent="0.25">
      <c r="A15" s="1" t="s">
        <v>128</v>
      </c>
      <c r="B15" s="39" t="s">
        <v>129</v>
      </c>
      <c r="C15" s="1" t="s">
        <v>170</v>
      </c>
      <c r="D15" s="7" t="s">
        <v>121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40"/>
      <c r="P15" s="40">
        <v>72.5</v>
      </c>
    </row>
    <row r="16" spans="1:19" ht="90" x14ac:dyDescent="0.25">
      <c r="A16" s="8" t="s">
        <v>41</v>
      </c>
      <c r="B16" s="41" t="s">
        <v>130</v>
      </c>
      <c r="C16" s="1" t="s">
        <v>170</v>
      </c>
      <c r="D16" s="8" t="s">
        <v>40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8">
        <v>1</v>
      </c>
    </row>
  </sheetData>
  <mergeCells count="8">
    <mergeCell ref="P4:P5"/>
    <mergeCell ref="A7:P7"/>
    <mergeCell ref="A2:N2"/>
    <mergeCell ref="A4:A5"/>
    <mergeCell ref="B4:B5"/>
    <mergeCell ref="C4:C5"/>
    <mergeCell ref="D4:D5"/>
    <mergeCell ref="E4:O4"/>
  </mergeCells>
  <pageMargins left="0.7" right="0.7" top="0.75" bottom="0.75" header="0.3" footer="0.3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60"/>
  <sheetViews>
    <sheetView tabSelected="1" zoomScale="90" zoomScaleNormal="90" workbookViewId="0">
      <selection activeCell="C37" sqref="C37:D37"/>
    </sheetView>
  </sheetViews>
  <sheetFormatPr defaultRowHeight="15" x14ac:dyDescent="0.25"/>
  <cols>
    <col min="1" max="1" width="8.7109375" style="2" customWidth="1"/>
    <col min="2" max="2" width="43.42578125" style="2" customWidth="1"/>
    <col min="3" max="3" width="38.140625" style="2" customWidth="1"/>
    <col min="4" max="4" width="38.5703125" style="2" customWidth="1"/>
    <col min="5" max="16384" width="9.140625" style="2"/>
  </cols>
  <sheetData>
    <row r="2" spans="1:6" ht="16.5" x14ac:dyDescent="0.25">
      <c r="A2" s="115" t="s">
        <v>47</v>
      </c>
      <c r="B2" s="115"/>
      <c r="C2" s="115"/>
      <c r="D2" s="115"/>
      <c r="E2" s="42"/>
      <c r="F2" s="42"/>
    </row>
    <row r="4" spans="1:6" ht="53.25" customHeight="1" x14ac:dyDescent="0.25">
      <c r="A4" s="7" t="s">
        <v>52</v>
      </c>
      <c r="B4" s="7" t="s">
        <v>50</v>
      </c>
      <c r="C4" s="7" t="s">
        <v>51</v>
      </c>
      <c r="D4" s="8" t="s">
        <v>169</v>
      </c>
    </row>
    <row r="5" spans="1:6" ht="18" customHeight="1" x14ac:dyDescent="0.25">
      <c r="A5" s="7">
        <v>1</v>
      </c>
      <c r="B5" s="7">
        <v>2</v>
      </c>
      <c r="C5" s="9">
        <v>3</v>
      </c>
      <c r="D5" s="9">
        <v>4</v>
      </c>
    </row>
    <row r="6" spans="1:6" ht="19.5" customHeight="1" x14ac:dyDescent="0.25">
      <c r="A6" s="43" t="s">
        <v>22</v>
      </c>
      <c r="B6" s="134" t="s">
        <v>131</v>
      </c>
      <c r="C6" s="135"/>
      <c r="D6" s="136"/>
    </row>
    <row r="7" spans="1:6" ht="42" customHeight="1" x14ac:dyDescent="0.25">
      <c r="A7" s="8" t="s">
        <v>48</v>
      </c>
      <c r="B7" s="114" t="s">
        <v>222</v>
      </c>
      <c r="C7" s="114"/>
      <c r="D7" s="114"/>
    </row>
    <row r="8" spans="1:6" ht="93" customHeight="1" x14ac:dyDescent="0.25">
      <c r="A8" s="44"/>
      <c r="B8" s="11" t="s">
        <v>135</v>
      </c>
      <c r="C8" s="129" t="s">
        <v>134</v>
      </c>
      <c r="D8" s="129"/>
    </row>
    <row r="9" spans="1:6" ht="135" customHeight="1" x14ac:dyDescent="0.25">
      <c r="A9" s="8" t="s">
        <v>53</v>
      </c>
      <c r="B9" s="34" t="s">
        <v>132</v>
      </c>
      <c r="C9" s="11" t="s">
        <v>160</v>
      </c>
      <c r="D9" s="11" t="s">
        <v>133</v>
      </c>
    </row>
    <row r="10" spans="1:6" ht="31.5" customHeight="1" x14ac:dyDescent="0.25">
      <c r="A10" s="8" t="s">
        <v>64</v>
      </c>
      <c r="B10" s="137" t="s">
        <v>136</v>
      </c>
      <c r="C10" s="137"/>
      <c r="D10" s="137"/>
    </row>
    <row r="11" spans="1:6" ht="54" customHeight="1" x14ac:dyDescent="0.25">
      <c r="A11" s="8"/>
      <c r="B11" s="34" t="s">
        <v>58</v>
      </c>
      <c r="C11" s="120" t="s">
        <v>61</v>
      </c>
      <c r="D11" s="120"/>
    </row>
    <row r="12" spans="1:6" ht="132.75" customHeight="1" x14ac:dyDescent="0.25">
      <c r="A12" s="8" t="s">
        <v>65</v>
      </c>
      <c r="B12" s="11" t="s">
        <v>132</v>
      </c>
      <c r="C12" s="34" t="s">
        <v>161</v>
      </c>
      <c r="D12" s="11" t="s">
        <v>183</v>
      </c>
    </row>
    <row r="13" spans="1:6" ht="34.5" customHeight="1" x14ac:dyDescent="0.25">
      <c r="A13" s="8" t="s">
        <v>66</v>
      </c>
      <c r="B13" s="138" t="s">
        <v>137</v>
      </c>
      <c r="C13" s="139"/>
      <c r="D13" s="140"/>
    </row>
    <row r="14" spans="1:6" ht="49.5" customHeight="1" x14ac:dyDescent="0.25">
      <c r="A14" s="10"/>
      <c r="B14" s="45" t="s">
        <v>58</v>
      </c>
      <c r="C14" s="138" t="s">
        <v>61</v>
      </c>
      <c r="D14" s="140"/>
    </row>
    <row r="15" spans="1:6" ht="408.75" customHeight="1" x14ac:dyDescent="0.25">
      <c r="A15" s="8" t="s">
        <v>67</v>
      </c>
      <c r="B15" s="11" t="s">
        <v>132</v>
      </c>
      <c r="C15" s="46" t="s">
        <v>162</v>
      </c>
      <c r="D15" s="47" t="s">
        <v>184</v>
      </c>
    </row>
    <row r="16" spans="1:6" ht="45" customHeight="1" x14ac:dyDescent="0.25">
      <c r="A16" s="8" t="s">
        <v>70</v>
      </c>
      <c r="B16" s="114" t="s">
        <v>138</v>
      </c>
      <c r="C16" s="114"/>
      <c r="D16" s="114"/>
    </row>
    <row r="17" spans="1:4" ht="52.5" customHeight="1" x14ac:dyDescent="0.25">
      <c r="A17" s="8"/>
      <c r="B17" s="45" t="s">
        <v>58</v>
      </c>
      <c r="C17" s="120" t="s">
        <v>61</v>
      </c>
      <c r="D17" s="120"/>
    </row>
    <row r="18" spans="1:4" ht="408.75" customHeight="1" x14ac:dyDescent="0.25">
      <c r="A18" s="8" t="s">
        <v>71</v>
      </c>
      <c r="B18" s="46" t="s">
        <v>132</v>
      </c>
      <c r="C18" s="46" t="s">
        <v>163</v>
      </c>
      <c r="D18" s="46" t="s">
        <v>184</v>
      </c>
    </row>
    <row r="19" spans="1:4" ht="72.75" customHeight="1" x14ac:dyDescent="0.25">
      <c r="A19" s="8" t="s">
        <v>139</v>
      </c>
      <c r="B19" s="128" t="s">
        <v>140</v>
      </c>
      <c r="C19" s="128"/>
      <c r="D19" s="128"/>
    </row>
    <row r="20" spans="1:4" ht="33.75" customHeight="1" x14ac:dyDescent="0.25">
      <c r="A20" s="8"/>
      <c r="B20" s="48" t="s">
        <v>58</v>
      </c>
      <c r="C20" s="120" t="s">
        <v>61</v>
      </c>
      <c r="D20" s="120"/>
    </row>
    <row r="21" spans="1:4" ht="345" customHeight="1" x14ac:dyDescent="0.25">
      <c r="A21" s="8" t="s">
        <v>141</v>
      </c>
      <c r="B21" s="46" t="s">
        <v>132</v>
      </c>
      <c r="C21" s="46" t="s">
        <v>164</v>
      </c>
      <c r="D21" s="49" t="s">
        <v>185</v>
      </c>
    </row>
    <row r="22" spans="1:4" ht="27.75" customHeight="1" x14ac:dyDescent="0.25">
      <c r="A22" s="8" t="s">
        <v>142</v>
      </c>
      <c r="B22" s="129" t="s">
        <v>143</v>
      </c>
      <c r="C22" s="129"/>
      <c r="D22" s="129"/>
    </row>
    <row r="23" spans="1:4" ht="50.25" customHeight="1" x14ac:dyDescent="0.25">
      <c r="A23" s="8"/>
      <c r="B23" s="48" t="s">
        <v>58</v>
      </c>
      <c r="C23" s="120" t="s">
        <v>61</v>
      </c>
      <c r="D23" s="120"/>
    </row>
    <row r="24" spans="1:4" ht="97.5" customHeight="1" x14ac:dyDescent="0.25">
      <c r="A24" s="8" t="s">
        <v>144</v>
      </c>
      <c r="B24" s="46" t="s">
        <v>132</v>
      </c>
      <c r="C24" s="46" t="s">
        <v>164</v>
      </c>
      <c r="D24" s="47" t="s">
        <v>145</v>
      </c>
    </row>
    <row r="25" spans="1:4" ht="15.75" customHeight="1" x14ac:dyDescent="0.25">
      <c r="A25" s="8"/>
      <c r="B25" s="133" t="s">
        <v>146</v>
      </c>
      <c r="C25" s="131"/>
      <c r="D25" s="132"/>
    </row>
    <row r="26" spans="1:4" ht="33.75" customHeight="1" x14ac:dyDescent="0.25">
      <c r="A26" s="69" t="s">
        <v>54</v>
      </c>
      <c r="B26" s="114" t="s">
        <v>221</v>
      </c>
      <c r="C26" s="114"/>
      <c r="D26" s="114"/>
    </row>
    <row r="27" spans="1:4" ht="54.75" customHeight="1" x14ac:dyDescent="0.25">
      <c r="A27" s="69"/>
      <c r="B27" s="48" t="s">
        <v>58</v>
      </c>
      <c r="C27" s="120" t="s">
        <v>61</v>
      </c>
      <c r="D27" s="120"/>
    </row>
    <row r="28" spans="1:4" ht="108.75" customHeight="1" x14ac:dyDescent="0.25">
      <c r="A28" s="69" t="s">
        <v>55</v>
      </c>
      <c r="B28" s="47" t="s">
        <v>147</v>
      </c>
      <c r="C28" s="46" t="s">
        <v>165</v>
      </c>
      <c r="D28" s="47" t="s">
        <v>145</v>
      </c>
    </row>
    <row r="29" spans="1:4" ht="37.5" customHeight="1" x14ac:dyDescent="0.25">
      <c r="A29" s="8" t="s">
        <v>63</v>
      </c>
      <c r="B29" s="127" t="s">
        <v>148</v>
      </c>
      <c r="C29" s="127"/>
      <c r="D29" s="127"/>
    </row>
    <row r="30" spans="1:4" ht="48.75" customHeight="1" x14ac:dyDescent="0.25">
      <c r="A30" s="8"/>
      <c r="B30" s="45" t="s">
        <v>58</v>
      </c>
      <c r="C30" s="120" t="s">
        <v>61</v>
      </c>
      <c r="D30" s="120"/>
    </row>
    <row r="31" spans="1:4" ht="365.25" customHeight="1" x14ac:dyDescent="0.25">
      <c r="A31" s="8" t="s">
        <v>72</v>
      </c>
      <c r="B31" s="47" t="s">
        <v>147</v>
      </c>
      <c r="C31" s="47" t="s">
        <v>166</v>
      </c>
      <c r="D31" s="46" t="s">
        <v>186</v>
      </c>
    </row>
    <row r="32" spans="1:4" ht="32.25" customHeight="1" x14ac:dyDescent="0.25">
      <c r="A32" s="8" t="s">
        <v>73</v>
      </c>
      <c r="B32" s="130" t="s">
        <v>137</v>
      </c>
      <c r="C32" s="131"/>
      <c r="D32" s="132"/>
    </row>
    <row r="33" spans="1:17" ht="34.5" customHeight="1" x14ac:dyDescent="0.25">
      <c r="A33" s="8"/>
      <c r="B33" s="50" t="s">
        <v>58</v>
      </c>
      <c r="C33" s="131" t="s">
        <v>61</v>
      </c>
      <c r="D33" s="132"/>
    </row>
    <row r="34" spans="1:17" ht="409.5" customHeight="1" x14ac:dyDescent="0.25">
      <c r="A34" s="8" t="s">
        <v>149</v>
      </c>
      <c r="B34" s="46" t="s">
        <v>147</v>
      </c>
      <c r="C34" s="46" t="s">
        <v>167</v>
      </c>
      <c r="D34" s="46" t="s">
        <v>187</v>
      </c>
    </row>
    <row r="35" spans="1:17" ht="16.5" customHeight="1" x14ac:dyDescent="0.25">
      <c r="A35" s="8"/>
      <c r="B35" s="130" t="s">
        <v>150</v>
      </c>
      <c r="C35" s="131"/>
      <c r="D35" s="132"/>
    </row>
    <row r="36" spans="1:17" ht="39.75" customHeight="1" x14ac:dyDescent="0.25">
      <c r="A36" s="8" t="s">
        <v>59</v>
      </c>
      <c r="B36" s="127" t="s">
        <v>151</v>
      </c>
      <c r="C36" s="127"/>
      <c r="D36" s="127"/>
    </row>
    <row r="37" spans="1:17" ht="60.75" customHeight="1" x14ac:dyDescent="0.25">
      <c r="A37" s="8"/>
      <c r="B37" s="45" t="s">
        <v>58</v>
      </c>
      <c r="C37" s="120" t="s">
        <v>61</v>
      </c>
      <c r="D37" s="120"/>
    </row>
    <row r="38" spans="1:17" ht="408.75" customHeight="1" x14ac:dyDescent="0.25">
      <c r="A38" s="8" t="s">
        <v>56</v>
      </c>
      <c r="B38" s="34" t="s">
        <v>152</v>
      </c>
      <c r="C38" s="34" t="s">
        <v>168</v>
      </c>
      <c r="D38" s="46" t="s">
        <v>188</v>
      </c>
    </row>
    <row r="39" spans="1:17" ht="25.5" customHeight="1" x14ac:dyDescent="0.25">
      <c r="A39" s="51"/>
      <c r="B39" s="121" t="s">
        <v>68</v>
      </c>
      <c r="C39" s="122"/>
      <c r="D39" s="123"/>
    </row>
    <row r="40" spans="1:17" ht="32.25" customHeight="1" x14ac:dyDescent="0.25">
      <c r="A40" s="51"/>
      <c r="B40" s="124" t="s">
        <v>69</v>
      </c>
      <c r="C40" s="125"/>
      <c r="D40" s="126"/>
    </row>
    <row r="41" spans="1:17" ht="66" customHeight="1" x14ac:dyDescent="0.25">
      <c r="A41" s="51"/>
      <c r="B41" s="34" t="s">
        <v>49</v>
      </c>
      <c r="C41" s="114" t="s">
        <v>62</v>
      </c>
      <c r="D41" s="114"/>
    </row>
    <row r="42" spans="1:17" ht="18" customHeight="1" x14ac:dyDescent="0.25">
      <c r="A42" s="51"/>
      <c r="B42" s="34" t="s">
        <v>74</v>
      </c>
      <c r="C42" s="7" t="s">
        <v>61</v>
      </c>
      <c r="D42" s="7" t="s">
        <v>61</v>
      </c>
    </row>
    <row r="43" spans="1:17" ht="23.25" customHeight="1" x14ac:dyDescent="0.25">
      <c r="A43" s="5"/>
      <c r="B43" s="117" t="s">
        <v>60</v>
      </c>
      <c r="C43" s="118"/>
      <c r="D43" s="119"/>
    </row>
    <row r="44" spans="1:17" ht="64.5" customHeight="1" x14ac:dyDescent="0.25">
      <c r="A44" s="34"/>
      <c r="B44" s="34" t="s">
        <v>49</v>
      </c>
      <c r="C44" s="47"/>
      <c r="D44" s="11"/>
    </row>
    <row r="45" spans="1:17" ht="23.25" customHeight="1" x14ac:dyDescent="0.25">
      <c r="A45" s="7"/>
      <c r="B45" s="34" t="s">
        <v>74</v>
      </c>
      <c r="C45" s="47"/>
      <c r="D45" s="11"/>
    </row>
    <row r="46" spans="1:17" ht="15.75" customHeight="1" x14ac:dyDescent="0.25"/>
    <row r="47" spans="1:17" ht="15.75" customHeight="1" x14ac:dyDescent="0.25"/>
    <row r="48" spans="1:17" ht="15.75" customHeight="1" x14ac:dyDescent="0.25">
      <c r="I48" s="52"/>
      <c r="J48" s="52"/>
      <c r="K48" s="52"/>
      <c r="L48" s="52"/>
      <c r="M48" s="52"/>
      <c r="N48" s="52"/>
      <c r="O48" s="52"/>
      <c r="P48" s="52"/>
      <c r="Q48" s="52"/>
    </row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spans="1:4" ht="15.75" customHeight="1" x14ac:dyDescent="0.25"/>
    <row r="82" spans="1:4" ht="15.75" customHeight="1" x14ac:dyDescent="0.25"/>
    <row r="83" spans="1:4" ht="15.75" customHeight="1" x14ac:dyDescent="0.25"/>
    <row r="84" spans="1:4" ht="15.75" customHeight="1" x14ac:dyDescent="0.25"/>
    <row r="85" spans="1:4" ht="15.75" customHeight="1" x14ac:dyDescent="0.25"/>
    <row r="86" spans="1:4" ht="16.5" customHeight="1" x14ac:dyDescent="0.25"/>
    <row r="87" spans="1:4" x14ac:dyDescent="0.25">
      <c r="A87" s="4"/>
      <c r="B87" s="4"/>
      <c r="C87" s="4"/>
      <c r="D87" s="53"/>
    </row>
    <row r="88" spans="1:4" x14ac:dyDescent="0.25">
      <c r="A88" s="4"/>
      <c r="B88" s="4"/>
      <c r="C88" s="4"/>
      <c r="D88" s="4"/>
    </row>
    <row r="89" spans="1:4" x14ac:dyDescent="0.25">
      <c r="A89" s="4"/>
      <c r="B89" s="4"/>
      <c r="C89" s="4"/>
      <c r="D89" s="53"/>
    </row>
    <row r="90" spans="1:4" x14ac:dyDescent="0.25">
      <c r="A90" s="4"/>
      <c r="B90" s="4"/>
      <c r="C90" s="4"/>
      <c r="D90" s="4"/>
    </row>
    <row r="91" spans="1:4" x14ac:dyDescent="0.25">
      <c r="A91" s="4"/>
      <c r="B91" s="4"/>
      <c r="C91" s="4"/>
      <c r="D91" s="4"/>
    </row>
    <row r="92" spans="1:4" x14ac:dyDescent="0.25">
      <c r="A92" s="4"/>
      <c r="B92" s="4"/>
      <c r="C92" s="4"/>
      <c r="D92" s="4"/>
    </row>
    <row r="93" spans="1:4" x14ac:dyDescent="0.25">
      <c r="A93" s="4"/>
      <c r="B93" s="4"/>
      <c r="C93" s="4"/>
      <c r="D93" s="4"/>
    </row>
    <row r="94" spans="1:4" x14ac:dyDescent="0.25">
      <c r="A94" s="4"/>
      <c r="B94" s="4"/>
      <c r="C94" s="4"/>
      <c r="D94" s="4"/>
    </row>
    <row r="95" spans="1:4" x14ac:dyDescent="0.25">
      <c r="A95" s="4"/>
      <c r="B95" s="4"/>
      <c r="C95" s="4"/>
      <c r="D95" s="4"/>
    </row>
    <row r="96" spans="1:4" x14ac:dyDescent="0.25">
      <c r="A96" s="4"/>
      <c r="B96" s="4"/>
      <c r="C96" s="4"/>
      <c r="D96" s="4"/>
    </row>
    <row r="97" spans="1:4" x14ac:dyDescent="0.25">
      <c r="A97" s="4"/>
      <c r="B97" s="4"/>
      <c r="C97" s="4"/>
      <c r="D97" s="4"/>
    </row>
    <row r="98" spans="1:4" x14ac:dyDescent="0.25">
      <c r="A98" s="4"/>
      <c r="B98" s="4"/>
      <c r="C98" s="4"/>
      <c r="D98" s="4"/>
    </row>
    <row r="99" spans="1:4" x14ac:dyDescent="0.25">
      <c r="A99" s="4"/>
      <c r="B99" s="4"/>
      <c r="C99" s="4"/>
      <c r="D99" s="4"/>
    </row>
    <row r="100" spans="1:4" x14ac:dyDescent="0.25">
      <c r="A100" s="4"/>
      <c r="B100" s="4"/>
      <c r="C100" s="4"/>
      <c r="D100" s="4"/>
    </row>
    <row r="101" spans="1:4" x14ac:dyDescent="0.25">
      <c r="A101" s="4"/>
      <c r="B101" s="4"/>
      <c r="C101" s="4"/>
      <c r="D101" s="4"/>
    </row>
    <row r="102" spans="1:4" x14ac:dyDescent="0.25">
      <c r="A102" s="4"/>
      <c r="B102" s="4"/>
      <c r="C102" s="4"/>
      <c r="D102" s="4"/>
    </row>
    <row r="103" spans="1:4" x14ac:dyDescent="0.25">
      <c r="A103" s="4"/>
      <c r="B103" s="4"/>
      <c r="C103" s="4"/>
      <c r="D103" s="4"/>
    </row>
    <row r="104" spans="1:4" x14ac:dyDescent="0.25">
      <c r="A104" s="4"/>
      <c r="B104" s="4"/>
      <c r="C104" s="4"/>
      <c r="D104" s="4"/>
    </row>
    <row r="105" spans="1:4" x14ac:dyDescent="0.25">
      <c r="A105" s="4"/>
      <c r="B105" s="4"/>
      <c r="C105" s="4"/>
      <c r="D105" s="4"/>
    </row>
    <row r="106" spans="1:4" x14ac:dyDescent="0.25">
      <c r="A106" s="4"/>
      <c r="B106" s="4"/>
      <c r="C106" s="4"/>
      <c r="D106" s="4"/>
    </row>
    <row r="107" spans="1:4" x14ac:dyDescent="0.25">
      <c r="A107" s="4"/>
      <c r="B107" s="4"/>
      <c r="C107" s="4"/>
      <c r="D107" s="4"/>
    </row>
    <row r="108" spans="1:4" x14ac:dyDescent="0.25">
      <c r="A108" s="4"/>
      <c r="B108" s="4"/>
      <c r="C108" s="4"/>
      <c r="D108" s="4"/>
    </row>
    <row r="109" spans="1:4" x14ac:dyDescent="0.25">
      <c r="A109" s="4"/>
      <c r="B109" s="4"/>
      <c r="C109" s="4"/>
      <c r="D109" s="4"/>
    </row>
    <row r="110" spans="1:4" x14ac:dyDescent="0.25">
      <c r="A110" s="4"/>
      <c r="B110" s="4"/>
      <c r="C110" s="4"/>
      <c r="D110" s="4"/>
    </row>
    <row r="111" spans="1:4" x14ac:dyDescent="0.25">
      <c r="A111" s="4"/>
      <c r="B111" s="4"/>
      <c r="C111" s="4"/>
      <c r="D111" s="4"/>
    </row>
    <row r="112" spans="1:4" x14ac:dyDescent="0.25">
      <c r="A112" s="4"/>
      <c r="B112" s="4"/>
      <c r="C112" s="4"/>
      <c r="D112" s="4"/>
    </row>
    <row r="113" spans="1:4" x14ac:dyDescent="0.25">
      <c r="A113" s="4"/>
      <c r="B113" s="4"/>
      <c r="C113" s="4"/>
      <c r="D113" s="4"/>
    </row>
    <row r="114" spans="1:4" x14ac:dyDescent="0.25">
      <c r="A114" s="4"/>
      <c r="B114" s="4"/>
      <c r="C114" s="4"/>
      <c r="D114" s="4"/>
    </row>
    <row r="115" spans="1:4" x14ac:dyDescent="0.25">
      <c r="A115" s="4"/>
      <c r="B115" s="4"/>
      <c r="C115" s="4"/>
      <c r="D115" s="4"/>
    </row>
    <row r="116" spans="1:4" x14ac:dyDescent="0.25">
      <c r="A116" s="4"/>
      <c r="B116" s="4"/>
      <c r="C116" s="4"/>
      <c r="D116" s="4"/>
    </row>
    <row r="117" spans="1:4" x14ac:dyDescent="0.25">
      <c r="A117" s="4"/>
      <c r="B117" s="4"/>
      <c r="C117" s="4"/>
      <c r="D117" s="4"/>
    </row>
    <row r="118" spans="1:4" x14ac:dyDescent="0.25">
      <c r="A118" s="4"/>
      <c r="B118" s="4"/>
      <c r="C118" s="4"/>
      <c r="D118" s="4"/>
    </row>
    <row r="119" spans="1:4" x14ac:dyDescent="0.25">
      <c r="A119" s="4"/>
      <c r="B119" s="4"/>
      <c r="C119" s="4"/>
      <c r="D119" s="4"/>
    </row>
    <row r="120" spans="1:4" x14ac:dyDescent="0.25">
      <c r="A120" s="4"/>
      <c r="B120" s="4"/>
      <c r="C120" s="4"/>
      <c r="D120" s="4"/>
    </row>
    <row r="121" spans="1:4" x14ac:dyDescent="0.25">
      <c r="A121" s="4"/>
      <c r="B121" s="4"/>
      <c r="C121" s="4"/>
      <c r="D121" s="4"/>
    </row>
    <row r="122" spans="1:4" x14ac:dyDescent="0.25">
      <c r="A122" s="4"/>
      <c r="B122" s="4"/>
      <c r="C122" s="4"/>
      <c r="D122" s="4"/>
    </row>
    <row r="123" spans="1:4" x14ac:dyDescent="0.25">
      <c r="A123" s="4"/>
      <c r="B123" s="4"/>
      <c r="C123" s="4"/>
      <c r="D123" s="4"/>
    </row>
    <row r="124" spans="1:4" x14ac:dyDescent="0.25">
      <c r="A124" s="4"/>
      <c r="B124" s="4"/>
      <c r="C124" s="4"/>
      <c r="D124" s="4"/>
    </row>
    <row r="125" spans="1:4" x14ac:dyDescent="0.25">
      <c r="A125" s="4"/>
      <c r="B125" s="4"/>
      <c r="C125" s="4"/>
      <c r="D125" s="4"/>
    </row>
    <row r="126" spans="1:4" x14ac:dyDescent="0.25">
      <c r="A126" s="4"/>
      <c r="B126" s="4"/>
      <c r="C126" s="4"/>
      <c r="D126" s="4"/>
    </row>
    <row r="127" spans="1:4" x14ac:dyDescent="0.25">
      <c r="A127" s="4"/>
      <c r="B127" s="4"/>
      <c r="C127" s="4"/>
      <c r="D127" s="4"/>
    </row>
    <row r="128" spans="1:4" x14ac:dyDescent="0.25">
      <c r="A128" s="4"/>
      <c r="B128" s="4"/>
      <c r="C128" s="4"/>
      <c r="D128" s="4"/>
    </row>
    <row r="129" spans="1:4" x14ac:dyDescent="0.25">
      <c r="A129" s="4"/>
      <c r="B129" s="4"/>
      <c r="C129" s="4"/>
      <c r="D129" s="4"/>
    </row>
    <row r="130" spans="1:4" x14ac:dyDescent="0.25">
      <c r="A130" s="4"/>
      <c r="B130" s="4"/>
      <c r="C130" s="4"/>
      <c r="D130" s="4"/>
    </row>
    <row r="131" spans="1:4" x14ac:dyDescent="0.25">
      <c r="A131" s="4"/>
      <c r="B131" s="4"/>
      <c r="C131" s="4"/>
      <c r="D131" s="4"/>
    </row>
    <row r="132" spans="1:4" x14ac:dyDescent="0.25">
      <c r="A132" s="4"/>
      <c r="B132" s="4"/>
      <c r="C132" s="4"/>
      <c r="D132" s="4"/>
    </row>
    <row r="133" spans="1:4" x14ac:dyDescent="0.25">
      <c r="A133" s="4"/>
      <c r="B133" s="4"/>
      <c r="C133" s="4"/>
      <c r="D133" s="4"/>
    </row>
    <row r="134" spans="1:4" x14ac:dyDescent="0.25">
      <c r="A134" s="4"/>
      <c r="B134" s="4"/>
      <c r="C134" s="4"/>
      <c r="D134" s="4"/>
    </row>
    <row r="135" spans="1:4" x14ac:dyDescent="0.25">
      <c r="A135" s="4"/>
      <c r="B135" s="4"/>
      <c r="C135" s="4"/>
      <c r="D135" s="4"/>
    </row>
    <row r="136" spans="1:4" x14ac:dyDescent="0.25">
      <c r="A136" s="4"/>
      <c r="B136" s="4"/>
      <c r="C136" s="4"/>
      <c r="D136" s="4"/>
    </row>
    <row r="137" spans="1:4" x14ac:dyDescent="0.25">
      <c r="A137" s="4"/>
      <c r="B137" s="4"/>
      <c r="C137" s="4"/>
      <c r="D137" s="4"/>
    </row>
    <row r="138" spans="1:4" x14ac:dyDescent="0.25">
      <c r="A138" s="4"/>
      <c r="B138" s="4"/>
      <c r="C138" s="4"/>
      <c r="D138" s="4"/>
    </row>
    <row r="139" spans="1:4" x14ac:dyDescent="0.25">
      <c r="A139" s="4"/>
      <c r="B139" s="4"/>
      <c r="C139" s="4"/>
      <c r="D139" s="4"/>
    </row>
    <row r="140" spans="1:4" x14ac:dyDescent="0.25">
      <c r="A140" s="4"/>
      <c r="B140" s="4"/>
      <c r="C140" s="4"/>
      <c r="D140" s="4"/>
    </row>
    <row r="141" spans="1:4" x14ac:dyDescent="0.25">
      <c r="A141" s="4"/>
      <c r="B141" s="4"/>
      <c r="C141" s="4"/>
      <c r="D141" s="4"/>
    </row>
    <row r="142" spans="1:4" x14ac:dyDescent="0.25">
      <c r="A142" s="4"/>
      <c r="B142" s="4"/>
      <c r="C142" s="4"/>
      <c r="D142" s="4"/>
    </row>
    <row r="143" spans="1:4" x14ac:dyDescent="0.25">
      <c r="A143" s="4"/>
      <c r="B143" s="4"/>
      <c r="C143" s="4"/>
      <c r="D143" s="4"/>
    </row>
    <row r="144" spans="1:4" x14ac:dyDescent="0.25">
      <c r="A144" s="4"/>
      <c r="B144" s="4"/>
      <c r="C144" s="4"/>
      <c r="D144" s="4"/>
    </row>
    <row r="145" spans="1:4" x14ac:dyDescent="0.25">
      <c r="A145" s="4"/>
      <c r="B145" s="4"/>
      <c r="C145" s="4"/>
      <c r="D145" s="4"/>
    </row>
    <row r="146" spans="1:4" x14ac:dyDescent="0.25">
      <c r="A146" s="4"/>
      <c r="B146" s="4"/>
      <c r="C146" s="4"/>
      <c r="D146" s="4"/>
    </row>
    <row r="147" spans="1:4" x14ac:dyDescent="0.25">
      <c r="A147" s="4"/>
      <c r="B147" s="4"/>
      <c r="C147" s="4"/>
      <c r="D147" s="4"/>
    </row>
    <row r="148" spans="1:4" x14ac:dyDescent="0.25">
      <c r="A148" s="4"/>
      <c r="B148" s="4"/>
      <c r="C148" s="4"/>
      <c r="D148" s="4"/>
    </row>
    <row r="149" spans="1:4" x14ac:dyDescent="0.25">
      <c r="A149" s="4"/>
      <c r="B149" s="4"/>
      <c r="C149" s="4"/>
      <c r="D149" s="4"/>
    </row>
    <row r="150" spans="1:4" x14ac:dyDescent="0.25">
      <c r="A150" s="4"/>
      <c r="B150" s="4"/>
      <c r="C150" s="4"/>
      <c r="D150" s="4"/>
    </row>
    <row r="151" spans="1:4" x14ac:dyDescent="0.25">
      <c r="A151" s="4"/>
      <c r="B151" s="4"/>
      <c r="C151" s="4"/>
      <c r="D151" s="4"/>
    </row>
    <row r="152" spans="1:4" x14ac:dyDescent="0.25">
      <c r="A152" s="4"/>
      <c r="B152" s="4"/>
      <c r="C152" s="4"/>
      <c r="D152" s="4"/>
    </row>
    <row r="153" spans="1:4" x14ac:dyDescent="0.25">
      <c r="A153" s="4"/>
      <c r="B153" s="4"/>
      <c r="C153" s="4"/>
      <c r="D153" s="4"/>
    </row>
    <row r="154" spans="1:4" x14ac:dyDescent="0.25">
      <c r="A154" s="4"/>
      <c r="B154" s="4"/>
      <c r="C154" s="4"/>
      <c r="D154" s="4"/>
    </row>
    <row r="155" spans="1:4" x14ac:dyDescent="0.25">
      <c r="A155" s="4"/>
      <c r="B155" s="4"/>
      <c r="C155" s="4"/>
      <c r="D155" s="4"/>
    </row>
    <row r="156" spans="1:4" x14ac:dyDescent="0.25">
      <c r="A156" s="4"/>
      <c r="B156" s="4"/>
      <c r="C156" s="4"/>
      <c r="D156" s="4"/>
    </row>
    <row r="157" spans="1:4" x14ac:dyDescent="0.25">
      <c r="A157" s="4"/>
      <c r="B157" s="4"/>
      <c r="C157" s="4"/>
      <c r="D157" s="4"/>
    </row>
    <row r="158" spans="1:4" x14ac:dyDescent="0.25">
      <c r="A158" s="4"/>
      <c r="B158" s="4"/>
      <c r="C158" s="4"/>
      <c r="D158" s="4"/>
    </row>
    <row r="159" spans="1:4" x14ac:dyDescent="0.25">
      <c r="A159" s="4"/>
      <c r="B159" s="4"/>
      <c r="C159" s="4"/>
      <c r="D159" s="4"/>
    </row>
    <row r="160" spans="1:4" x14ac:dyDescent="0.25">
      <c r="A160" s="4"/>
      <c r="B160" s="4"/>
      <c r="C160" s="4"/>
      <c r="D160" s="4"/>
    </row>
    <row r="161" spans="1:4" x14ac:dyDescent="0.25">
      <c r="A161" s="4"/>
      <c r="B161" s="4"/>
      <c r="C161" s="4"/>
      <c r="D161" s="4"/>
    </row>
    <row r="162" spans="1:4" x14ac:dyDescent="0.25">
      <c r="A162" s="4"/>
      <c r="B162" s="4"/>
      <c r="C162" s="4"/>
      <c r="D162" s="4"/>
    </row>
    <row r="163" spans="1:4" x14ac:dyDescent="0.25">
      <c r="A163" s="4"/>
      <c r="B163" s="4"/>
      <c r="C163" s="4"/>
      <c r="D163" s="4"/>
    </row>
    <row r="164" spans="1:4" x14ac:dyDescent="0.25">
      <c r="A164" s="4"/>
      <c r="B164" s="4"/>
      <c r="C164" s="4"/>
      <c r="D164" s="4"/>
    </row>
    <row r="165" spans="1:4" x14ac:dyDescent="0.25">
      <c r="A165" s="4"/>
      <c r="B165" s="4"/>
      <c r="C165" s="4"/>
      <c r="D165" s="4"/>
    </row>
    <row r="166" spans="1:4" x14ac:dyDescent="0.25">
      <c r="A166" s="4"/>
      <c r="B166" s="4"/>
      <c r="C166" s="4"/>
      <c r="D166" s="4"/>
    </row>
    <row r="167" spans="1:4" x14ac:dyDescent="0.25">
      <c r="A167" s="4"/>
      <c r="B167" s="4"/>
      <c r="C167" s="4"/>
      <c r="D167" s="4"/>
    </row>
    <row r="168" spans="1:4" x14ac:dyDescent="0.25">
      <c r="A168" s="4"/>
      <c r="B168" s="4"/>
      <c r="C168" s="4"/>
      <c r="D168" s="4"/>
    </row>
    <row r="169" spans="1:4" x14ac:dyDescent="0.25">
      <c r="A169" s="4"/>
      <c r="B169" s="4"/>
      <c r="C169" s="4"/>
      <c r="D169" s="4"/>
    </row>
    <row r="170" spans="1:4" x14ac:dyDescent="0.25">
      <c r="A170" s="4"/>
      <c r="B170" s="4"/>
      <c r="C170" s="4"/>
      <c r="D170" s="4"/>
    </row>
    <row r="171" spans="1:4" x14ac:dyDescent="0.25">
      <c r="A171" s="4"/>
      <c r="B171" s="4"/>
      <c r="C171" s="4"/>
      <c r="D171" s="4"/>
    </row>
    <row r="172" spans="1:4" x14ac:dyDescent="0.25">
      <c r="A172" s="4"/>
      <c r="B172" s="4"/>
      <c r="C172" s="4"/>
      <c r="D172" s="4"/>
    </row>
    <row r="173" spans="1:4" x14ac:dyDescent="0.25">
      <c r="A173" s="4"/>
      <c r="B173" s="4"/>
      <c r="C173" s="4"/>
      <c r="D173" s="4"/>
    </row>
    <row r="174" spans="1:4" x14ac:dyDescent="0.25">
      <c r="A174" s="4"/>
      <c r="B174" s="4"/>
      <c r="C174" s="4"/>
      <c r="D174" s="4"/>
    </row>
    <row r="175" spans="1:4" x14ac:dyDescent="0.25">
      <c r="A175" s="4"/>
      <c r="B175" s="4"/>
      <c r="C175" s="4"/>
      <c r="D175" s="4"/>
    </row>
    <row r="176" spans="1:4" x14ac:dyDescent="0.25">
      <c r="A176" s="4"/>
      <c r="B176" s="4"/>
      <c r="C176" s="4"/>
      <c r="D176" s="4"/>
    </row>
    <row r="177" spans="1:4" x14ac:dyDescent="0.25">
      <c r="A177" s="4"/>
      <c r="B177" s="4"/>
      <c r="C177" s="4"/>
      <c r="D177" s="4"/>
    </row>
    <row r="178" spans="1:4" x14ac:dyDescent="0.25">
      <c r="A178" s="4"/>
      <c r="B178" s="4"/>
      <c r="C178" s="4"/>
      <c r="D178" s="4"/>
    </row>
    <row r="179" spans="1:4" x14ac:dyDescent="0.25">
      <c r="A179" s="4"/>
      <c r="B179" s="4"/>
      <c r="C179" s="4"/>
      <c r="D179" s="4"/>
    </row>
    <row r="180" spans="1:4" x14ac:dyDescent="0.25">
      <c r="A180" s="4"/>
      <c r="B180" s="4"/>
      <c r="C180" s="4"/>
      <c r="D180" s="4"/>
    </row>
    <row r="181" spans="1:4" x14ac:dyDescent="0.25">
      <c r="A181" s="4"/>
      <c r="B181" s="4"/>
      <c r="C181" s="4"/>
      <c r="D181" s="4"/>
    </row>
    <row r="182" spans="1:4" x14ac:dyDescent="0.25">
      <c r="A182" s="4"/>
      <c r="B182" s="4"/>
      <c r="C182" s="4"/>
      <c r="D182" s="4"/>
    </row>
    <row r="183" spans="1:4" x14ac:dyDescent="0.25">
      <c r="A183" s="4"/>
      <c r="B183" s="4"/>
      <c r="C183" s="4"/>
      <c r="D183" s="4"/>
    </row>
    <row r="184" spans="1:4" x14ac:dyDescent="0.25">
      <c r="A184" s="4"/>
      <c r="B184" s="4"/>
      <c r="C184" s="4"/>
      <c r="D184" s="4"/>
    </row>
    <row r="185" spans="1:4" x14ac:dyDescent="0.25">
      <c r="A185" s="4"/>
      <c r="B185" s="4"/>
      <c r="C185" s="4"/>
      <c r="D185" s="4"/>
    </row>
    <row r="186" spans="1:4" x14ac:dyDescent="0.25">
      <c r="A186" s="4"/>
      <c r="B186" s="4"/>
      <c r="C186" s="4"/>
      <c r="D186" s="4"/>
    </row>
    <row r="187" spans="1:4" x14ac:dyDescent="0.25">
      <c r="A187" s="4"/>
      <c r="B187" s="4"/>
      <c r="C187" s="4"/>
      <c r="D187" s="4"/>
    </row>
    <row r="188" spans="1:4" x14ac:dyDescent="0.25">
      <c r="A188" s="4"/>
      <c r="B188" s="4"/>
      <c r="C188" s="4"/>
      <c r="D188" s="4"/>
    </row>
    <row r="189" spans="1:4" x14ac:dyDescent="0.25">
      <c r="A189" s="4"/>
      <c r="B189" s="4"/>
      <c r="C189" s="4"/>
      <c r="D189" s="4"/>
    </row>
    <row r="190" spans="1:4" x14ac:dyDescent="0.25">
      <c r="A190" s="4"/>
      <c r="B190" s="4"/>
      <c r="C190" s="4"/>
      <c r="D190" s="4"/>
    </row>
    <row r="191" spans="1:4" x14ac:dyDescent="0.25">
      <c r="A191" s="4"/>
      <c r="B191" s="4"/>
      <c r="C191" s="4"/>
      <c r="D191" s="4"/>
    </row>
    <row r="192" spans="1:4" x14ac:dyDescent="0.25">
      <c r="A192" s="4"/>
      <c r="B192" s="4"/>
      <c r="C192" s="4"/>
      <c r="D192" s="4"/>
    </row>
    <row r="193" spans="1:4" x14ac:dyDescent="0.25">
      <c r="A193" s="4"/>
      <c r="B193" s="4"/>
      <c r="C193" s="4"/>
      <c r="D193" s="4"/>
    </row>
    <row r="194" spans="1:4" x14ac:dyDescent="0.25">
      <c r="A194" s="4"/>
      <c r="B194" s="4"/>
      <c r="C194" s="4"/>
      <c r="D194" s="4"/>
    </row>
    <row r="195" spans="1:4" x14ac:dyDescent="0.25">
      <c r="A195" s="4"/>
      <c r="B195" s="4"/>
      <c r="C195" s="4"/>
      <c r="D195" s="4"/>
    </row>
    <row r="196" spans="1:4" x14ac:dyDescent="0.25">
      <c r="A196" s="4"/>
      <c r="B196" s="4"/>
      <c r="C196" s="4"/>
      <c r="D196" s="4"/>
    </row>
    <row r="197" spans="1:4" x14ac:dyDescent="0.25">
      <c r="A197" s="4"/>
      <c r="B197" s="4"/>
      <c r="C197" s="4"/>
      <c r="D197" s="4"/>
    </row>
    <row r="198" spans="1:4" x14ac:dyDescent="0.25">
      <c r="A198" s="4"/>
      <c r="B198" s="4"/>
      <c r="C198" s="4"/>
      <c r="D198" s="4"/>
    </row>
    <row r="199" spans="1:4" x14ac:dyDescent="0.25">
      <c r="A199" s="4"/>
      <c r="B199" s="4"/>
      <c r="C199" s="4"/>
      <c r="D199" s="4"/>
    </row>
    <row r="200" spans="1:4" x14ac:dyDescent="0.25">
      <c r="A200" s="4"/>
      <c r="B200" s="4"/>
      <c r="C200" s="4"/>
      <c r="D200" s="4"/>
    </row>
    <row r="201" spans="1:4" x14ac:dyDescent="0.25">
      <c r="A201" s="4"/>
      <c r="B201" s="4"/>
      <c r="C201" s="4"/>
      <c r="D201" s="4"/>
    </row>
    <row r="202" spans="1:4" x14ac:dyDescent="0.25">
      <c r="A202" s="4"/>
      <c r="B202" s="4"/>
      <c r="C202" s="4"/>
      <c r="D202" s="4"/>
    </row>
    <row r="203" spans="1:4" x14ac:dyDescent="0.25">
      <c r="A203" s="4"/>
      <c r="B203" s="4"/>
      <c r="C203" s="4"/>
      <c r="D203" s="4"/>
    </row>
    <row r="204" spans="1:4" x14ac:dyDescent="0.25">
      <c r="A204" s="4"/>
      <c r="B204" s="4"/>
      <c r="C204" s="4"/>
      <c r="D204" s="4"/>
    </row>
    <row r="205" spans="1:4" x14ac:dyDescent="0.25">
      <c r="A205" s="4"/>
      <c r="B205" s="4"/>
      <c r="C205" s="4"/>
      <c r="D205" s="4"/>
    </row>
    <row r="206" spans="1:4" x14ac:dyDescent="0.25">
      <c r="A206" s="4"/>
      <c r="B206" s="4"/>
      <c r="C206" s="4"/>
      <c r="D206" s="4"/>
    </row>
    <row r="207" spans="1:4" x14ac:dyDescent="0.25">
      <c r="A207" s="4"/>
      <c r="B207" s="4"/>
      <c r="C207" s="4"/>
      <c r="D207" s="4"/>
    </row>
    <row r="208" spans="1:4" x14ac:dyDescent="0.25">
      <c r="A208" s="4"/>
      <c r="B208" s="4"/>
      <c r="C208" s="4"/>
      <c r="D208" s="4"/>
    </row>
    <row r="209" spans="1:4" x14ac:dyDescent="0.25">
      <c r="A209" s="4"/>
      <c r="B209" s="4"/>
      <c r="C209" s="4"/>
      <c r="D209" s="4"/>
    </row>
    <row r="210" spans="1:4" x14ac:dyDescent="0.25">
      <c r="A210" s="4"/>
      <c r="B210" s="4"/>
      <c r="C210" s="4"/>
      <c r="D210" s="4"/>
    </row>
    <row r="211" spans="1:4" x14ac:dyDescent="0.25">
      <c r="A211" s="4"/>
      <c r="B211" s="4"/>
      <c r="C211" s="4"/>
      <c r="D211" s="4"/>
    </row>
    <row r="212" spans="1:4" x14ac:dyDescent="0.25">
      <c r="A212" s="4"/>
      <c r="B212" s="4"/>
      <c r="C212" s="4"/>
      <c r="D212" s="4"/>
    </row>
    <row r="213" spans="1:4" x14ac:dyDescent="0.25">
      <c r="A213" s="4"/>
      <c r="B213" s="4"/>
      <c r="C213" s="4"/>
      <c r="D213" s="4"/>
    </row>
    <row r="214" spans="1:4" x14ac:dyDescent="0.25">
      <c r="A214" s="4"/>
      <c r="B214" s="4"/>
      <c r="C214" s="4"/>
      <c r="D214" s="4"/>
    </row>
    <row r="215" spans="1:4" x14ac:dyDescent="0.25">
      <c r="A215" s="4"/>
      <c r="B215" s="4"/>
      <c r="C215" s="4"/>
      <c r="D215" s="4"/>
    </row>
    <row r="216" spans="1:4" x14ac:dyDescent="0.25">
      <c r="A216" s="4"/>
      <c r="B216" s="4"/>
      <c r="C216" s="4"/>
      <c r="D216" s="4"/>
    </row>
    <row r="217" spans="1:4" x14ac:dyDescent="0.25">
      <c r="A217" s="4"/>
      <c r="B217" s="4"/>
      <c r="C217" s="4"/>
      <c r="D217" s="4"/>
    </row>
    <row r="218" spans="1:4" x14ac:dyDescent="0.25">
      <c r="A218" s="4"/>
      <c r="B218" s="4"/>
      <c r="C218" s="4"/>
      <c r="D218" s="4"/>
    </row>
    <row r="219" spans="1:4" x14ac:dyDescent="0.25">
      <c r="A219" s="4"/>
      <c r="B219" s="4"/>
      <c r="C219" s="4"/>
      <c r="D219" s="4"/>
    </row>
    <row r="220" spans="1:4" x14ac:dyDescent="0.25">
      <c r="A220" s="4"/>
      <c r="B220" s="4"/>
      <c r="C220" s="4"/>
      <c r="D220" s="4"/>
    </row>
    <row r="221" spans="1:4" x14ac:dyDescent="0.25">
      <c r="A221" s="4"/>
      <c r="B221" s="4"/>
      <c r="C221" s="4"/>
      <c r="D221" s="4"/>
    </row>
    <row r="222" spans="1:4" x14ac:dyDescent="0.25">
      <c r="A222" s="4"/>
      <c r="B222" s="4"/>
      <c r="C222" s="4"/>
      <c r="D222" s="4"/>
    </row>
    <row r="223" spans="1:4" x14ac:dyDescent="0.25">
      <c r="A223" s="4"/>
      <c r="B223" s="4"/>
      <c r="C223" s="4"/>
      <c r="D223" s="4"/>
    </row>
    <row r="224" spans="1:4" x14ac:dyDescent="0.25">
      <c r="A224" s="4"/>
      <c r="B224" s="4"/>
      <c r="C224" s="4"/>
      <c r="D224" s="4"/>
    </row>
    <row r="225" spans="1:4" x14ac:dyDescent="0.25">
      <c r="A225" s="4"/>
      <c r="B225" s="4"/>
      <c r="C225" s="4"/>
      <c r="D225" s="4"/>
    </row>
    <row r="226" spans="1:4" x14ac:dyDescent="0.25">
      <c r="A226" s="4"/>
      <c r="B226" s="4"/>
      <c r="C226" s="4"/>
      <c r="D226" s="4"/>
    </row>
    <row r="227" spans="1:4" x14ac:dyDescent="0.25">
      <c r="A227" s="4"/>
      <c r="B227" s="4"/>
      <c r="C227" s="4"/>
      <c r="D227" s="4"/>
    </row>
    <row r="228" spans="1:4" x14ac:dyDescent="0.25">
      <c r="A228" s="4"/>
      <c r="B228" s="4"/>
      <c r="C228" s="4"/>
      <c r="D228" s="4"/>
    </row>
    <row r="229" spans="1:4" x14ac:dyDescent="0.25">
      <c r="A229" s="4"/>
      <c r="B229" s="4"/>
      <c r="C229" s="4"/>
      <c r="D229" s="4"/>
    </row>
    <row r="230" spans="1:4" x14ac:dyDescent="0.25">
      <c r="A230" s="4"/>
      <c r="B230" s="4"/>
      <c r="C230" s="4"/>
      <c r="D230" s="4"/>
    </row>
    <row r="231" spans="1:4" x14ac:dyDescent="0.25">
      <c r="A231" s="4"/>
      <c r="B231" s="4"/>
      <c r="C231" s="4"/>
      <c r="D231" s="4"/>
    </row>
    <row r="232" spans="1:4" x14ac:dyDescent="0.25">
      <c r="A232" s="4"/>
      <c r="B232" s="4"/>
      <c r="C232" s="4"/>
      <c r="D232" s="4"/>
    </row>
    <row r="233" spans="1:4" x14ac:dyDescent="0.25">
      <c r="A233" s="4"/>
      <c r="B233" s="4"/>
      <c r="C233" s="4"/>
      <c r="D233" s="4"/>
    </row>
    <row r="234" spans="1:4" x14ac:dyDescent="0.25">
      <c r="A234" s="4"/>
      <c r="B234" s="4"/>
      <c r="C234" s="4"/>
      <c r="D234" s="4"/>
    </row>
    <row r="235" spans="1:4" x14ac:dyDescent="0.25">
      <c r="A235" s="4"/>
      <c r="B235" s="4"/>
      <c r="C235" s="4"/>
      <c r="D235" s="4"/>
    </row>
    <row r="236" spans="1:4" x14ac:dyDescent="0.25">
      <c r="A236" s="4"/>
      <c r="B236" s="4"/>
      <c r="C236" s="4"/>
      <c r="D236" s="4"/>
    </row>
    <row r="237" spans="1:4" x14ac:dyDescent="0.25">
      <c r="A237" s="4"/>
      <c r="B237" s="4"/>
      <c r="C237" s="4"/>
      <c r="D237" s="4"/>
    </row>
    <row r="238" spans="1:4" x14ac:dyDescent="0.25">
      <c r="A238" s="4"/>
      <c r="B238" s="4"/>
      <c r="C238" s="4"/>
      <c r="D238" s="4"/>
    </row>
    <row r="239" spans="1:4" x14ac:dyDescent="0.25">
      <c r="A239" s="4"/>
      <c r="B239" s="4"/>
      <c r="C239" s="4"/>
      <c r="D239" s="4"/>
    </row>
    <row r="240" spans="1:4" x14ac:dyDescent="0.25">
      <c r="A240" s="4"/>
      <c r="B240" s="4"/>
      <c r="C240" s="4"/>
      <c r="D240" s="4"/>
    </row>
    <row r="241" spans="1:4" x14ac:dyDescent="0.25">
      <c r="A241" s="4"/>
      <c r="B241" s="4"/>
      <c r="C241" s="4"/>
      <c r="D241" s="4"/>
    </row>
    <row r="242" spans="1:4" x14ac:dyDescent="0.25">
      <c r="A242" s="4"/>
      <c r="B242" s="4"/>
      <c r="C242" s="4"/>
      <c r="D242" s="4"/>
    </row>
    <row r="243" spans="1:4" x14ac:dyDescent="0.25">
      <c r="A243" s="4"/>
      <c r="B243" s="4"/>
      <c r="C243" s="4"/>
      <c r="D243" s="4"/>
    </row>
    <row r="244" spans="1:4" x14ac:dyDescent="0.25">
      <c r="A244" s="4"/>
      <c r="B244" s="4"/>
      <c r="C244" s="4"/>
      <c r="D244" s="4"/>
    </row>
    <row r="245" spans="1:4" x14ac:dyDescent="0.25">
      <c r="A245" s="4"/>
      <c r="B245" s="4"/>
      <c r="C245" s="4"/>
      <c r="D245" s="4"/>
    </row>
    <row r="246" spans="1:4" x14ac:dyDescent="0.25">
      <c r="A246" s="4"/>
      <c r="B246" s="4"/>
      <c r="C246" s="4"/>
      <c r="D246" s="4"/>
    </row>
    <row r="247" spans="1:4" x14ac:dyDescent="0.25">
      <c r="A247" s="4"/>
      <c r="B247" s="4"/>
      <c r="C247" s="4"/>
      <c r="D247" s="4"/>
    </row>
    <row r="248" spans="1:4" x14ac:dyDescent="0.25">
      <c r="A248" s="4"/>
      <c r="B248" s="4"/>
      <c r="C248" s="4"/>
      <c r="D248" s="4"/>
    </row>
    <row r="249" spans="1:4" x14ac:dyDescent="0.25">
      <c r="A249" s="4"/>
      <c r="B249" s="4"/>
      <c r="C249" s="4"/>
      <c r="D249" s="4"/>
    </row>
    <row r="250" spans="1:4" x14ac:dyDescent="0.25">
      <c r="A250" s="4"/>
      <c r="B250" s="4"/>
      <c r="C250" s="4"/>
      <c r="D250" s="4"/>
    </row>
    <row r="251" spans="1:4" x14ac:dyDescent="0.25">
      <c r="A251" s="4"/>
      <c r="B251" s="4"/>
      <c r="C251" s="4"/>
      <c r="D251" s="4"/>
    </row>
    <row r="252" spans="1:4" x14ac:dyDescent="0.25">
      <c r="A252" s="4"/>
      <c r="B252" s="4"/>
      <c r="C252" s="4"/>
      <c r="D252" s="4"/>
    </row>
    <row r="253" spans="1:4" x14ac:dyDescent="0.25">
      <c r="A253" s="4"/>
      <c r="B253" s="4"/>
      <c r="C253" s="4"/>
      <c r="D253" s="4"/>
    </row>
    <row r="254" spans="1:4" x14ac:dyDescent="0.25">
      <c r="A254" s="4"/>
      <c r="B254" s="4"/>
      <c r="C254" s="4"/>
      <c r="D254" s="4"/>
    </row>
    <row r="255" spans="1:4" x14ac:dyDescent="0.25">
      <c r="A255" s="4"/>
      <c r="B255" s="4"/>
      <c r="C255" s="4"/>
      <c r="D255" s="4"/>
    </row>
    <row r="256" spans="1:4" x14ac:dyDescent="0.25">
      <c r="A256" s="4"/>
      <c r="B256" s="4"/>
      <c r="C256" s="4"/>
      <c r="D256" s="4"/>
    </row>
    <row r="257" spans="1:4" x14ac:dyDescent="0.25">
      <c r="A257" s="4"/>
      <c r="B257" s="4"/>
      <c r="C257" s="4"/>
      <c r="D257" s="4"/>
    </row>
    <row r="258" spans="1:4" x14ac:dyDescent="0.25">
      <c r="A258" s="4"/>
      <c r="B258" s="4"/>
      <c r="C258" s="4"/>
      <c r="D258" s="4"/>
    </row>
    <row r="259" spans="1:4" x14ac:dyDescent="0.25">
      <c r="A259" s="4"/>
      <c r="B259" s="4"/>
      <c r="C259" s="4"/>
      <c r="D259" s="4"/>
    </row>
    <row r="260" spans="1:4" x14ac:dyDescent="0.25">
      <c r="A260" s="4"/>
      <c r="B260" s="4"/>
      <c r="C260" s="4"/>
      <c r="D260" s="4"/>
    </row>
  </sheetData>
  <mergeCells count="28">
    <mergeCell ref="A2:D2"/>
    <mergeCell ref="B6:D6"/>
    <mergeCell ref="B16:D16"/>
    <mergeCell ref="B7:D7"/>
    <mergeCell ref="C8:D8"/>
    <mergeCell ref="B10:D10"/>
    <mergeCell ref="C11:D11"/>
    <mergeCell ref="B13:D13"/>
    <mergeCell ref="C14:D14"/>
    <mergeCell ref="B36:D36"/>
    <mergeCell ref="C17:D17"/>
    <mergeCell ref="B19:D19"/>
    <mergeCell ref="C20:D20"/>
    <mergeCell ref="B22:D22"/>
    <mergeCell ref="C23:D23"/>
    <mergeCell ref="B26:D26"/>
    <mergeCell ref="C27:D27"/>
    <mergeCell ref="B29:D29"/>
    <mergeCell ref="C30:D30"/>
    <mergeCell ref="B35:D35"/>
    <mergeCell ref="B25:D25"/>
    <mergeCell ref="B32:D32"/>
    <mergeCell ref="C33:D33"/>
    <mergeCell ref="B43:D43"/>
    <mergeCell ref="C37:D37"/>
    <mergeCell ref="B39:D39"/>
    <mergeCell ref="B40:D40"/>
    <mergeCell ref="C41:D4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22"/>
  <sheetViews>
    <sheetView zoomScale="80" zoomScaleNormal="80" workbookViewId="0">
      <pane ySplit="6" topLeftCell="A7" activePane="bottomLeft" state="frozen"/>
      <selection pane="bottomLeft" activeCell="B80" sqref="B80:B87"/>
    </sheetView>
  </sheetViews>
  <sheetFormatPr defaultRowHeight="15" x14ac:dyDescent="0.25"/>
  <cols>
    <col min="1" max="1" width="40" style="14" customWidth="1"/>
    <col min="2" max="2" width="29.28515625" style="14" customWidth="1"/>
    <col min="3" max="9" width="23.7109375" style="14" customWidth="1"/>
    <col min="10" max="11" width="9.140625" style="14"/>
    <col min="12" max="12" width="10.28515625" style="14" bestFit="1" customWidth="1"/>
    <col min="13" max="13" width="13.140625" style="14" bestFit="1" customWidth="1"/>
    <col min="14" max="16384" width="9.140625" style="14"/>
  </cols>
  <sheetData>
    <row r="3" spans="1:12" ht="16.5" x14ac:dyDescent="0.25">
      <c r="C3" s="59" t="s">
        <v>18</v>
      </c>
    </row>
    <row r="5" spans="1:12" ht="30.75" customHeight="1" x14ac:dyDescent="0.25">
      <c r="A5" s="103" t="s">
        <v>112</v>
      </c>
      <c r="B5" s="106" t="s">
        <v>189</v>
      </c>
      <c r="C5" s="103" t="s">
        <v>13</v>
      </c>
      <c r="D5" s="103"/>
      <c r="E5" s="103"/>
      <c r="F5" s="103"/>
      <c r="G5" s="103"/>
      <c r="H5" s="103"/>
      <c r="I5" s="103"/>
    </row>
    <row r="6" spans="1:12" ht="28.5" customHeight="1" x14ac:dyDescent="0.25">
      <c r="A6" s="103"/>
      <c r="B6" s="107"/>
      <c r="C6" s="95" t="s">
        <v>1</v>
      </c>
      <c r="D6" s="95" t="s">
        <v>2</v>
      </c>
      <c r="E6" s="95" t="s">
        <v>14</v>
      </c>
      <c r="F6" s="95" t="s">
        <v>15</v>
      </c>
      <c r="G6" s="95" t="s">
        <v>16</v>
      </c>
      <c r="H6" s="95" t="s">
        <v>17</v>
      </c>
      <c r="I6" s="95" t="s">
        <v>0</v>
      </c>
    </row>
    <row r="7" spans="1:12" ht="18" customHeight="1" x14ac:dyDescent="0.25">
      <c r="A7" s="63">
        <v>1</v>
      </c>
      <c r="B7" s="65"/>
      <c r="C7" s="95">
        <v>2</v>
      </c>
      <c r="D7" s="95">
        <v>3</v>
      </c>
      <c r="E7" s="95">
        <v>4</v>
      </c>
      <c r="F7" s="95">
        <v>5</v>
      </c>
      <c r="G7" s="95"/>
      <c r="H7" s="95"/>
      <c r="I7" s="95">
        <v>6</v>
      </c>
    </row>
    <row r="8" spans="1:12" ht="42.75" x14ac:dyDescent="0.35">
      <c r="A8" s="54" t="s">
        <v>113</v>
      </c>
      <c r="B8" s="142" t="s">
        <v>205</v>
      </c>
      <c r="C8" s="55">
        <f t="shared" ref="C8:I8" si="0">C9+C10+C11+C15</f>
        <v>131717.34904</v>
      </c>
      <c r="D8" s="55">
        <f t="shared" si="0"/>
        <v>133866.17204</v>
      </c>
      <c r="E8" s="55">
        <f t="shared" si="0"/>
        <v>133866.17204</v>
      </c>
      <c r="F8" s="55">
        <f t="shared" si="0"/>
        <v>133866.17204</v>
      </c>
      <c r="G8" s="55">
        <f t="shared" si="0"/>
        <v>133866.17204</v>
      </c>
      <c r="H8" s="55">
        <f t="shared" si="0"/>
        <v>133866.17204</v>
      </c>
      <c r="I8" s="55">
        <f t="shared" si="0"/>
        <v>801048.20923999988</v>
      </c>
      <c r="J8" s="64"/>
      <c r="L8" s="60"/>
    </row>
    <row r="9" spans="1:12" x14ac:dyDescent="0.25">
      <c r="A9" s="61" t="s">
        <v>6</v>
      </c>
      <c r="B9" s="143"/>
      <c r="C9" s="55">
        <f t="shared" ref="C9:H9" si="1">C17+C73+C105</f>
        <v>0</v>
      </c>
      <c r="D9" s="55">
        <f t="shared" si="1"/>
        <v>0</v>
      </c>
      <c r="E9" s="55">
        <f t="shared" si="1"/>
        <v>0</v>
      </c>
      <c r="F9" s="55">
        <f t="shared" si="1"/>
        <v>0</v>
      </c>
      <c r="G9" s="55">
        <f t="shared" si="1"/>
        <v>0</v>
      </c>
      <c r="H9" s="55">
        <f t="shared" si="1"/>
        <v>0</v>
      </c>
      <c r="I9" s="55">
        <f>C9+D9+E9+F9</f>
        <v>0</v>
      </c>
    </row>
    <row r="10" spans="1:12" x14ac:dyDescent="0.25">
      <c r="A10" s="61" t="s">
        <v>7</v>
      </c>
      <c r="B10" s="143"/>
      <c r="C10" s="55">
        <f t="shared" ref="C10:H11" si="2">C18+C74+C106+C82</f>
        <v>0</v>
      </c>
      <c r="D10" s="55">
        <f t="shared" si="2"/>
        <v>0</v>
      </c>
      <c r="E10" s="55">
        <f t="shared" si="2"/>
        <v>0</v>
      </c>
      <c r="F10" s="55">
        <f t="shared" si="2"/>
        <v>0</v>
      </c>
      <c r="G10" s="55">
        <f t="shared" si="2"/>
        <v>0</v>
      </c>
      <c r="H10" s="55">
        <f t="shared" si="2"/>
        <v>0</v>
      </c>
      <c r="I10" s="55">
        <f>C10+D10+E10+F10+G10+H10</f>
        <v>0</v>
      </c>
    </row>
    <row r="11" spans="1:12" x14ac:dyDescent="0.25">
      <c r="A11" s="61" t="s">
        <v>8</v>
      </c>
      <c r="B11" s="143"/>
      <c r="C11" s="55">
        <f t="shared" si="2"/>
        <v>131717.34904</v>
      </c>
      <c r="D11" s="55">
        <f t="shared" si="2"/>
        <v>133866.17204</v>
      </c>
      <c r="E11" s="55">
        <f t="shared" si="2"/>
        <v>133866.17204</v>
      </c>
      <c r="F11" s="55">
        <f t="shared" si="2"/>
        <v>133866.17204</v>
      </c>
      <c r="G11" s="55">
        <f t="shared" si="2"/>
        <v>133866.17204</v>
      </c>
      <c r="H11" s="55">
        <f t="shared" si="2"/>
        <v>133866.17204</v>
      </c>
      <c r="I11" s="55">
        <f>C11+D11+E11+F11+G11+H11</f>
        <v>801048.20923999988</v>
      </c>
      <c r="L11" s="60"/>
    </row>
    <row r="12" spans="1:12" ht="43.5" x14ac:dyDescent="0.25">
      <c r="A12" s="61" t="s">
        <v>9</v>
      </c>
      <c r="B12" s="143"/>
      <c r="C12" s="55">
        <f t="shared" ref="C12:H12" si="3">C20+C76+C108</f>
        <v>0</v>
      </c>
      <c r="D12" s="55">
        <f t="shared" si="3"/>
        <v>0</v>
      </c>
      <c r="E12" s="55">
        <f t="shared" si="3"/>
        <v>0</v>
      </c>
      <c r="F12" s="55">
        <f t="shared" si="3"/>
        <v>0</v>
      </c>
      <c r="G12" s="55">
        <f t="shared" si="3"/>
        <v>0</v>
      </c>
      <c r="H12" s="55">
        <f t="shared" si="3"/>
        <v>0</v>
      </c>
      <c r="I12" s="55">
        <f>C12+D12+E12+F12</f>
        <v>0</v>
      </c>
    </row>
    <row r="13" spans="1:12" ht="29.25" x14ac:dyDescent="0.25">
      <c r="A13" s="61" t="s">
        <v>10</v>
      </c>
      <c r="B13" s="143"/>
      <c r="C13" s="55">
        <f t="shared" ref="C13:E14" si="4">C21+C77+C109</f>
        <v>76.64</v>
      </c>
      <c r="D13" s="55">
        <f t="shared" si="4"/>
        <v>76.64</v>
      </c>
      <c r="E13" s="55">
        <f t="shared" si="4"/>
        <v>76.64</v>
      </c>
      <c r="F13" s="55">
        <v>76.64</v>
      </c>
      <c r="G13" s="55">
        <v>76.64</v>
      </c>
      <c r="H13" s="55">
        <v>76.64</v>
      </c>
      <c r="I13" s="55">
        <f>C13+D13+E13+F13+G13+H13</f>
        <v>459.84</v>
      </c>
    </row>
    <row r="14" spans="1:12" x14ac:dyDescent="0.25">
      <c r="A14" s="61" t="s">
        <v>11</v>
      </c>
      <c r="B14" s="143"/>
      <c r="C14" s="55">
        <f t="shared" si="4"/>
        <v>0</v>
      </c>
      <c r="D14" s="55">
        <f t="shared" si="4"/>
        <v>0</v>
      </c>
      <c r="E14" s="55">
        <f t="shared" si="4"/>
        <v>0</v>
      </c>
      <c r="F14" s="55">
        <f>F22+F78+F110</f>
        <v>0</v>
      </c>
      <c r="G14" s="55">
        <f>G22+G78+G110</f>
        <v>0</v>
      </c>
      <c r="H14" s="55">
        <f>H22+H78+H110</f>
        <v>0</v>
      </c>
      <c r="I14" s="55">
        <f>C14+D14+E14+F14</f>
        <v>0</v>
      </c>
    </row>
    <row r="15" spans="1:12" x14ac:dyDescent="0.25">
      <c r="A15" s="61" t="s">
        <v>12</v>
      </c>
      <c r="B15" s="144"/>
      <c r="C15" s="55">
        <f t="shared" ref="C15:H15" si="5">C23+C79+C111+C87</f>
        <v>0</v>
      </c>
      <c r="D15" s="55">
        <f t="shared" si="5"/>
        <v>0</v>
      </c>
      <c r="E15" s="55">
        <f t="shared" si="5"/>
        <v>0</v>
      </c>
      <c r="F15" s="55">
        <f t="shared" si="5"/>
        <v>0</v>
      </c>
      <c r="G15" s="55">
        <f t="shared" si="5"/>
        <v>0</v>
      </c>
      <c r="H15" s="55">
        <f t="shared" si="5"/>
        <v>0</v>
      </c>
      <c r="I15" s="55">
        <f>C15+D15+E15+F15+G15+H15</f>
        <v>0</v>
      </c>
    </row>
    <row r="16" spans="1:12" ht="59.25" customHeight="1" x14ac:dyDescent="0.25">
      <c r="A16" s="54" t="s">
        <v>114</v>
      </c>
      <c r="B16" s="142" t="s">
        <v>205</v>
      </c>
      <c r="C16" s="55">
        <f t="shared" ref="C16:I16" si="6">C17+C18+C19+C23</f>
        <v>84592.179329999999</v>
      </c>
      <c r="D16" s="55">
        <f t="shared" si="6"/>
        <v>86741.002330000003</v>
      </c>
      <c r="E16" s="55">
        <f t="shared" si="6"/>
        <v>86741.002330000003</v>
      </c>
      <c r="F16" s="55">
        <f t="shared" si="6"/>
        <v>86741.002330000003</v>
      </c>
      <c r="G16" s="55">
        <f t="shared" si="6"/>
        <v>86741.002330000003</v>
      </c>
      <c r="H16" s="55">
        <f t="shared" si="6"/>
        <v>86741.002330000003</v>
      </c>
      <c r="I16" s="55">
        <f t="shared" si="6"/>
        <v>344815.18631999998</v>
      </c>
    </row>
    <row r="17" spans="1:9" x14ac:dyDescent="0.25">
      <c r="A17" s="56" t="s">
        <v>6</v>
      </c>
      <c r="B17" s="145"/>
      <c r="C17" s="94">
        <f t="shared" ref="C17:H19" si="7">C25+C33+C41+C49+C57+C65</f>
        <v>0</v>
      </c>
      <c r="D17" s="94">
        <f t="shared" si="7"/>
        <v>0</v>
      </c>
      <c r="E17" s="94">
        <f t="shared" si="7"/>
        <v>0</v>
      </c>
      <c r="F17" s="94">
        <f t="shared" si="7"/>
        <v>0</v>
      </c>
      <c r="G17" s="94">
        <f t="shared" si="7"/>
        <v>0</v>
      </c>
      <c r="H17" s="94">
        <f t="shared" si="7"/>
        <v>0</v>
      </c>
      <c r="I17" s="94">
        <f>C17+D17+E17+F17</f>
        <v>0</v>
      </c>
    </row>
    <row r="18" spans="1:9" x14ac:dyDescent="0.25">
      <c r="A18" s="56" t="s">
        <v>7</v>
      </c>
      <c r="B18" s="145"/>
      <c r="C18" s="94">
        <f t="shared" si="7"/>
        <v>0</v>
      </c>
      <c r="D18" s="94">
        <f t="shared" si="7"/>
        <v>0</v>
      </c>
      <c r="E18" s="94">
        <f t="shared" si="7"/>
        <v>0</v>
      </c>
      <c r="F18" s="94">
        <f t="shared" si="7"/>
        <v>0</v>
      </c>
      <c r="G18" s="94">
        <f t="shared" si="7"/>
        <v>0</v>
      </c>
      <c r="H18" s="94">
        <f t="shared" si="7"/>
        <v>0</v>
      </c>
      <c r="I18" s="94">
        <f t="shared" ref="I18:I23" si="8">C18+D18+E18+F18</f>
        <v>0</v>
      </c>
    </row>
    <row r="19" spans="1:9" x14ac:dyDescent="0.25">
      <c r="A19" s="56" t="s">
        <v>8</v>
      </c>
      <c r="B19" s="145"/>
      <c r="C19" s="94">
        <f t="shared" si="7"/>
        <v>84592.179329999999</v>
      </c>
      <c r="D19" s="94">
        <f t="shared" si="7"/>
        <v>86741.002330000003</v>
      </c>
      <c r="E19" s="94">
        <f t="shared" si="7"/>
        <v>86741.002330000003</v>
      </c>
      <c r="F19" s="94">
        <f t="shared" si="7"/>
        <v>86741.002330000003</v>
      </c>
      <c r="G19" s="94">
        <f t="shared" si="7"/>
        <v>86741.002330000003</v>
      </c>
      <c r="H19" s="94">
        <f t="shared" si="7"/>
        <v>86741.002330000003</v>
      </c>
      <c r="I19" s="94">
        <f t="shared" si="8"/>
        <v>344815.18631999998</v>
      </c>
    </row>
    <row r="20" spans="1:9" ht="30" x14ac:dyDescent="0.25">
      <c r="A20" s="56" t="s">
        <v>9</v>
      </c>
      <c r="B20" s="145"/>
      <c r="C20" s="94">
        <f>C28+C36+C44+C52+C60+C68</f>
        <v>0</v>
      </c>
      <c r="D20" s="94">
        <f t="shared" ref="D20:I20" si="9">D28+D36+D44+D52+D60+D68</f>
        <v>0</v>
      </c>
      <c r="E20" s="94">
        <f t="shared" si="9"/>
        <v>0</v>
      </c>
      <c r="F20" s="94">
        <f t="shared" si="9"/>
        <v>0</v>
      </c>
      <c r="G20" s="94">
        <f t="shared" si="9"/>
        <v>0</v>
      </c>
      <c r="H20" s="94">
        <f t="shared" si="9"/>
        <v>0</v>
      </c>
      <c r="I20" s="94">
        <f t="shared" si="9"/>
        <v>0</v>
      </c>
    </row>
    <row r="21" spans="1:9" ht="30" x14ac:dyDescent="0.25">
      <c r="A21" s="56" t="s">
        <v>10</v>
      </c>
      <c r="B21" s="145"/>
      <c r="C21" s="94">
        <f>C29+C37+C45+C53+C61+C69</f>
        <v>0</v>
      </c>
      <c r="D21" s="94">
        <f t="shared" ref="D21:H23" si="10">D29+D37+D45+D53+D61+D69</f>
        <v>0</v>
      </c>
      <c r="E21" s="94">
        <f t="shared" si="10"/>
        <v>0</v>
      </c>
      <c r="F21" s="94">
        <f t="shared" si="10"/>
        <v>0</v>
      </c>
      <c r="G21" s="94">
        <f t="shared" si="10"/>
        <v>0</v>
      </c>
      <c r="H21" s="94">
        <f t="shared" si="10"/>
        <v>0</v>
      </c>
      <c r="I21" s="94">
        <f t="shared" si="8"/>
        <v>0</v>
      </c>
    </row>
    <row r="22" spans="1:9" x14ac:dyDescent="0.25">
      <c r="A22" s="56" t="s">
        <v>11</v>
      </c>
      <c r="B22" s="145"/>
      <c r="C22" s="94">
        <f>C30+C38+C46+C54+C62+C70</f>
        <v>0</v>
      </c>
      <c r="D22" s="94">
        <f t="shared" si="10"/>
        <v>0</v>
      </c>
      <c r="E22" s="94">
        <f t="shared" si="10"/>
        <v>0</v>
      </c>
      <c r="F22" s="94">
        <f t="shared" si="10"/>
        <v>0</v>
      </c>
      <c r="G22" s="94">
        <f t="shared" si="10"/>
        <v>0</v>
      </c>
      <c r="H22" s="94">
        <f t="shared" si="10"/>
        <v>0</v>
      </c>
      <c r="I22" s="94">
        <f t="shared" si="8"/>
        <v>0</v>
      </c>
    </row>
    <row r="23" spans="1:9" x14ac:dyDescent="0.25">
      <c r="A23" s="56" t="s">
        <v>12</v>
      </c>
      <c r="B23" s="146"/>
      <c r="C23" s="94">
        <f>C31+C39+C47+C55+C63+C71</f>
        <v>0</v>
      </c>
      <c r="D23" s="94">
        <f t="shared" si="10"/>
        <v>0</v>
      </c>
      <c r="E23" s="94">
        <f t="shared" si="10"/>
        <v>0</v>
      </c>
      <c r="F23" s="94">
        <f t="shared" si="10"/>
        <v>0</v>
      </c>
      <c r="G23" s="94">
        <f t="shared" si="10"/>
        <v>0</v>
      </c>
      <c r="H23" s="94">
        <f t="shared" si="10"/>
        <v>0</v>
      </c>
      <c r="I23" s="94">
        <f t="shared" si="8"/>
        <v>0</v>
      </c>
    </row>
    <row r="24" spans="1:9" s="62" customFormat="1" ht="48" customHeight="1" x14ac:dyDescent="0.2">
      <c r="A24" s="54" t="s">
        <v>223</v>
      </c>
      <c r="B24" s="142" t="s">
        <v>45</v>
      </c>
      <c r="C24" s="55">
        <f>C25+C26+C27+C31</f>
        <v>0</v>
      </c>
      <c r="D24" s="55">
        <f t="shared" ref="D24:I24" si="11">D25+D26+D27+D31</f>
        <v>0</v>
      </c>
      <c r="E24" s="55">
        <f t="shared" si="11"/>
        <v>0</v>
      </c>
      <c r="F24" s="55">
        <f t="shared" si="11"/>
        <v>0</v>
      </c>
      <c r="G24" s="55">
        <f t="shared" si="11"/>
        <v>0</v>
      </c>
      <c r="H24" s="55">
        <f t="shared" si="11"/>
        <v>0</v>
      </c>
      <c r="I24" s="55">
        <f t="shared" si="11"/>
        <v>0</v>
      </c>
    </row>
    <row r="25" spans="1:9" x14ac:dyDescent="0.25">
      <c r="A25" s="56" t="s">
        <v>6</v>
      </c>
      <c r="B25" s="145"/>
      <c r="C25" s="94">
        <v>0</v>
      </c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f>C25+D25+E25+F25</f>
        <v>0</v>
      </c>
    </row>
    <row r="26" spans="1:9" x14ac:dyDescent="0.25">
      <c r="A26" s="56" t="s">
        <v>7</v>
      </c>
      <c r="B26" s="145"/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f t="shared" ref="I26:I31" si="12">C26+D26+E26+F26</f>
        <v>0</v>
      </c>
    </row>
    <row r="27" spans="1:9" x14ac:dyDescent="0.25">
      <c r="A27" s="56" t="s">
        <v>8</v>
      </c>
      <c r="B27" s="145"/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f t="shared" si="12"/>
        <v>0</v>
      </c>
    </row>
    <row r="28" spans="1:9" ht="30" x14ac:dyDescent="0.25">
      <c r="A28" s="56" t="s">
        <v>9</v>
      </c>
      <c r="B28" s="145"/>
      <c r="C28" s="94">
        <v>0</v>
      </c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f t="shared" si="12"/>
        <v>0</v>
      </c>
    </row>
    <row r="29" spans="1:9" ht="30" x14ac:dyDescent="0.25">
      <c r="A29" s="56" t="s">
        <v>10</v>
      </c>
      <c r="B29" s="145"/>
      <c r="C29" s="94">
        <v>0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f t="shared" si="12"/>
        <v>0</v>
      </c>
    </row>
    <row r="30" spans="1:9" x14ac:dyDescent="0.25">
      <c r="A30" s="56" t="s">
        <v>11</v>
      </c>
      <c r="B30" s="145"/>
      <c r="C30" s="94">
        <v>0</v>
      </c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f t="shared" si="12"/>
        <v>0</v>
      </c>
    </row>
    <row r="31" spans="1:9" x14ac:dyDescent="0.25">
      <c r="A31" s="56" t="s">
        <v>115</v>
      </c>
      <c r="B31" s="146"/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f t="shared" si="12"/>
        <v>0</v>
      </c>
    </row>
    <row r="32" spans="1:9" ht="99.75" x14ac:dyDescent="0.25">
      <c r="A32" s="54" t="s">
        <v>213</v>
      </c>
      <c r="B32" s="142" t="s">
        <v>45</v>
      </c>
      <c r="C32" s="55">
        <f>C33+C34+C35+C39</f>
        <v>0</v>
      </c>
      <c r="D32" s="55">
        <f t="shared" ref="D32:I32" si="13">D33+D34+D35+D39</f>
        <v>0</v>
      </c>
      <c r="E32" s="55">
        <f t="shared" si="13"/>
        <v>0</v>
      </c>
      <c r="F32" s="55">
        <f t="shared" si="13"/>
        <v>0</v>
      </c>
      <c r="G32" s="55">
        <f t="shared" si="13"/>
        <v>0</v>
      </c>
      <c r="H32" s="55">
        <f t="shared" si="13"/>
        <v>0</v>
      </c>
      <c r="I32" s="55">
        <f t="shared" si="13"/>
        <v>0</v>
      </c>
    </row>
    <row r="33" spans="1:13" x14ac:dyDescent="0.25">
      <c r="A33" s="56" t="s">
        <v>6</v>
      </c>
      <c r="B33" s="145"/>
      <c r="C33" s="94">
        <v>0</v>
      </c>
      <c r="D33" s="94">
        <v>0</v>
      </c>
      <c r="E33" s="94">
        <v>0</v>
      </c>
      <c r="F33" s="94">
        <v>0</v>
      </c>
      <c r="G33" s="94"/>
      <c r="H33" s="94"/>
      <c r="I33" s="94">
        <f>C33+D33+E33+F33</f>
        <v>0</v>
      </c>
    </row>
    <row r="34" spans="1:13" x14ac:dyDescent="0.25">
      <c r="A34" s="56" t="s">
        <v>7</v>
      </c>
      <c r="B34" s="145"/>
      <c r="C34" s="94">
        <v>0</v>
      </c>
      <c r="D34" s="94">
        <v>0</v>
      </c>
      <c r="E34" s="94">
        <v>0</v>
      </c>
      <c r="F34" s="94">
        <v>0</v>
      </c>
      <c r="G34" s="94"/>
      <c r="H34" s="94"/>
      <c r="I34" s="94">
        <f t="shared" ref="I34:I39" si="14">C34+D34+E34+F34</f>
        <v>0</v>
      </c>
    </row>
    <row r="35" spans="1:13" x14ac:dyDescent="0.25">
      <c r="A35" s="56" t="s">
        <v>8</v>
      </c>
      <c r="B35" s="145"/>
      <c r="C35" s="94">
        <v>0</v>
      </c>
      <c r="D35" s="94">
        <v>0</v>
      </c>
      <c r="E35" s="94">
        <v>0</v>
      </c>
      <c r="F35" s="94">
        <v>0</v>
      </c>
      <c r="G35" s="94"/>
      <c r="H35" s="94"/>
      <c r="I35" s="94">
        <f t="shared" si="14"/>
        <v>0</v>
      </c>
    </row>
    <row r="36" spans="1:13" ht="30" x14ac:dyDescent="0.25">
      <c r="A36" s="56" t="s">
        <v>9</v>
      </c>
      <c r="B36" s="145"/>
      <c r="C36" s="94">
        <v>0</v>
      </c>
      <c r="D36" s="94">
        <v>0</v>
      </c>
      <c r="E36" s="94">
        <v>0</v>
      </c>
      <c r="F36" s="94">
        <v>0</v>
      </c>
      <c r="G36" s="94"/>
      <c r="H36" s="94"/>
      <c r="I36" s="94">
        <f t="shared" si="14"/>
        <v>0</v>
      </c>
    </row>
    <row r="37" spans="1:13" ht="30" x14ac:dyDescent="0.25">
      <c r="A37" s="56" t="s">
        <v>10</v>
      </c>
      <c r="B37" s="145"/>
      <c r="C37" s="94">
        <v>0</v>
      </c>
      <c r="D37" s="94">
        <v>0</v>
      </c>
      <c r="E37" s="94">
        <v>0</v>
      </c>
      <c r="F37" s="94">
        <v>0</v>
      </c>
      <c r="G37" s="94"/>
      <c r="H37" s="94"/>
      <c r="I37" s="94">
        <f t="shared" si="14"/>
        <v>0</v>
      </c>
    </row>
    <row r="38" spans="1:13" x14ac:dyDescent="0.25">
      <c r="A38" s="56" t="s">
        <v>11</v>
      </c>
      <c r="B38" s="145"/>
      <c r="C38" s="94">
        <v>0</v>
      </c>
      <c r="D38" s="94">
        <v>0</v>
      </c>
      <c r="E38" s="94">
        <v>0</v>
      </c>
      <c r="F38" s="94">
        <v>0</v>
      </c>
      <c r="G38" s="94"/>
      <c r="H38" s="94"/>
      <c r="I38" s="94">
        <f t="shared" si="14"/>
        <v>0</v>
      </c>
    </row>
    <row r="39" spans="1:13" x14ac:dyDescent="0.25">
      <c r="A39" s="56" t="s">
        <v>115</v>
      </c>
      <c r="B39" s="146"/>
      <c r="C39" s="94">
        <v>0</v>
      </c>
      <c r="D39" s="94">
        <v>0</v>
      </c>
      <c r="E39" s="94">
        <v>0</v>
      </c>
      <c r="F39" s="94">
        <v>0</v>
      </c>
      <c r="G39" s="94"/>
      <c r="H39" s="94"/>
      <c r="I39" s="94">
        <f t="shared" si="14"/>
        <v>0</v>
      </c>
    </row>
    <row r="40" spans="1:13" ht="71.25" x14ac:dyDescent="0.25">
      <c r="A40" s="54" t="s">
        <v>214</v>
      </c>
      <c r="B40" s="142" t="s">
        <v>205</v>
      </c>
      <c r="C40" s="55">
        <f t="shared" ref="C40:H40" si="15">C41+C42+C43+C47</f>
        <v>0</v>
      </c>
      <c r="D40" s="55">
        <f t="shared" si="15"/>
        <v>0</v>
      </c>
      <c r="E40" s="55">
        <f t="shared" si="15"/>
        <v>0</v>
      </c>
      <c r="F40" s="55">
        <f t="shared" si="15"/>
        <v>0</v>
      </c>
      <c r="G40" s="55">
        <f t="shared" si="15"/>
        <v>0</v>
      </c>
      <c r="H40" s="55">
        <f t="shared" si="15"/>
        <v>0</v>
      </c>
      <c r="I40" s="55">
        <f>C40+D40+E40+F40+G40+H40</f>
        <v>0</v>
      </c>
    </row>
    <row r="41" spans="1:13" x14ac:dyDescent="0.25">
      <c r="A41" s="56" t="s">
        <v>6</v>
      </c>
      <c r="B41" s="143"/>
      <c r="C41" s="94">
        <v>0</v>
      </c>
      <c r="D41" s="94">
        <v>0</v>
      </c>
      <c r="E41" s="94">
        <v>0</v>
      </c>
      <c r="F41" s="94">
        <v>0</v>
      </c>
      <c r="G41" s="94"/>
      <c r="H41" s="94"/>
      <c r="I41" s="94">
        <f t="shared" ref="I41:I63" si="16">C41+D41+E41+F41</f>
        <v>0</v>
      </c>
    </row>
    <row r="42" spans="1:13" x14ac:dyDescent="0.25">
      <c r="A42" s="56" t="s">
        <v>7</v>
      </c>
      <c r="B42" s="143"/>
      <c r="C42" s="94">
        <v>0</v>
      </c>
      <c r="D42" s="94">
        <v>0</v>
      </c>
      <c r="E42" s="94">
        <v>0</v>
      </c>
      <c r="F42" s="94">
        <v>0</v>
      </c>
      <c r="G42" s="94"/>
      <c r="H42" s="94"/>
      <c r="I42" s="94">
        <f t="shared" si="16"/>
        <v>0</v>
      </c>
    </row>
    <row r="43" spans="1:13" x14ac:dyDescent="0.25">
      <c r="A43" s="56" t="s">
        <v>8</v>
      </c>
      <c r="B43" s="143"/>
      <c r="C43" s="94">
        <v>0</v>
      </c>
      <c r="D43" s="94">
        <v>0</v>
      </c>
      <c r="E43" s="94">
        <v>0</v>
      </c>
      <c r="F43" s="94">
        <v>0</v>
      </c>
      <c r="G43" s="94"/>
      <c r="H43" s="94"/>
      <c r="I43" s="94">
        <f t="shared" si="16"/>
        <v>0</v>
      </c>
    </row>
    <row r="44" spans="1:13" ht="30" x14ac:dyDescent="0.25">
      <c r="A44" s="56" t="s">
        <v>9</v>
      </c>
      <c r="B44" s="143"/>
      <c r="C44" s="94">
        <v>0</v>
      </c>
      <c r="D44" s="94">
        <v>0</v>
      </c>
      <c r="E44" s="94">
        <v>0</v>
      </c>
      <c r="F44" s="94">
        <v>0</v>
      </c>
      <c r="G44" s="94"/>
      <c r="H44" s="94"/>
      <c r="I44" s="94">
        <f t="shared" si="16"/>
        <v>0</v>
      </c>
    </row>
    <row r="45" spans="1:13" ht="30" x14ac:dyDescent="0.25">
      <c r="A45" s="56" t="s">
        <v>10</v>
      </c>
      <c r="B45" s="143"/>
      <c r="C45" s="94">
        <v>0</v>
      </c>
      <c r="D45" s="94">
        <v>0</v>
      </c>
      <c r="E45" s="94">
        <v>0</v>
      </c>
      <c r="F45" s="94">
        <v>0</v>
      </c>
      <c r="G45" s="94"/>
      <c r="H45" s="94"/>
      <c r="I45" s="94">
        <f t="shared" si="16"/>
        <v>0</v>
      </c>
    </row>
    <row r="46" spans="1:13" x14ac:dyDescent="0.25">
      <c r="A46" s="56" t="s">
        <v>11</v>
      </c>
      <c r="B46" s="143"/>
      <c r="C46" s="94">
        <v>0</v>
      </c>
      <c r="D46" s="94">
        <v>0</v>
      </c>
      <c r="E46" s="94">
        <v>0</v>
      </c>
      <c r="F46" s="94">
        <v>0</v>
      </c>
      <c r="G46" s="94"/>
      <c r="H46" s="94"/>
      <c r="I46" s="94">
        <f t="shared" si="16"/>
        <v>0</v>
      </c>
    </row>
    <row r="47" spans="1:13" x14ac:dyDescent="0.25">
      <c r="A47" s="56" t="s">
        <v>115</v>
      </c>
      <c r="B47" s="144"/>
      <c r="C47" s="94">
        <v>0</v>
      </c>
      <c r="D47" s="94">
        <v>0</v>
      </c>
      <c r="E47" s="94">
        <v>0</v>
      </c>
      <c r="F47" s="94">
        <v>0</v>
      </c>
      <c r="G47" s="94">
        <v>0</v>
      </c>
      <c r="H47" s="94">
        <v>0</v>
      </c>
      <c r="I47" s="94">
        <f>C47+D47+E47+F47+G47+H47</f>
        <v>0</v>
      </c>
    </row>
    <row r="48" spans="1:13" ht="85.5" x14ac:dyDescent="0.25">
      <c r="A48" s="54" t="s">
        <v>215</v>
      </c>
      <c r="B48" s="142" t="s">
        <v>45</v>
      </c>
      <c r="C48" s="55">
        <f t="shared" ref="C48:H48" si="17">C49+C50+C51+C55</f>
        <v>83985.879329999996</v>
      </c>
      <c r="D48" s="55">
        <f t="shared" si="17"/>
        <v>86134.70233</v>
      </c>
      <c r="E48" s="55">
        <f t="shared" si="17"/>
        <v>86134.70233</v>
      </c>
      <c r="F48" s="55">
        <f t="shared" si="17"/>
        <v>86134.70233</v>
      </c>
      <c r="G48" s="55">
        <f t="shared" si="17"/>
        <v>86134.70233</v>
      </c>
      <c r="H48" s="55">
        <f t="shared" si="17"/>
        <v>86134.70233</v>
      </c>
      <c r="I48" s="55">
        <f>C48+D48+E48+F48+G48+H48</f>
        <v>514659.39098000003</v>
      </c>
      <c r="M48" s="60"/>
    </row>
    <row r="49" spans="1:9" x14ac:dyDescent="0.25">
      <c r="A49" s="56" t="s">
        <v>6</v>
      </c>
      <c r="B49" s="143"/>
      <c r="C49" s="94">
        <v>0</v>
      </c>
      <c r="D49" s="94">
        <v>0</v>
      </c>
      <c r="E49" s="94">
        <v>0</v>
      </c>
      <c r="F49" s="94">
        <v>0</v>
      </c>
      <c r="G49" s="94"/>
      <c r="H49" s="94"/>
      <c r="I49" s="94">
        <f t="shared" si="16"/>
        <v>0</v>
      </c>
    </row>
    <row r="50" spans="1:9" x14ac:dyDescent="0.25">
      <c r="A50" s="56" t="s">
        <v>7</v>
      </c>
      <c r="B50" s="143"/>
      <c r="C50" s="94">
        <v>0</v>
      </c>
      <c r="D50" s="94">
        <v>0</v>
      </c>
      <c r="E50" s="94">
        <v>0</v>
      </c>
      <c r="F50" s="94">
        <v>0</v>
      </c>
      <c r="G50" s="94"/>
      <c r="H50" s="94"/>
      <c r="I50" s="94">
        <f t="shared" si="16"/>
        <v>0</v>
      </c>
    </row>
    <row r="51" spans="1:9" x14ac:dyDescent="0.25">
      <c r="A51" s="56" t="s">
        <v>8</v>
      </c>
      <c r="B51" s="143"/>
      <c r="C51" s="94">
        <v>83985.879329999996</v>
      </c>
      <c r="D51" s="94">
        <v>86134.70233</v>
      </c>
      <c r="E51" s="94">
        <v>86134.70233</v>
      </c>
      <c r="F51" s="94">
        <v>86134.70233</v>
      </c>
      <c r="G51" s="94">
        <v>86134.70233</v>
      </c>
      <c r="H51" s="94">
        <v>86134.70233</v>
      </c>
      <c r="I51" s="94">
        <f>C51+D51+E51+F51+G51+H51</f>
        <v>514659.39098000003</v>
      </c>
    </row>
    <row r="52" spans="1:9" ht="30" x14ac:dyDescent="0.25">
      <c r="A52" s="56" t="s">
        <v>9</v>
      </c>
      <c r="B52" s="143"/>
      <c r="C52" s="94">
        <v>0</v>
      </c>
      <c r="D52" s="94">
        <v>0</v>
      </c>
      <c r="E52" s="94">
        <v>0</v>
      </c>
      <c r="F52" s="94">
        <v>0</v>
      </c>
      <c r="G52" s="94"/>
      <c r="H52" s="94"/>
      <c r="I52" s="94">
        <f t="shared" si="16"/>
        <v>0</v>
      </c>
    </row>
    <row r="53" spans="1:9" ht="30" x14ac:dyDescent="0.25">
      <c r="A53" s="56" t="s">
        <v>10</v>
      </c>
      <c r="B53" s="143"/>
      <c r="C53" s="94">
        <v>0</v>
      </c>
      <c r="D53" s="94">
        <v>0</v>
      </c>
      <c r="E53" s="94">
        <v>0</v>
      </c>
      <c r="F53" s="94">
        <v>0</v>
      </c>
      <c r="G53" s="94"/>
      <c r="H53" s="94"/>
      <c r="I53" s="94">
        <f t="shared" si="16"/>
        <v>0</v>
      </c>
    </row>
    <row r="54" spans="1:9" x14ac:dyDescent="0.25">
      <c r="A54" s="56" t="s">
        <v>11</v>
      </c>
      <c r="B54" s="143"/>
      <c r="C54" s="94">
        <v>0</v>
      </c>
      <c r="D54" s="94">
        <v>0</v>
      </c>
      <c r="E54" s="94">
        <v>0</v>
      </c>
      <c r="F54" s="94">
        <v>0</v>
      </c>
      <c r="G54" s="94"/>
      <c r="H54" s="94"/>
      <c r="I54" s="94">
        <f t="shared" si="16"/>
        <v>0</v>
      </c>
    </row>
    <row r="55" spans="1:9" x14ac:dyDescent="0.25">
      <c r="A55" s="56" t="s">
        <v>115</v>
      </c>
      <c r="B55" s="144"/>
      <c r="C55" s="94">
        <v>0</v>
      </c>
      <c r="D55" s="94">
        <v>0</v>
      </c>
      <c r="E55" s="94">
        <v>0</v>
      </c>
      <c r="F55" s="94">
        <v>0</v>
      </c>
      <c r="G55" s="94"/>
      <c r="H55" s="94"/>
      <c r="I55" s="94">
        <f t="shared" si="16"/>
        <v>0</v>
      </c>
    </row>
    <row r="56" spans="1:9" ht="57" x14ac:dyDescent="0.25">
      <c r="A56" s="54" t="s">
        <v>216</v>
      </c>
      <c r="B56" s="142" t="s">
        <v>45</v>
      </c>
      <c r="C56" s="55">
        <f t="shared" ref="C56:H56" si="18">C57+C58+C59+C63</f>
        <v>606.29999999999995</v>
      </c>
      <c r="D56" s="55">
        <f t="shared" si="18"/>
        <v>606.29999999999995</v>
      </c>
      <c r="E56" s="55">
        <f t="shared" si="18"/>
        <v>606.29999999999995</v>
      </c>
      <c r="F56" s="55">
        <f t="shared" si="18"/>
        <v>606.29999999999995</v>
      </c>
      <c r="G56" s="55">
        <f t="shared" si="18"/>
        <v>606.29999999999995</v>
      </c>
      <c r="H56" s="55">
        <f t="shared" si="18"/>
        <v>606.29999999999995</v>
      </c>
      <c r="I56" s="55">
        <f t="shared" si="16"/>
        <v>2425.1999999999998</v>
      </c>
    </row>
    <row r="57" spans="1:9" x14ac:dyDescent="0.25">
      <c r="A57" s="56" t="s">
        <v>6</v>
      </c>
      <c r="B57" s="145"/>
      <c r="C57" s="94"/>
      <c r="D57" s="94"/>
      <c r="E57" s="94"/>
      <c r="F57" s="94"/>
      <c r="G57" s="94"/>
      <c r="H57" s="94"/>
      <c r="I57" s="94">
        <f t="shared" si="16"/>
        <v>0</v>
      </c>
    </row>
    <row r="58" spans="1:9" x14ac:dyDescent="0.25">
      <c r="A58" s="56" t="s">
        <v>7</v>
      </c>
      <c r="B58" s="145"/>
      <c r="C58" s="94">
        <v>0</v>
      </c>
      <c r="D58" s="94">
        <v>0</v>
      </c>
      <c r="E58" s="94">
        <v>0</v>
      </c>
      <c r="F58" s="94">
        <v>0</v>
      </c>
      <c r="G58" s="94"/>
      <c r="H58" s="94"/>
      <c r="I58" s="94">
        <f t="shared" si="16"/>
        <v>0</v>
      </c>
    </row>
    <row r="59" spans="1:9" x14ac:dyDescent="0.25">
      <c r="A59" s="56" t="s">
        <v>8</v>
      </c>
      <c r="B59" s="145"/>
      <c r="C59" s="94">
        <v>606.29999999999995</v>
      </c>
      <c r="D59" s="94">
        <v>606.29999999999995</v>
      </c>
      <c r="E59" s="94">
        <v>606.29999999999995</v>
      </c>
      <c r="F59" s="94">
        <v>606.29999999999995</v>
      </c>
      <c r="G59" s="94">
        <v>606.29999999999995</v>
      </c>
      <c r="H59" s="94">
        <v>606.29999999999995</v>
      </c>
      <c r="I59" s="94">
        <f t="shared" si="16"/>
        <v>2425.1999999999998</v>
      </c>
    </row>
    <row r="60" spans="1:9" ht="30" x14ac:dyDescent="0.25">
      <c r="A60" s="56" t="s">
        <v>9</v>
      </c>
      <c r="B60" s="145"/>
      <c r="C60" s="94">
        <v>0</v>
      </c>
      <c r="D60" s="94">
        <v>0</v>
      </c>
      <c r="E60" s="94">
        <v>0</v>
      </c>
      <c r="F60" s="94">
        <v>0</v>
      </c>
      <c r="G60" s="94"/>
      <c r="H60" s="94"/>
      <c r="I60" s="94">
        <f t="shared" si="16"/>
        <v>0</v>
      </c>
    </row>
    <row r="61" spans="1:9" ht="30" x14ac:dyDescent="0.25">
      <c r="A61" s="56" t="s">
        <v>10</v>
      </c>
      <c r="B61" s="145"/>
      <c r="C61" s="94">
        <v>0</v>
      </c>
      <c r="D61" s="94">
        <v>0</v>
      </c>
      <c r="E61" s="94">
        <v>0</v>
      </c>
      <c r="F61" s="94">
        <v>0</v>
      </c>
      <c r="G61" s="94"/>
      <c r="H61" s="94"/>
      <c r="I61" s="94">
        <f t="shared" si="16"/>
        <v>0</v>
      </c>
    </row>
    <row r="62" spans="1:9" x14ac:dyDescent="0.25">
      <c r="A62" s="56" t="s">
        <v>11</v>
      </c>
      <c r="B62" s="145"/>
      <c r="C62" s="94">
        <v>0</v>
      </c>
      <c r="D62" s="94">
        <v>0</v>
      </c>
      <c r="E62" s="94">
        <v>0</v>
      </c>
      <c r="F62" s="94">
        <v>0</v>
      </c>
      <c r="G62" s="94"/>
      <c r="H62" s="94"/>
      <c r="I62" s="94">
        <f t="shared" si="16"/>
        <v>0</v>
      </c>
    </row>
    <row r="63" spans="1:9" x14ac:dyDescent="0.25">
      <c r="A63" s="56" t="s">
        <v>115</v>
      </c>
      <c r="B63" s="146"/>
      <c r="C63" s="94">
        <v>0</v>
      </c>
      <c r="D63" s="94">
        <v>0</v>
      </c>
      <c r="E63" s="94">
        <v>0</v>
      </c>
      <c r="F63" s="94">
        <v>0</v>
      </c>
      <c r="G63" s="94"/>
      <c r="H63" s="94"/>
      <c r="I63" s="94">
        <f t="shared" si="16"/>
        <v>0</v>
      </c>
    </row>
    <row r="64" spans="1:9" ht="71.25" x14ac:dyDescent="0.25">
      <c r="A64" s="54" t="s">
        <v>217</v>
      </c>
      <c r="B64" s="142" t="s">
        <v>45</v>
      </c>
      <c r="C64" s="55">
        <f t="shared" ref="C64:I64" si="19">C65+C66+C67+C71</f>
        <v>0</v>
      </c>
      <c r="D64" s="55">
        <f t="shared" si="19"/>
        <v>0</v>
      </c>
      <c r="E64" s="55">
        <f t="shared" si="19"/>
        <v>0</v>
      </c>
      <c r="F64" s="55">
        <f t="shared" si="19"/>
        <v>0</v>
      </c>
      <c r="G64" s="55">
        <f t="shared" si="19"/>
        <v>0</v>
      </c>
      <c r="H64" s="55">
        <f t="shared" si="19"/>
        <v>0</v>
      </c>
      <c r="I64" s="55">
        <f t="shared" si="19"/>
        <v>0</v>
      </c>
    </row>
    <row r="65" spans="1:9" x14ac:dyDescent="0.25">
      <c r="A65" s="56" t="s">
        <v>6</v>
      </c>
      <c r="B65" s="143"/>
      <c r="C65" s="94">
        <v>0</v>
      </c>
      <c r="D65" s="94">
        <v>0</v>
      </c>
      <c r="E65" s="94">
        <v>0</v>
      </c>
      <c r="F65" s="94">
        <v>0</v>
      </c>
      <c r="G65" s="94"/>
      <c r="H65" s="94"/>
      <c r="I65" s="94">
        <f>C65+D65+E65+F65</f>
        <v>0</v>
      </c>
    </row>
    <row r="66" spans="1:9" x14ac:dyDescent="0.25">
      <c r="A66" s="56" t="s">
        <v>7</v>
      </c>
      <c r="B66" s="143"/>
      <c r="C66" s="94">
        <v>0</v>
      </c>
      <c r="D66" s="94">
        <v>0</v>
      </c>
      <c r="E66" s="94">
        <v>0</v>
      </c>
      <c r="F66" s="94">
        <v>0</v>
      </c>
      <c r="G66" s="94"/>
      <c r="H66" s="94"/>
      <c r="I66" s="94">
        <f t="shared" ref="I66:I71" si="20">C66+D66+E66+F66</f>
        <v>0</v>
      </c>
    </row>
    <row r="67" spans="1:9" x14ac:dyDescent="0.25">
      <c r="A67" s="56" t="s">
        <v>8</v>
      </c>
      <c r="B67" s="143"/>
      <c r="C67" s="94">
        <v>0</v>
      </c>
      <c r="D67" s="94">
        <v>0</v>
      </c>
      <c r="E67" s="94">
        <v>0</v>
      </c>
      <c r="F67" s="94">
        <v>0</v>
      </c>
      <c r="G67" s="94"/>
      <c r="H67" s="94"/>
      <c r="I67" s="94">
        <f t="shared" si="20"/>
        <v>0</v>
      </c>
    </row>
    <row r="68" spans="1:9" ht="30" x14ac:dyDescent="0.25">
      <c r="A68" s="56" t="s">
        <v>9</v>
      </c>
      <c r="B68" s="143"/>
      <c r="C68" s="94">
        <v>0</v>
      </c>
      <c r="D68" s="94">
        <v>0</v>
      </c>
      <c r="E68" s="94">
        <v>0</v>
      </c>
      <c r="F68" s="94">
        <v>0</v>
      </c>
      <c r="G68" s="94"/>
      <c r="H68" s="94"/>
      <c r="I68" s="94">
        <f t="shared" si="20"/>
        <v>0</v>
      </c>
    </row>
    <row r="69" spans="1:9" ht="30" x14ac:dyDescent="0.25">
      <c r="A69" s="56" t="s">
        <v>10</v>
      </c>
      <c r="B69" s="143"/>
      <c r="C69" s="94">
        <v>0</v>
      </c>
      <c r="D69" s="94">
        <v>0</v>
      </c>
      <c r="E69" s="94">
        <v>0</v>
      </c>
      <c r="F69" s="94">
        <v>0</v>
      </c>
      <c r="G69" s="94"/>
      <c r="H69" s="94"/>
      <c r="I69" s="94">
        <f t="shared" si="20"/>
        <v>0</v>
      </c>
    </row>
    <row r="70" spans="1:9" x14ac:dyDescent="0.25">
      <c r="A70" s="56" t="s">
        <v>11</v>
      </c>
      <c r="B70" s="143"/>
      <c r="C70" s="94">
        <v>0</v>
      </c>
      <c r="D70" s="94">
        <v>0</v>
      </c>
      <c r="E70" s="94">
        <v>0</v>
      </c>
      <c r="F70" s="94">
        <v>0</v>
      </c>
      <c r="G70" s="94"/>
      <c r="H70" s="94"/>
      <c r="I70" s="94">
        <f t="shared" si="20"/>
        <v>0</v>
      </c>
    </row>
    <row r="71" spans="1:9" x14ac:dyDescent="0.25">
      <c r="A71" s="56" t="s">
        <v>115</v>
      </c>
      <c r="B71" s="144"/>
      <c r="C71" s="94">
        <v>0</v>
      </c>
      <c r="D71" s="94">
        <v>0</v>
      </c>
      <c r="E71" s="94">
        <v>0</v>
      </c>
      <c r="F71" s="94">
        <v>0</v>
      </c>
      <c r="G71" s="94"/>
      <c r="H71" s="94"/>
      <c r="I71" s="94">
        <f t="shared" si="20"/>
        <v>0</v>
      </c>
    </row>
    <row r="72" spans="1:9" ht="42.75" x14ac:dyDescent="0.25">
      <c r="A72" s="54" t="s">
        <v>116</v>
      </c>
      <c r="B72" s="142" t="s">
        <v>205</v>
      </c>
      <c r="C72" s="55">
        <f>C88+C96</f>
        <v>46995.169709999995</v>
      </c>
      <c r="D72" s="55">
        <f t="shared" ref="D72:F76" si="21">D88+D96</f>
        <v>46995.169709999995</v>
      </c>
      <c r="E72" s="55">
        <f t="shared" si="21"/>
        <v>46995.169709999995</v>
      </c>
      <c r="F72" s="55">
        <f>F88+F96</f>
        <v>46995.169709999995</v>
      </c>
      <c r="G72" s="55">
        <f>G88+G96</f>
        <v>46995.169709999995</v>
      </c>
      <c r="H72" s="55">
        <f>H88+H96</f>
        <v>46995.169709999995</v>
      </c>
      <c r="I72" s="55">
        <f>C72+D72+E72+F72+G72+H72</f>
        <v>281971.01825999998</v>
      </c>
    </row>
    <row r="73" spans="1:9" x14ac:dyDescent="0.25">
      <c r="A73" s="56" t="s">
        <v>6</v>
      </c>
      <c r="B73" s="143"/>
      <c r="C73" s="94">
        <f>C89+C97</f>
        <v>0</v>
      </c>
      <c r="D73" s="94">
        <f t="shared" si="21"/>
        <v>0</v>
      </c>
      <c r="E73" s="94">
        <f t="shared" si="21"/>
        <v>0</v>
      </c>
      <c r="F73" s="94">
        <f t="shared" si="21"/>
        <v>0</v>
      </c>
      <c r="G73" s="94">
        <f t="shared" ref="G73:H76" si="22">G89+G97</f>
        <v>0</v>
      </c>
      <c r="H73" s="94">
        <f t="shared" si="22"/>
        <v>0</v>
      </c>
      <c r="I73" s="94">
        <f>C73+D73+E73+F73</f>
        <v>0</v>
      </c>
    </row>
    <row r="74" spans="1:9" x14ac:dyDescent="0.25">
      <c r="A74" s="56" t="s">
        <v>7</v>
      </c>
      <c r="B74" s="143"/>
      <c r="C74" s="94">
        <f>C90+C98</f>
        <v>0</v>
      </c>
      <c r="D74" s="94">
        <f t="shared" si="21"/>
        <v>0</v>
      </c>
      <c r="E74" s="94">
        <f t="shared" si="21"/>
        <v>0</v>
      </c>
      <c r="F74" s="94">
        <f t="shared" si="21"/>
        <v>0</v>
      </c>
      <c r="G74" s="94">
        <f t="shared" si="22"/>
        <v>0</v>
      </c>
      <c r="H74" s="94">
        <f t="shared" si="22"/>
        <v>0</v>
      </c>
      <c r="I74" s="94">
        <f>C74+D74+E74+F74+G74+H74</f>
        <v>0</v>
      </c>
    </row>
    <row r="75" spans="1:9" x14ac:dyDescent="0.25">
      <c r="A75" s="56" t="s">
        <v>8</v>
      </c>
      <c r="B75" s="143"/>
      <c r="C75" s="94">
        <f>C91+C99</f>
        <v>46995.169709999995</v>
      </c>
      <c r="D75" s="94">
        <f>D91+D99</f>
        <v>46995.169709999995</v>
      </c>
      <c r="E75" s="94">
        <f>E91+E99</f>
        <v>46995.169709999995</v>
      </c>
      <c r="F75" s="94">
        <f>F91+F99</f>
        <v>46995.169709999995</v>
      </c>
      <c r="G75" s="94">
        <f t="shared" si="22"/>
        <v>46995.169709999995</v>
      </c>
      <c r="H75" s="94">
        <f t="shared" si="22"/>
        <v>46995.169709999995</v>
      </c>
      <c r="I75" s="94">
        <f>C75+D75+E75+F75+G75+H75</f>
        <v>281971.01825999998</v>
      </c>
    </row>
    <row r="76" spans="1:9" ht="30" x14ac:dyDescent="0.25">
      <c r="A76" s="56" t="s">
        <v>9</v>
      </c>
      <c r="B76" s="143"/>
      <c r="C76" s="94">
        <f>C92+C100</f>
        <v>0</v>
      </c>
      <c r="D76" s="94">
        <f t="shared" si="21"/>
        <v>0</v>
      </c>
      <c r="E76" s="94">
        <f t="shared" si="21"/>
        <v>0</v>
      </c>
      <c r="F76" s="94">
        <f t="shared" si="21"/>
        <v>0</v>
      </c>
      <c r="G76" s="94">
        <f t="shared" si="22"/>
        <v>0</v>
      </c>
      <c r="H76" s="94">
        <f t="shared" si="22"/>
        <v>0</v>
      </c>
      <c r="I76" s="94">
        <f>C76+D76+E76+F76</f>
        <v>0</v>
      </c>
    </row>
    <row r="77" spans="1:9" ht="30" x14ac:dyDescent="0.25">
      <c r="A77" s="56" t="s">
        <v>10</v>
      </c>
      <c r="B77" s="143"/>
      <c r="C77" s="94">
        <v>76.64</v>
      </c>
      <c r="D77" s="94">
        <v>76.64</v>
      </c>
      <c r="E77" s="94">
        <v>76.64</v>
      </c>
      <c r="F77" s="94">
        <v>76.64</v>
      </c>
      <c r="G77" s="94">
        <v>76.64</v>
      </c>
      <c r="H77" s="94">
        <v>76.64</v>
      </c>
      <c r="I77" s="94">
        <f>C77+D77+E77+F77+G77+H77</f>
        <v>459.84</v>
      </c>
    </row>
    <row r="78" spans="1:9" x14ac:dyDescent="0.25">
      <c r="A78" s="56" t="s">
        <v>11</v>
      </c>
      <c r="B78" s="143"/>
      <c r="C78" s="94">
        <f>C94+C102</f>
        <v>0</v>
      </c>
      <c r="D78" s="94">
        <f t="shared" ref="D78:F79" si="23">D94+D102</f>
        <v>0</v>
      </c>
      <c r="E78" s="94">
        <f t="shared" si="23"/>
        <v>0</v>
      </c>
      <c r="F78" s="94">
        <f t="shared" si="23"/>
        <v>0</v>
      </c>
      <c r="G78" s="94">
        <f>G94+G102</f>
        <v>0</v>
      </c>
      <c r="H78" s="94">
        <f>H94+H102</f>
        <v>0</v>
      </c>
      <c r="I78" s="94">
        <f>C78+D78+E78+F78</f>
        <v>0</v>
      </c>
    </row>
    <row r="79" spans="1:9" x14ac:dyDescent="0.25">
      <c r="A79" s="56" t="s">
        <v>12</v>
      </c>
      <c r="B79" s="144"/>
      <c r="C79" s="94">
        <f>C95+C103</f>
        <v>0</v>
      </c>
      <c r="D79" s="94">
        <f t="shared" si="23"/>
        <v>0</v>
      </c>
      <c r="E79" s="94">
        <f t="shared" si="23"/>
        <v>0</v>
      </c>
      <c r="F79" s="94">
        <f t="shared" si="23"/>
        <v>0</v>
      </c>
      <c r="G79" s="94">
        <f>G95+G103</f>
        <v>0</v>
      </c>
      <c r="H79" s="94">
        <f>H95+H103</f>
        <v>0</v>
      </c>
      <c r="I79" s="94">
        <f>C79+D79+E79+F79</f>
        <v>0</v>
      </c>
    </row>
    <row r="80" spans="1:9" ht="90" customHeight="1" x14ac:dyDescent="0.25">
      <c r="A80" s="61" t="s">
        <v>224</v>
      </c>
      <c r="B80" s="142" t="s">
        <v>205</v>
      </c>
      <c r="C80" s="94">
        <f t="shared" ref="C80:H80" si="24">C81+C82+C83+C87</f>
        <v>0</v>
      </c>
      <c r="D80" s="94">
        <f t="shared" si="24"/>
        <v>0</v>
      </c>
      <c r="E80" s="94">
        <f t="shared" si="24"/>
        <v>0</v>
      </c>
      <c r="F80" s="94">
        <f t="shared" si="24"/>
        <v>0</v>
      </c>
      <c r="G80" s="94">
        <f t="shared" si="24"/>
        <v>0</v>
      </c>
      <c r="H80" s="94">
        <f t="shared" si="24"/>
        <v>0</v>
      </c>
      <c r="I80" s="94">
        <f>C80+D80+E80+F80+G80+H80</f>
        <v>0</v>
      </c>
    </row>
    <row r="81" spans="1:9" x14ac:dyDescent="0.25">
      <c r="A81" s="56" t="s">
        <v>6</v>
      </c>
      <c r="B81" s="143"/>
      <c r="C81" s="94">
        <v>0</v>
      </c>
      <c r="D81" s="94">
        <v>0</v>
      </c>
      <c r="E81" s="94">
        <v>0</v>
      </c>
      <c r="F81" s="94">
        <v>0</v>
      </c>
      <c r="G81" s="94">
        <v>0</v>
      </c>
      <c r="H81" s="94">
        <v>0</v>
      </c>
      <c r="I81" s="94">
        <f t="shared" ref="I81:I87" si="25">C81+D81+E81+F81+G81+H81</f>
        <v>0</v>
      </c>
    </row>
    <row r="82" spans="1:9" x14ac:dyDescent="0.25">
      <c r="A82" s="56" t="s">
        <v>7</v>
      </c>
      <c r="B82" s="143"/>
      <c r="C82" s="94">
        <v>0</v>
      </c>
      <c r="D82" s="94">
        <v>0</v>
      </c>
      <c r="E82" s="94">
        <v>0</v>
      </c>
      <c r="F82" s="94">
        <v>0</v>
      </c>
      <c r="G82" s="94">
        <v>0</v>
      </c>
      <c r="H82" s="94">
        <v>0</v>
      </c>
      <c r="I82" s="94">
        <f t="shared" si="25"/>
        <v>0</v>
      </c>
    </row>
    <row r="83" spans="1:9" x14ac:dyDescent="0.25">
      <c r="A83" s="56" t="s">
        <v>8</v>
      </c>
      <c r="B83" s="143"/>
      <c r="C83" s="94">
        <v>0</v>
      </c>
      <c r="D83" s="94">
        <v>0</v>
      </c>
      <c r="E83" s="94">
        <v>0</v>
      </c>
      <c r="F83" s="94">
        <v>0</v>
      </c>
      <c r="G83" s="94">
        <v>0</v>
      </c>
      <c r="H83" s="94">
        <v>0</v>
      </c>
      <c r="I83" s="94">
        <f t="shared" si="25"/>
        <v>0</v>
      </c>
    </row>
    <row r="84" spans="1:9" ht="30" x14ac:dyDescent="0.25">
      <c r="A84" s="56" t="s">
        <v>9</v>
      </c>
      <c r="B84" s="143"/>
      <c r="C84" s="94">
        <v>0</v>
      </c>
      <c r="D84" s="94">
        <v>0</v>
      </c>
      <c r="E84" s="94">
        <v>0</v>
      </c>
      <c r="F84" s="94">
        <v>0</v>
      </c>
      <c r="G84" s="94">
        <v>0</v>
      </c>
      <c r="H84" s="94">
        <v>0</v>
      </c>
      <c r="I84" s="94">
        <f t="shared" si="25"/>
        <v>0</v>
      </c>
    </row>
    <row r="85" spans="1:9" ht="30" x14ac:dyDescent="0.25">
      <c r="A85" s="56" t="s">
        <v>10</v>
      </c>
      <c r="B85" s="143"/>
      <c r="C85" s="94">
        <v>0</v>
      </c>
      <c r="D85" s="94">
        <v>0</v>
      </c>
      <c r="E85" s="94">
        <v>0</v>
      </c>
      <c r="F85" s="94">
        <v>0</v>
      </c>
      <c r="G85" s="94">
        <v>0</v>
      </c>
      <c r="H85" s="94">
        <v>0</v>
      </c>
      <c r="I85" s="94">
        <f t="shared" si="25"/>
        <v>0</v>
      </c>
    </row>
    <row r="86" spans="1:9" x14ac:dyDescent="0.25">
      <c r="A86" s="56" t="s">
        <v>11</v>
      </c>
      <c r="B86" s="143"/>
      <c r="C86" s="94">
        <v>0</v>
      </c>
      <c r="D86" s="94">
        <v>0</v>
      </c>
      <c r="E86" s="94">
        <v>0</v>
      </c>
      <c r="F86" s="94">
        <v>0</v>
      </c>
      <c r="G86" s="94">
        <v>0</v>
      </c>
      <c r="H86" s="94">
        <v>0</v>
      </c>
      <c r="I86" s="94">
        <f t="shared" si="25"/>
        <v>0</v>
      </c>
    </row>
    <row r="87" spans="1:9" x14ac:dyDescent="0.25">
      <c r="A87" s="56" t="s">
        <v>115</v>
      </c>
      <c r="B87" s="144"/>
      <c r="C87" s="94"/>
      <c r="D87" s="94">
        <v>0</v>
      </c>
      <c r="E87" s="94"/>
      <c r="F87" s="94"/>
      <c r="G87" s="94"/>
      <c r="H87" s="94"/>
      <c r="I87" s="94">
        <f t="shared" si="25"/>
        <v>0</v>
      </c>
    </row>
    <row r="88" spans="1:9" ht="85.5" x14ac:dyDescent="0.25">
      <c r="A88" s="54" t="s">
        <v>218</v>
      </c>
      <c r="B88" s="147" t="s">
        <v>204</v>
      </c>
      <c r="C88" s="55">
        <f t="shared" ref="C88:H88" si="26">C89+C90+C91+C95</f>
        <v>44954.844709999998</v>
      </c>
      <c r="D88" s="55">
        <f t="shared" si="26"/>
        <v>44954.844709999998</v>
      </c>
      <c r="E88" s="55">
        <f t="shared" si="26"/>
        <v>44954.844709999998</v>
      </c>
      <c r="F88" s="55">
        <f t="shared" si="26"/>
        <v>44954.844709999998</v>
      </c>
      <c r="G88" s="55">
        <f t="shared" si="26"/>
        <v>44954.844709999998</v>
      </c>
      <c r="H88" s="55">
        <f t="shared" si="26"/>
        <v>44954.844709999998</v>
      </c>
      <c r="I88" s="55">
        <f>C88+D88+E88+F88+G88+H88</f>
        <v>269729.06825999997</v>
      </c>
    </row>
    <row r="89" spans="1:9" x14ac:dyDescent="0.25">
      <c r="A89" s="56" t="s">
        <v>6</v>
      </c>
      <c r="B89" s="145"/>
      <c r="C89" s="94">
        <v>0</v>
      </c>
      <c r="D89" s="94">
        <v>0</v>
      </c>
      <c r="E89" s="94">
        <v>0</v>
      </c>
      <c r="F89" s="94">
        <v>0</v>
      </c>
      <c r="G89" s="94"/>
      <c r="H89" s="94"/>
      <c r="I89" s="94">
        <f t="shared" ref="I89:I97" si="27">C89+D89+E89+F89</f>
        <v>0</v>
      </c>
    </row>
    <row r="90" spans="1:9" x14ac:dyDescent="0.25">
      <c r="A90" s="56" t="s">
        <v>7</v>
      </c>
      <c r="B90" s="145"/>
      <c r="C90" s="94">
        <v>0</v>
      </c>
      <c r="D90" s="94">
        <v>0</v>
      </c>
      <c r="E90" s="94">
        <v>0</v>
      </c>
      <c r="F90" s="94">
        <v>0</v>
      </c>
      <c r="G90" s="94"/>
      <c r="H90" s="94"/>
      <c r="I90" s="94">
        <f t="shared" si="27"/>
        <v>0</v>
      </c>
    </row>
    <row r="91" spans="1:9" x14ac:dyDescent="0.25">
      <c r="A91" s="56" t="s">
        <v>8</v>
      </c>
      <c r="B91" s="145"/>
      <c r="C91" s="94">
        <v>44954.844709999998</v>
      </c>
      <c r="D91" s="94">
        <v>44954.844709999998</v>
      </c>
      <c r="E91" s="94">
        <v>44954.844709999998</v>
      </c>
      <c r="F91" s="94">
        <v>44954.844709999998</v>
      </c>
      <c r="G91" s="94">
        <v>44954.844709999998</v>
      </c>
      <c r="H91" s="94">
        <v>44954.844709999998</v>
      </c>
      <c r="I91" s="94">
        <f>C91+D91+E91+F91+G91+H91</f>
        <v>269729.06825999997</v>
      </c>
    </row>
    <row r="92" spans="1:9" ht="30" x14ac:dyDescent="0.25">
      <c r="A92" s="56" t="s">
        <v>9</v>
      </c>
      <c r="B92" s="145"/>
      <c r="C92" s="94">
        <v>0</v>
      </c>
      <c r="D92" s="94">
        <v>0</v>
      </c>
      <c r="E92" s="94">
        <v>0</v>
      </c>
      <c r="F92" s="94">
        <v>0</v>
      </c>
      <c r="G92" s="94"/>
      <c r="H92" s="94"/>
      <c r="I92" s="94">
        <f t="shared" si="27"/>
        <v>0</v>
      </c>
    </row>
    <row r="93" spans="1:9" ht="30" x14ac:dyDescent="0.25">
      <c r="A93" s="56" t="s">
        <v>10</v>
      </c>
      <c r="B93" s="145"/>
      <c r="C93" s="94">
        <v>0</v>
      </c>
      <c r="D93" s="94">
        <v>0</v>
      </c>
      <c r="E93" s="94">
        <v>0</v>
      </c>
      <c r="F93" s="94">
        <v>0</v>
      </c>
      <c r="G93" s="94"/>
      <c r="H93" s="94"/>
      <c r="I93" s="94">
        <f t="shared" si="27"/>
        <v>0</v>
      </c>
    </row>
    <row r="94" spans="1:9" x14ac:dyDescent="0.25">
      <c r="A94" s="56" t="s">
        <v>11</v>
      </c>
      <c r="B94" s="145"/>
      <c r="C94" s="94">
        <v>0</v>
      </c>
      <c r="D94" s="94">
        <v>0</v>
      </c>
      <c r="E94" s="94">
        <v>0</v>
      </c>
      <c r="F94" s="94">
        <v>0</v>
      </c>
      <c r="G94" s="94"/>
      <c r="H94" s="94"/>
      <c r="I94" s="94">
        <f t="shared" si="27"/>
        <v>0</v>
      </c>
    </row>
    <row r="95" spans="1:9" x14ac:dyDescent="0.25">
      <c r="A95" s="56" t="s">
        <v>115</v>
      </c>
      <c r="B95" s="146"/>
      <c r="C95" s="94">
        <v>0</v>
      </c>
      <c r="D95" s="94">
        <v>0</v>
      </c>
      <c r="E95" s="94">
        <v>0</v>
      </c>
      <c r="F95" s="94">
        <v>0</v>
      </c>
      <c r="G95" s="94">
        <v>0</v>
      </c>
      <c r="H95" s="94">
        <v>0</v>
      </c>
      <c r="I95" s="94">
        <f>C95+D95+E95+F95+G95+H95</f>
        <v>0</v>
      </c>
    </row>
    <row r="96" spans="1:9" ht="71.25" x14ac:dyDescent="0.25">
      <c r="A96" s="54" t="s">
        <v>219</v>
      </c>
      <c r="B96" s="142" t="s">
        <v>205</v>
      </c>
      <c r="C96" s="55">
        <f t="shared" ref="C96:H96" si="28">C97+C98+C99+C103</f>
        <v>2040.325</v>
      </c>
      <c r="D96" s="55">
        <f t="shared" si="28"/>
        <v>2040.325</v>
      </c>
      <c r="E96" s="55">
        <f t="shared" si="28"/>
        <v>2040.325</v>
      </c>
      <c r="F96" s="55">
        <f t="shared" si="28"/>
        <v>2040.325</v>
      </c>
      <c r="G96" s="55">
        <f t="shared" si="28"/>
        <v>2040.325</v>
      </c>
      <c r="H96" s="55">
        <f t="shared" si="28"/>
        <v>2040.325</v>
      </c>
      <c r="I96" s="55">
        <f t="shared" si="27"/>
        <v>8161.3</v>
      </c>
    </row>
    <row r="97" spans="1:9" x14ac:dyDescent="0.25">
      <c r="A97" s="56" t="s">
        <v>6</v>
      </c>
      <c r="B97" s="143"/>
      <c r="C97" s="94">
        <v>0</v>
      </c>
      <c r="D97" s="94">
        <v>0</v>
      </c>
      <c r="E97" s="94">
        <v>0</v>
      </c>
      <c r="F97" s="94">
        <v>0</v>
      </c>
      <c r="G97" s="94"/>
      <c r="H97" s="94"/>
      <c r="I97" s="94">
        <f t="shared" si="27"/>
        <v>0</v>
      </c>
    </row>
    <row r="98" spans="1:9" x14ac:dyDescent="0.25">
      <c r="A98" s="56" t="s">
        <v>7</v>
      </c>
      <c r="B98" s="143"/>
      <c r="C98" s="94">
        <v>0</v>
      </c>
      <c r="D98" s="94">
        <v>0</v>
      </c>
      <c r="E98" s="94">
        <v>0</v>
      </c>
      <c r="F98" s="94">
        <v>0</v>
      </c>
      <c r="G98" s="94"/>
      <c r="H98" s="94"/>
      <c r="I98" s="94">
        <f t="shared" ref="I98:I103" si="29">C98+D98+E98+F98</f>
        <v>0</v>
      </c>
    </row>
    <row r="99" spans="1:9" x14ac:dyDescent="0.25">
      <c r="A99" s="56" t="s">
        <v>8</v>
      </c>
      <c r="B99" s="143"/>
      <c r="C99" s="94">
        <v>2040.325</v>
      </c>
      <c r="D99" s="94">
        <v>2040.325</v>
      </c>
      <c r="E99" s="94">
        <v>2040.325</v>
      </c>
      <c r="F99" s="94">
        <v>2040.325</v>
      </c>
      <c r="G99" s="94">
        <v>2040.325</v>
      </c>
      <c r="H99" s="94">
        <v>2040.325</v>
      </c>
      <c r="I99" s="94">
        <f t="shared" si="29"/>
        <v>8161.3</v>
      </c>
    </row>
    <row r="100" spans="1:9" ht="30" x14ac:dyDescent="0.25">
      <c r="A100" s="56" t="s">
        <v>9</v>
      </c>
      <c r="B100" s="143"/>
      <c r="C100" s="94">
        <v>0</v>
      </c>
      <c r="D100" s="94">
        <v>0</v>
      </c>
      <c r="E100" s="94">
        <v>0</v>
      </c>
      <c r="F100" s="94">
        <v>0</v>
      </c>
      <c r="G100" s="94"/>
      <c r="H100" s="94"/>
      <c r="I100" s="94">
        <f t="shared" si="29"/>
        <v>0</v>
      </c>
    </row>
    <row r="101" spans="1:9" ht="30" x14ac:dyDescent="0.25">
      <c r="A101" s="56" t="s">
        <v>10</v>
      </c>
      <c r="B101" s="143"/>
      <c r="C101" s="94">
        <v>0</v>
      </c>
      <c r="D101" s="94">
        <v>0</v>
      </c>
      <c r="E101" s="94">
        <v>0</v>
      </c>
      <c r="F101" s="94">
        <v>0</v>
      </c>
      <c r="G101" s="94"/>
      <c r="H101" s="94"/>
      <c r="I101" s="94">
        <f t="shared" si="29"/>
        <v>0</v>
      </c>
    </row>
    <row r="102" spans="1:9" x14ac:dyDescent="0.25">
      <c r="A102" s="56" t="s">
        <v>11</v>
      </c>
      <c r="B102" s="143"/>
      <c r="C102" s="94">
        <v>0</v>
      </c>
      <c r="D102" s="94">
        <v>0</v>
      </c>
      <c r="E102" s="94">
        <v>0</v>
      </c>
      <c r="F102" s="94">
        <v>0</v>
      </c>
      <c r="G102" s="94"/>
      <c r="H102" s="94"/>
      <c r="I102" s="94">
        <f t="shared" si="29"/>
        <v>0</v>
      </c>
    </row>
    <row r="103" spans="1:9" x14ac:dyDescent="0.25">
      <c r="A103" s="56" t="s">
        <v>115</v>
      </c>
      <c r="B103" s="144"/>
      <c r="C103" s="94">
        <v>0</v>
      </c>
      <c r="D103" s="94">
        <v>0</v>
      </c>
      <c r="E103" s="94">
        <v>0</v>
      </c>
      <c r="F103" s="94">
        <v>0</v>
      </c>
      <c r="G103" s="94"/>
      <c r="H103" s="94"/>
      <c r="I103" s="94">
        <f t="shared" si="29"/>
        <v>0</v>
      </c>
    </row>
    <row r="104" spans="1:9" ht="42.75" x14ac:dyDescent="0.25">
      <c r="A104" s="54" t="s">
        <v>117</v>
      </c>
      <c r="B104" s="142" t="s">
        <v>91</v>
      </c>
      <c r="C104" s="55">
        <f t="shared" ref="C104:H104" si="30">C105+C106+C107+C111</f>
        <v>130</v>
      </c>
      <c r="D104" s="55">
        <f t="shared" si="30"/>
        <v>130</v>
      </c>
      <c r="E104" s="55">
        <f t="shared" si="30"/>
        <v>130</v>
      </c>
      <c r="F104" s="55">
        <f t="shared" si="30"/>
        <v>130</v>
      </c>
      <c r="G104" s="55">
        <f t="shared" si="30"/>
        <v>130</v>
      </c>
      <c r="H104" s="55">
        <f t="shared" si="30"/>
        <v>130</v>
      </c>
      <c r="I104" s="55">
        <f>C104+D104+E104+F104+G104+H104</f>
        <v>780</v>
      </c>
    </row>
    <row r="105" spans="1:9" x14ac:dyDescent="0.25">
      <c r="A105" s="56" t="s">
        <v>6</v>
      </c>
      <c r="B105" s="143"/>
      <c r="C105" s="94">
        <f>C113</f>
        <v>0</v>
      </c>
      <c r="D105" s="94">
        <f t="shared" ref="D105:F107" si="31">D113</f>
        <v>0</v>
      </c>
      <c r="E105" s="94">
        <f t="shared" si="31"/>
        <v>0</v>
      </c>
      <c r="F105" s="94">
        <f t="shared" si="31"/>
        <v>0</v>
      </c>
      <c r="G105" s="94"/>
      <c r="H105" s="94"/>
      <c r="I105" s="94">
        <f>C105+D105+E105+F105</f>
        <v>0</v>
      </c>
    </row>
    <row r="106" spans="1:9" x14ac:dyDescent="0.25">
      <c r="A106" s="56" t="s">
        <v>7</v>
      </c>
      <c r="B106" s="143"/>
      <c r="C106" s="94">
        <f>C114</f>
        <v>0</v>
      </c>
      <c r="D106" s="94">
        <f t="shared" si="31"/>
        <v>0</v>
      </c>
      <c r="E106" s="94">
        <f t="shared" si="31"/>
        <v>0</v>
      </c>
      <c r="F106" s="94">
        <f t="shared" si="31"/>
        <v>0</v>
      </c>
      <c r="G106" s="94"/>
      <c r="H106" s="94"/>
      <c r="I106" s="94">
        <f>C106+D106+E106+F106</f>
        <v>0</v>
      </c>
    </row>
    <row r="107" spans="1:9" x14ac:dyDescent="0.25">
      <c r="A107" s="56" t="s">
        <v>8</v>
      </c>
      <c r="B107" s="143"/>
      <c r="C107" s="94">
        <f>C115</f>
        <v>130</v>
      </c>
      <c r="D107" s="94">
        <f t="shared" si="31"/>
        <v>130</v>
      </c>
      <c r="E107" s="94">
        <f t="shared" si="31"/>
        <v>130</v>
      </c>
      <c r="F107" s="94">
        <f>F115</f>
        <v>130</v>
      </c>
      <c r="G107" s="94">
        <f>G115</f>
        <v>130</v>
      </c>
      <c r="H107" s="94">
        <f>H115</f>
        <v>130</v>
      </c>
      <c r="I107" s="94">
        <f>C107+D107+E107+F107+G107+H107</f>
        <v>780</v>
      </c>
    </row>
    <row r="108" spans="1:9" ht="30" x14ac:dyDescent="0.25">
      <c r="A108" s="56" t="s">
        <v>9</v>
      </c>
      <c r="B108" s="143"/>
      <c r="C108" s="94">
        <v>0</v>
      </c>
      <c r="D108" s="94">
        <v>0</v>
      </c>
      <c r="E108" s="94">
        <v>0</v>
      </c>
      <c r="F108" s="94">
        <v>0</v>
      </c>
      <c r="G108" s="94"/>
      <c r="H108" s="94"/>
      <c r="I108" s="94">
        <f>C108+D108+E108+F108</f>
        <v>0</v>
      </c>
    </row>
    <row r="109" spans="1:9" ht="30" x14ac:dyDescent="0.25">
      <c r="A109" s="56" t="s">
        <v>10</v>
      </c>
      <c r="B109" s="143"/>
      <c r="C109" s="94">
        <v>0</v>
      </c>
      <c r="D109" s="94">
        <v>0</v>
      </c>
      <c r="E109" s="94">
        <v>0</v>
      </c>
      <c r="F109" s="94">
        <v>0</v>
      </c>
      <c r="G109" s="94"/>
      <c r="H109" s="94"/>
      <c r="I109" s="94">
        <f>C109+D109+E109+F109</f>
        <v>0</v>
      </c>
    </row>
    <row r="110" spans="1:9" x14ac:dyDescent="0.25">
      <c r="A110" s="56" t="s">
        <v>11</v>
      </c>
      <c r="B110" s="143"/>
      <c r="C110" s="94">
        <v>0</v>
      </c>
      <c r="D110" s="94">
        <v>0</v>
      </c>
      <c r="E110" s="94">
        <v>0</v>
      </c>
      <c r="F110" s="94">
        <v>0</v>
      </c>
      <c r="G110" s="94"/>
      <c r="H110" s="94"/>
      <c r="I110" s="94">
        <f>C110+D110+E110+F110</f>
        <v>0</v>
      </c>
    </row>
    <row r="111" spans="1:9" x14ac:dyDescent="0.25">
      <c r="A111" s="56" t="s">
        <v>12</v>
      </c>
      <c r="B111" s="144"/>
      <c r="C111" s="94">
        <f>C119</f>
        <v>0</v>
      </c>
      <c r="D111" s="94">
        <f>D119</f>
        <v>0</v>
      </c>
      <c r="E111" s="94">
        <f>E119</f>
        <v>0</v>
      </c>
      <c r="F111" s="94">
        <f>F119</f>
        <v>0</v>
      </c>
      <c r="G111" s="94"/>
      <c r="H111" s="94"/>
      <c r="I111" s="94">
        <f>C111+D111+E111+F111</f>
        <v>0</v>
      </c>
    </row>
    <row r="112" spans="1:9" ht="101.25" customHeight="1" x14ac:dyDescent="0.25">
      <c r="A112" s="54" t="s">
        <v>220</v>
      </c>
      <c r="B112" s="142" t="s">
        <v>91</v>
      </c>
      <c r="C112" s="55">
        <f t="shared" ref="C112:H112" si="32">C113+C114+C115+C119</f>
        <v>130</v>
      </c>
      <c r="D112" s="55">
        <f t="shared" si="32"/>
        <v>130</v>
      </c>
      <c r="E112" s="55">
        <f t="shared" si="32"/>
        <v>130</v>
      </c>
      <c r="F112" s="55">
        <f t="shared" si="32"/>
        <v>130</v>
      </c>
      <c r="G112" s="55">
        <f t="shared" si="32"/>
        <v>130</v>
      </c>
      <c r="H112" s="55">
        <f t="shared" si="32"/>
        <v>130</v>
      </c>
      <c r="I112" s="55">
        <f>C112+D112+E112+F112</f>
        <v>520</v>
      </c>
    </row>
    <row r="113" spans="1:9" x14ac:dyDescent="0.25">
      <c r="A113" s="56" t="s">
        <v>6</v>
      </c>
      <c r="B113" s="143"/>
      <c r="C113" s="94">
        <v>0</v>
      </c>
      <c r="D113" s="94">
        <v>0</v>
      </c>
      <c r="E113" s="94">
        <v>0</v>
      </c>
      <c r="F113" s="94">
        <v>0</v>
      </c>
      <c r="G113" s="94"/>
      <c r="H113" s="94"/>
      <c r="I113" s="94">
        <f t="shared" ref="I113:I119" si="33">C113+D113+E113+F113</f>
        <v>0</v>
      </c>
    </row>
    <row r="114" spans="1:9" x14ac:dyDescent="0.25">
      <c r="A114" s="56" t="s">
        <v>7</v>
      </c>
      <c r="B114" s="143"/>
      <c r="C114" s="94">
        <v>0</v>
      </c>
      <c r="D114" s="94">
        <v>0</v>
      </c>
      <c r="E114" s="94">
        <v>0</v>
      </c>
      <c r="F114" s="94">
        <v>0</v>
      </c>
      <c r="G114" s="94"/>
      <c r="H114" s="94"/>
      <c r="I114" s="94">
        <f t="shared" si="33"/>
        <v>0</v>
      </c>
    </row>
    <row r="115" spans="1:9" x14ac:dyDescent="0.25">
      <c r="A115" s="56" t="s">
        <v>8</v>
      </c>
      <c r="B115" s="143"/>
      <c r="C115" s="94">
        <v>130</v>
      </c>
      <c r="D115" s="94">
        <v>130</v>
      </c>
      <c r="E115" s="94">
        <v>130</v>
      </c>
      <c r="F115" s="94">
        <v>130</v>
      </c>
      <c r="G115" s="94">
        <v>130</v>
      </c>
      <c r="H115" s="94">
        <v>130</v>
      </c>
      <c r="I115" s="94">
        <f>C115+D115+E115+F115+G115+H115</f>
        <v>780</v>
      </c>
    </row>
    <row r="116" spans="1:9" ht="30" x14ac:dyDescent="0.25">
      <c r="A116" s="56" t="s">
        <v>9</v>
      </c>
      <c r="B116" s="143"/>
      <c r="C116" s="94">
        <v>0</v>
      </c>
      <c r="D116" s="94">
        <v>0</v>
      </c>
      <c r="E116" s="94">
        <v>0</v>
      </c>
      <c r="F116" s="94">
        <v>0</v>
      </c>
      <c r="G116" s="94"/>
      <c r="H116" s="94"/>
      <c r="I116" s="94">
        <f t="shared" si="33"/>
        <v>0</v>
      </c>
    </row>
    <row r="117" spans="1:9" ht="30" x14ac:dyDescent="0.25">
      <c r="A117" s="56" t="s">
        <v>10</v>
      </c>
      <c r="B117" s="143"/>
      <c r="C117" s="94">
        <v>0</v>
      </c>
      <c r="D117" s="94">
        <v>0</v>
      </c>
      <c r="E117" s="94">
        <v>0</v>
      </c>
      <c r="F117" s="94">
        <v>0</v>
      </c>
      <c r="G117" s="94"/>
      <c r="H117" s="94"/>
      <c r="I117" s="94">
        <f t="shared" si="33"/>
        <v>0</v>
      </c>
    </row>
    <row r="118" spans="1:9" x14ac:dyDescent="0.25">
      <c r="A118" s="56" t="s">
        <v>11</v>
      </c>
      <c r="B118" s="143"/>
      <c r="C118" s="94">
        <v>0</v>
      </c>
      <c r="D118" s="94">
        <v>0</v>
      </c>
      <c r="E118" s="94">
        <v>0</v>
      </c>
      <c r="F118" s="94">
        <v>0</v>
      </c>
      <c r="G118" s="94"/>
      <c r="H118" s="94"/>
      <c r="I118" s="94">
        <f t="shared" si="33"/>
        <v>0</v>
      </c>
    </row>
    <row r="119" spans="1:9" x14ac:dyDescent="0.25">
      <c r="A119" s="56" t="s">
        <v>115</v>
      </c>
      <c r="B119" s="144"/>
      <c r="C119" s="94">
        <v>0</v>
      </c>
      <c r="D119" s="94">
        <v>0</v>
      </c>
      <c r="E119" s="94">
        <v>0</v>
      </c>
      <c r="F119" s="94">
        <v>0</v>
      </c>
      <c r="G119" s="94"/>
      <c r="H119" s="94"/>
      <c r="I119" s="94">
        <f t="shared" si="33"/>
        <v>0</v>
      </c>
    </row>
    <row r="120" spans="1:9" x14ac:dyDescent="0.25">
      <c r="A120" s="57"/>
      <c r="B120" s="57"/>
      <c r="C120" s="58"/>
      <c r="D120" s="58"/>
      <c r="E120" s="58"/>
      <c r="F120" s="58"/>
      <c r="G120" s="58"/>
      <c r="H120" s="58"/>
      <c r="I120" s="58"/>
    </row>
    <row r="122" spans="1:9" ht="129" customHeight="1" x14ac:dyDescent="0.25">
      <c r="A122" s="141" t="s">
        <v>118</v>
      </c>
      <c r="B122" s="141"/>
      <c r="C122" s="141"/>
      <c r="D122" s="141"/>
      <c r="E122" s="141"/>
      <c r="F122" s="141"/>
      <c r="G122" s="141"/>
      <c r="H122" s="141"/>
      <c r="I122" s="141"/>
    </row>
  </sheetData>
  <mergeCells count="18">
    <mergeCell ref="B5:B6"/>
    <mergeCell ref="A5:A6"/>
    <mergeCell ref="C5:I5"/>
    <mergeCell ref="A122:I122"/>
    <mergeCell ref="B8:B15"/>
    <mergeCell ref="B16:B23"/>
    <mergeCell ref="B24:B31"/>
    <mergeCell ref="B32:B39"/>
    <mergeCell ref="B40:B47"/>
    <mergeCell ref="B48:B55"/>
    <mergeCell ref="B56:B63"/>
    <mergeCell ref="B64:B71"/>
    <mergeCell ref="B72:B79"/>
    <mergeCell ref="B80:B87"/>
    <mergeCell ref="B88:B95"/>
    <mergeCell ref="B96:B103"/>
    <mergeCell ref="B104:B111"/>
    <mergeCell ref="B112:B11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4" zoomScaleNormal="100" workbookViewId="0">
      <selection activeCell="G8" sqref="G8"/>
    </sheetView>
  </sheetViews>
  <sheetFormatPr defaultRowHeight="15" x14ac:dyDescent="0.25"/>
  <cols>
    <col min="1" max="1" width="6.7109375" customWidth="1"/>
    <col min="2" max="7" width="21.140625" customWidth="1"/>
  </cols>
  <sheetData>
    <row r="1" spans="1:7" x14ac:dyDescent="0.25">
      <c r="A1" s="148" t="s">
        <v>191</v>
      </c>
      <c r="B1" s="148"/>
      <c r="C1" s="148"/>
      <c r="D1" s="148"/>
      <c r="E1" s="148"/>
      <c r="F1" s="148"/>
      <c r="G1" s="148"/>
    </row>
    <row r="2" spans="1:7" ht="45" customHeight="1" x14ac:dyDescent="0.25">
      <c r="A2" s="70" t="s">
        <v>192</v>
      </c>
      <c r="B2" s="70" t="s">
        <v>193</v>
      </c>
      <c r="C2" s="70" t="s">
        <v>194</v>
      </c>
      <c r="D2" s="70" t="s">
        <v>195</v>
      </c>
      <c r="E2" s="70" t="s">
        <v>196</v>
      </c>
      <c r="F2" s="70" t="s">
        <v>197</v>
      </c>
      <c r="G2" s="70" t="s">
        <v>198</v>
      </c>
    </row>
    <row r="3" spans="1:7" x14ac:dyDescent="0.25">
      <c r="A3" s="71">
        <v>1</v>
      </c>
      <c r="B3" s="71">
        <v>2</v>
      </c>
      <c r="C3" s="71">
        <v>3</v>
      </c>
      <c r="D3" s="71">
        <v>4</v>
      </c>
      <c r="E3" s="71">
        <v>5</v>
      </c>
      <c r="F3" s="71">
        <v>6</v>
      </c>
      <c r="G3" s="71">
        <v>7</v>
      </c>
    </row>
    <row r="4" spans="1:7" x14ac:dyDescent="0.25">
      <c r="A4" s="149" t="s">
        <v>200</v>
      </c>
      <c r="B4" s="149"/>
      <c r="C4" s="149"/>
      <c r="D4" s="149"/>
      <c r="E4" s="149"/>
      <c r="F4" s="149"/>
      <c r="G4" s="149"/>
    </row>
    <row r="5" spans="1:7" ht="90" x14ac:dyDescent="0.25">
      <c r="A5" s="72" t="s">
        <v>22</v>
      </c>
      <c r="B5" s="100" t="s">
        <v>210</v>
      </c>
      <c r="C5" s="100" t="s">
        <v>211</v>
      </c>
      <c r="D5" s="100" t="s">
        <v>212</v>
      </c>
      <c r="E5" s="99"/>
      <c r="F5" s="100" t="s">
        <v>45</v>
      </c>
      <c r="G5" s="99"/>
    </row>
    <row r="6" spans="1:7" ht="285" x14ac:dyDescent="0.25">
      <c r="A6" s="72" t="s">
        <v>23</v>
      </c>
      <c r="B6" s="100" t="s">
        <v>102</v>
      </c>
      <c r="C6" s="100" t="s">
        <v>211</v>
      </c>
      <c r="D6" s="100" t="s">
        <v>212</v>
      </c>
      <c r="E6" s="99"/>
      <c r="F6" s="100" t="s">
        <v>45</v>
      </c>
      <c r="G6" s="99"/>
    </row>
    <row r="7" spans="1:7" x14ac:dyDescent="0.25">
      <c r="A7" s="149" t="s">
        <v>199</v>
      </c>
      <c r="B7" s="149"/>
      <c r="C7" s="149"/>
      <c r="D7" s="149"/>
      <c r="E7" s="149"/>
      <c r="F7" s="149"/>
      <c r="G7" s="149"/>
    </row>
    <row r="8" spans="1:7" ht="135" x14ac:dyDescent="0.25">
      <c r="A8" s="99" t="s">
        <v>22</v>
      </c>
      <c r="B8" s="100" t="s">
        <v>206</v>
      </c>
      <c r="C8" s="100" t="s">
        <v>211</v>
      </c>
      <c r="D8" s="100" t="s">
        <v>212</v>
      </c>
      <c r="E8" s="99"/>
      <c r="F8" s="100" t="s">
        <v>45</v>
      </c>
      <c r="G8" s="99"/>
    </row>
    <row r="9" spans="1:7" ht="240" x14ac:dyDescent="0.25">
      <c r="A9" s="99" t="s">
        <v>23</v>
      </c>
      <c r="B9" s="101"/>
      <c r="C9" s="100" t="s">
        <v>207</v>
      </c>
      <c r="D9" s="100" t="s">
        <v>208</v>
      </c>
      <c r="E9" s="100" t="s">
        <v>209</v>
      </c>
      <c r="F9" s="100" t="s">
        <v>45</v>
      </c>
      <c r="G9" s="99"/>
    </row>
    <row r="10" spans="1:7" x14ac:dyDescent="0.25">
      <c r="A10" s="73"/>
      <c r="B10" s="73"/>
      <c r="C10" s="73"/>
      <c r="D10" s="73"/>
      <c r="E10" s="73"/>
      <c r="F10" s="73"/>
      <c r="G10" s="73"/>
    </row>
    <row r="11" spans="1:7" x14ac:dyDescent="0.25">
      <c r="A11" s="73"/>
      <c r="B11" s="73"/>
      <c r="C11" s="73"/>
      <c r="D11" s="73"/>
      <c r="E11" s="73"/>
      <c r="F11" s="73"/>
      <c r="G11" s="73"/>
    </row>
    <row r="12" spans="1:7" x14ac:dyDescent="0.25">
      <c r="A12" s="73"/>
      <c r="B12" s="73"/>
      <c r="C12" s="73"/>
      <c r="D12" s="73"/>
      <c r="E12" s="73"/>
      <c r="F12" s="73"/>
      <c r="G12" s="73"/>
    </row>
  </sheetData>
  <mergeCells count="3">
    <mergeCell ref="A1:G1"/>
    <mergeCell ref="A4:G4"/>
    <mergeCell ref="A7:G7"/>
  </mergeCells>
  <pageMargins left="0.7" right="0.7" top="0.75" bottom="0.75" header="0.3" footer="0.3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view="pageBreakPreview" zoomScale="60" zoomScaleNormal="80" workbookViewId="0">
      <selection activeCell="A16" sqref="A16:N16"/>
    </sheetView>
  </sheetViews>
  <sheetFormatPr defaultRowHeight="15" x14ac:dyDescent="0.25"/>
  <cols>
    <col min="1" max="1" width="6.42578125" style="15" customWidth="1"/>
    <col min="2" max="2" width="21.140625" style="15" customWidth="1"/>
    <col min="3" max="3" width="15.7109375" style="15" customWidth="1"/>
    <col min="4" max="4" width="15" style="15" customWidth="1"/>
    <col min="5" max="5" width="17.5703125" style="15" customWidth="1"/>
    <col min="6" max="6" width="18" style="15" customWidth="1"/>
    <col min="7" max="7" width="26.7109375" style="15" customWidth="1"/>
    <col min="8" max="12" width="19.42578125" style="15" customWidth="1"/>
    <col min="13" max="13" width="17.42578125" style="15" customWidth="1"/>
    <col min="14" max="14" width="16.85546875" style="15" customWidth="1"/>
    <col min="15" max="15" width="16.42578125" style="15" customWidth="1"/>
    <col min="16" max="16" width="21.28515625" style="15" customWidth="1"/>
    <col min="17" max="17" width="16.28515625" style="15" customWidth="1"/>
    <col min="18" max="16384" width="9.140625" style="15"/>
  </cols>
  <sheetData>
    <row r="1" spans="1:14" x14ac:dyDescent="0.25">
      <c r="N1" s="17"/>
    </row>
    <row r="2" spans="1:14" x14ac:dyDescent="0.25">
      <c r="A2" s="74"/>
    </row>
    <row r="3" spans="1:14" ht="51" customHeight="1" x14ac:dyDescent="0.25">
      <c r="A3" s="102" t="s">
        <v>102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14" x14ac:dyDescent="0.25">
      <c r="A4" s="19"/>
    </row>
    <row r="5" spans="1:14" ht="29.25" customHeight="1" x14ac:dyDescent="0.25">
      <c r="A5" s="103" t="s">
        <v>92</v>
      </c>
      <c r="B5" s="103" t="s">
        <v>93</v>
      </c>
      <c r="C5" s="103" t="s">
        <v>94</v>
      </c>
      <c r="D5" s="103" t="s">
        <v>95</v>
      </c>
      <c r="E5" s="103" t="s">
        <v>96</v>
      </c>
      <c r="F5" s="103" t="s">
        <v>103</v>
      </c>
      <c r="G5" s="103" t="s">
        <v>97</v>
      </c>
      <c r="H5" s="104" t="s">
        <v>104</v>
      </c>
      <c r="I5" s="157"/>
      <c r="J5" s="105"/>
      <c r="K5" s="66"/>
      <c r="L5" s="66"/>
      <c r="M5" s="103" t="s">
        <v>98</v>
      </c>
      <c r="N5" s="103" t="s">
        <v>99</v>
      </c>
    </row>
    <row r="6" spans="1:14" ht="106.5" customHeight="1" x14ac:dyDescent="0.25">
      <c r="A6" s="103"/>
      <c r="B6" s="103"/>
      <c r="C6" s="103"/>
      <c r="D6" s="103"/>
      <c r="E6" s="103"/>
      <c r="F6" s="103"/>
      <c r="G6" s="103"/>
      <c r="H6" s="65" t="s">
        <v>1</v>
      </c>
      <c r="I6" s="65" t="s">
        <v>2</v>
      </c>
      <c r="J6" s="65" t="s">
        <v>14</v>
      </c>
      <c r="K6" s="65" t="s">
        <v>15</v>
      </c>
      <c r="L6" s="75" t="s">
        <v>105</v>
      </c>
      <c r="M6" s="103"/>
      <c r="N6" s="103"/>
    </row>
    <row r="7" spans="1:14" x14ac:dyDescent="0.25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  <c r="I7" s="65">
        <v>9</v>
      </c>
      <c r="J7" s="65">
        <v>10</v>
      </c>
      <c r="K7" s="65"/>
      <c r="L7" s="65"/>
      <c r="M7" s="65">
        <v>11</v>
      </c>
      <c r="N7" s="65">
        <v>12</v>
      </c>
    </row>
    <row r="8" spans="1:14" ht="21.75" customHeight="1" x14ac:dyDescent="0.25">
      <c r="A8" s="158" t="s">
        <v>100</v>
      </c>
      <c r="B8" s="159"/>
      <c r="C8" s="159"/>
      <c r="D8" s="159"/>
      <c r="E8" s="159"/>
      <c r="F8" s="160"/>
      <c r="G8" s="76" t="s">
        <v>0</v>
      </c>
      <c r="H8" s="77">
        <f>SUM(H9:H15)</f>
        <v>0</v>
      </c>
      <c r="I8" s="77">
        <f>SUM(I9:I15)</f>
        <v>0</v>
      </c>
      <c r="J8" s="77">
        <f>SUM(J9:J15)</f>
        <v>0</v>
      </c>
      <c r="K8" s="77">
        <f>SUM(K9:K15)</f>
        <v>0</v>
      </c>
      <c r="L8" s="77">
        <f>SUM(L9:L15)</f>
        <v>0</v>
      </c>
      <c r="M8" s="153" t="s">
        <v>101</v>
      </c>
      <c r="N8" s="153" t="s">
        <v>57</v>
      </c>
    </row>
    <row r="9" spans="1:14" x14ac:dyDescent="0.25">
      <c r="A9" s="161"/>
      <c r="B9" s="162"/>
      <c r="C9" s="162"/>
      <c r="D9" s="162"/>
      <c r="E9" s="162"/>
      <c r="F9" s="163"/>
      <c r="G9" s="78" t="s">
        <v>3</v>
      </c>
      <c r="H9" s="79">
        <f>H18+H26+H34+H42+H50</f>
        <v>0</v>
      </c>
      <c r="I9" s="79">
        <f>I18+I26+I34+I42+I50</f>
        <v>0</v>
      </c>
      <c r="J9" s="79">
        <f>J18+J26+J34+J42+J50</f>
        <v>0</v>
      </c>
      <c r="K9" s="79">
        <f>K18+K26+K34+K42+K50</f>
        <v>0</v>
      </c>
      <c r="L9" s="79">
        <f>L18+L26+L34+L42+L50</f>
        <v>0</v>
      </c>
      <c r="M9" s="153"/>
      <c r="N9" s="153"/>
    </row>
    <row r="10" spans="1:14" ht="30" x14ac:dyDescent="0.25">
      <c r="A10" s="161"/>
      <c r="B10" s="162"/>
      <c r="C10" s="162"/>
      <c r="D10" s="162"/>
      <c r="E10" s="162"/>
      <c r="F10" s="163"/>
      <c r="G10" s="80" t="s">
        <v>4</v>
      </c>
      <c r="H10" s="79">
        <f>H19+H27+H35+H43+H51</f>
        <v>0</v>
      </c>
      <c r="I10" s="79">
        <f t="shared" ref="H10:L14" si="0">I19+I27+I35+I43+I51</f>
        <v>0</v>
      </c>
      <c r="J10" s="79">
        <f t="shared" si="0"/>
        <v>0</v>
      </c>
      <c r="K10" s="79">
        <f t="shared" si="0"/>
        <v>0</v>
      </c>
      <c r="L10" s="79">
        <f t="shared" si="0"/>
        <v>0</v>
      </c>
      <c r="M10" s="153"/>
      <c r="N10" s="153"/>
    </row>
    <row r="11" spans="1:14" x14ac:dyDescent="0.25">
      <c r="A11" s="161"/>
      <c r="B11" s="162"/>
      <c r="C11" s="162"/>
      <c r="D11" s="162"/>
      <c r="E11" s="162"/>
      <c r="F11" s="163"/>
      <c r="G11" s="80" t="s">
        <v>5</v>
      </c>
      <c r="H11" s="79">
        <f t="shared" si="0"/>
        <v>0</v>
      </c>
      <c r="I11" s="79">
        <f t="shared" si="0"/>
        <v>0</v>
      </c>
      <c r="J11" s="79">
        <f t="shared" si="0"/>
        <v>0</v>
      </c>
      <c r="K11" s="79">
        <f t="shared" si="0"/>
        <v>0</v>
      </c>
      <c r="L11" s="79">
        <f t="shared" si="0"/>
        <v>0</v>
      </c>
      <c r="M11" s="153"/>
      <c r="N11" s="153"/>
    </row>
    <row r="12" spans="1:14" ht="45" x14ac:dyDescent="0.25">
      <c r="A12" s="161"/>
      <c r="B12" s="162"/>
      <c r="C12" s="162"/>
      <c r="D12" s="162"/>
      <c r="E12" s="162"/>
      <c r="F12" s="163"/>
      <c r="G12" s="81" t="s">
        <v>106</v>
      </c>
      <c r="H12" s="79">
        <f t="shared" si="0"/>
        <v>0</v>
      </c>
      <c r="I12" s="79">
        <f t="shared" si="0"/>
        <v>0</v>
      </c>
      <c r="J12" s="79">
        <f t="shared" si="0"/>
        <v>0</v>
      </c>
      <c r="K12" s="79">
        <f t="shared" si="0"/>
        <v>0</v>
      </c>
      <c r="L12" s="79">
        <f t="shared" si="0"/>
        <v>0</v>
      </c>
      <c r="M12" s="153"/>
      <c r="N12" s="153"/>
    </row>
    <row r="13" spans="1:14" ht="38.25" customHeight="1" x14ac:dyDescent="0.25">
      <c r="A13" s="161"/>
      <c r="B13" s="162"/>
      <c r="C13" s="162"/>
      <c r="D13" s="162"/>
      <c r="E13" s="162"/>
      <c r="F13" s="163"/>
      <c r="G13" s="82" t="s">
        <v>107</v>
      </c>
      <c r="H13" s="79">
        <f t="shared" si="0"/>
        <v>0</v>
      </c>
      <c r="I13" s="79">
        <f t="shared" si="0"/>
        <v>0</v>
      </c>
      <c r="J13" s="79">
        <f t="shared" si="0"/>
        <v>0</v>
      </c>
      <c r="K13" s="79">
        <f t="shared" si="0"/>
        <v>0</v>
      </c>
      <c r="L13" s="79">
        <f t="shared" si="0"/>
        <v>0</v>
      </c>
      <c r="M13" s="153"/>
      <c r="N13" s="153"/>
    </row>
    <row r="14" spans="1:14" ht="27.75" customHeight="1" x14ac:dyDescent="0.25">
      <c r="A14" s="161"/>
      <c r="B14" s="162"/>
      <c r="C14" s="162"/>
      <c r="D14" s="162"/>
      <c r="E14" s="162"/>
      <c r="F14" s="163"/>
      <c r="G14" s="82" t="s">
        <v>108</v>
      </c>
      <c r="H14" s="79">
        <f t="shared" si="0"/>
        <v>0</v>
      </c>
      <c r="I14" s="79">
        <f t="shared" si="0"/>
        <v>0</v>
      </c>
      <c r="J14" s="79">
        <f t="shared" si="0"/>
        <v>0</v>
      </c>
      <c r="K14" s="79">
        <f t="shared" si="0"/>
        <v>0</v>
      </c>
      <c r="L14" s="79">
        <f t="shared" si="0"/>
        <v>0</v>
      </c>
      <c r="M14" s="153"/>
      <c r="N14" s="153"/>
    </row>
    <row r="15" spans="1:14" x14ac:dyDescent="0.25">
      <c r="A15" s="164"/>
      <c r="B15" s="165"/>
      <c r="C15" s="165"/>
      <c r="D15" s="165"/>
      <c r="E15" s="165"/>
      <c r="F15" s="166"/>
      <c r="G15" s="82" t="s">
        <v>109</v>
      </c>
      <c r="H15" s="79">
        <f>H24+H32+H40+H48+H56</f>
        <v>0</v>
      </c>
      <c r="I15" s="79">
        <f>I24+I32+I40+I48+I56</f>
        <v>0</v>
      </c>
      <c r="J15" s="79">
        <f>J24+J32+J40+J48+J56</f>
        <v>0</v>
      </c>
      <c r="K15" s="79">
        <f>K24+K32+K40+K48+K56</f>
        <v>0</v>
      </c>
      <c r="L15" s="79">
        <f>L24+L32+L40+L48+L56</f>
        <v>0</v>
      </c>
      <c r="M15" s="153"/>
      <c r="N15" s="153"/>
    </row>
    <row r="16" spans="1:14" ht="42" customHeight="1" x14ac:dyDescent="0.25">
      <c r="A16" s="104" t="s">
        <v>110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05"/>
    </row>
    <row r="17" spans="1:24" ht="24.75" customHeight="1" x14ac:dyDescent="0.25">
      <c r="A17" s="153" t="s">
        <v>22</v>
      </c>
      <c r="B17" s="153" t="s">
        <v>172</v>
      </c>
      <c r="C17" s="153" t="s">
        <v>173</v>
      </c>
      <c r="D17" s="153" t="s">
        <v>174</v>
      </c>
      <c r="E17" s="167">
        <v>295</v>
      </c>
      <c r="F17" s="167">
        <f>295-65</f>
        <v>230</v>
      </c>
      <c r="G17" s="76" t="s">
        <v>0</v>
      </c>
      <c r="H17" s="83">
        <f>SUM(H18:H24)</f>
        <v>0</v>
      </c>
      <c r="I17" s="83">
        <f>SUM(I18:I24)</f>
        <v>0</v>
      </c>
      <c r="J17" s="83">
        <f>SUM(J18:J24)</f>
        <v>0</v>
      </c>
      <c r="K17" s="83"/>
      <c r="L17" s="83"/>
      <c r="M17" s="153" t="s">
        <v>101</v>
      </c>
      <c r="N17" s="153" t="s">
        <v>57</v>
      </c>
      <c r="O17" s="84"/>
    </row>
    <row r="18" spans="1:24" x14ac:dyDescent="0.25">
      <c r="A18" s="153"/>
      <c r="B18" s="153"/>
      <c r="C18" s="153"/>
      <c r="D18" s="153"/>
      <c r="E18" s="167"/>
      <c r="F18" s="167"/>
      <c r="G18" s="78" t="s">
        <v>3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153"/>
      <c r="N18" s="153"/>
    </row>
    <row r="19" spans="1:24" ht="30.75" customHeight="1" x14ac:dyDescent="0.25">
      <c r="A19" s="153"/>
      <c r="B19" s="153"/>
      <c r="C19" s="153"/>
      <c r="D19" s="153"/>
      <c r="E19" s="167"/>
      <c r="F19" s="167"/>
      <c r="G19" s="78" t="s">
        <v>4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153"/>
      <c r="N19" s="153"/>
    </row>
    <row r="20" spans="1:24" ht="22.5" customHeight="1" x14ac:dyDescent="0.45">
      <c r="A20" s="153"/>
      <c r="B20" s="153"/>
      <c r="C20" s="153"/>
      <c r="D20" s="153"/>
      <c r="E20" s="167"/>
      <c r="F20" s="167"/>
      <c r="G20" s="78" t="s">
        <v>5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153"/>
      <c r="N20" s="153"/>
      <c r="O20" s="86"/>
      <c r="P20" s="87"/>
      <c r="Q20" s="86"/>
      <c r="R20" s="86"/>
      <c r="S20" s="86"/>
      <c r="T20" s="86"/>
      <c r="U20" s="86"/>
      <c r="V20" s="86"/>
      <c r="W20" s="86"/>
      <c r="X20" s="86"/>
    </row>
    <row r="21" spans="1:24" ht="53.25" customHeight="1" x14ac:dyDescent="0.25">
      <c r="A21" s="153"/>
      <c r="B21" s="153"/>
      <c r="C21" s="153"/>
      <c r="D21" s="153"/>
      <c r="E21" s="167"/>
      <c r="F21" s="167"/>
      <c r="G21" s="82" t="s">
        <v>106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153"/>
      <c r="N21" s="153"/>
    </row>
    <row r="22" spans="1:24" ht="30" customHeight="1" x14ac:dyDescent="0.25">
      <c r="A22" s="153"/>
      <c r="B22" s="153"/>
      <c r="C22" s="153"/>
      <c r="D22" s="153"/>
      <c r="E22" s="167"/>
      <c r="F22" s="167"/>
      <c r="G22" s="82" t="s">
        <v>107</v>
      </c>
      <c r="H22" s="88">
        <v>0</v>
      </c>
      <c r="I22" s="88">
        <v>0</v>
      </c>
      <c r="J22" s="88">
        <v>0</v>
      </c>
      <c r="K22" s="88">
        <v>0</v>
      </c>
      <c r="L22" s="88">
        <v>0</v>
      </c>
      <c r="M22" s="153"/>
      <c r="N22" s="153"/>
    </row>
    <row r="23" spans="1:24" ht="17.25" customHeight="1" x14ac:dyDescent="0.25">
      <c r="A23" s="153"/>
      <c r="B23" s="153"/>
      <c r="C23" s="153"/>
      <c r="D23" s="153"/>
      <c r="E23" s="167"/>
      <c r="F23" s="167"/>
      <c r="G23" s="82" t="s">
        <v>108</v>
      </c>
      <c r="H23" s="88">
        <v>0</v>
      </c>
      <c r="I23" s="88">
        <v>0</v>
      </c>
      <c r="J23" s="88">
        <v>0</v>
      </c>
      <c r="K23" s="88">
        <v>0</v>
      </c>
      <c r="L23" s="88">
        <v>0</v>
      </c>
      <c r="M23" s="153"/>
      <c r="N23" s="153"/>
      <c r="P23" s="89"/>
    </row>
    <row r="24" spans="1:24" x14ac:dyDescent="0.25">
      <c r="A24" s="153"/>
      <c r="B24" s="153"/>
      <c r="C24" s="153"/>
      <c r="D24" s="153"/>
      <c r="E24" s="167"/>
      <c r="F24" s="167"/>
      <c r="G24" s="82" t="s">
        <v>109</v>
      </c>
      <c r="H24" s="88">
        <v>0</v>
      </c>
      <c r="I24" s="88">
        <v>0</v>
      </c>
      <c r="J24" s="88">
        <v>0</v>
      </c>
      <c r="K24" s="88">
        <v>0</v>
      </c>
      <c r="L24" s="88">
        <v>0</v>
      </c>
      <c r="M24" s="153"/>
      <c r="N24" s="153"/>
      <c r="O24" s="89"/>
    </row>
    <row r="25" spans="1:24" ht="30" customHeight="1" x14ac:dyDescent="0.25">
      <c r="A25" s="170" t="s">
        <v>23</v>
      </c>
      <c r="B25" s="103" t="s">
        <v>175</v>
      </c>
      <c r="C25" s="103" t="s">
        <v>176</v>
      </c>
      <c r="D25" s="103" t="s">
        <v>177</v>
      </c>
      <c r="E25" s="154">
        <v>330</v>
      </c>
      <c r="F25" s="154">
        <f>E25</f>
        <v>330</v>
      </c>
      <c r="G25" s="76" t="s">
        <v>0</v>
      </c>
      <c r="H25" s="90">
        <f>SUM(H26:H32)</f>
        <v>0</v>
      </c>
      <c r="I25" s="83">
        <f>SUM(I26:I32)</f>
        <v>0</v>
      </c>
      <c r="J25" s="83">
        <f>SUM(J26:J32)</f>
        <v>0</v>
      </c>
      <c r="K25" s="83">
        <f>SUM(K26:K32)</f>
        <v>0</v>
      </c>
      <c r="L25" s="83">
        <f>SUM(L26:L32)</f>
        <v>0</v>
      </c>
      <c r="M25" s="153" t="s">
        <v>101</v>
      </c>
      <c r="N25" s="153" t="s">
        <v>57</v>
      </c>
    </row>
    <row r="26" spans="1:24" ht="22.5" customHeight="1" x14ac:dyDescent="0.25">
      <c r="A26" s="170"/>
      <c r="B26" s="103"/>
      <c r="C26" s="103"/>
      <c r="D26" s="103"/>
      <c r="E26" s="155"/>
      <c r="F26" s="155"/>
      <c r="G26" s="78" t="s">
        <v>3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153"/>
      <c r="N26" s="153"/>
    </row>
    <row r="27" spans="1:24" ht="15" customHeight="1" x14ac:dyDescent="0.25">
      <c r="A27" s="170"/>
      <c r="B27" s="103"/>
      <c r="C27" s="103"/>
      <c r="D27" s="103"/>
      <c r="E27" s="155"/>
      <c r="F27" s="155"/>
      <c r="G27" s="78" t="s">
        <v>4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153"/>
      <c r="N27" s="153"/>
    </row>
    <row r="28" spans="1:24" x14ac:dyDescent="0.25">
      <c r="A28" s="170"/>
      <c r="B28" s="103"/>
      <c r="C28" s="103"/>
      <c r="D28" s="103"/>
      <c r="E28" s="155"/>
      <c r="F28" s="155"/>
      <c r="G28" s="78" t="s">
        <v>5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153"/>
      <c r="N28" s="153"/>
    </row>
    <row r="29" spans="1:24" ht="45" x14ac:dyDescent="0.25">
      <c r="A29" s="170"/>
      <c r="B29" s="103"/>
      <c r="C29" s="103"/>
      <c r="D29" s="103"/>
      <c r="E29" s="155"/>
      <c r="F29" s="155"/>
      <c r="G29" s="82" t="s">
        <v>106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153"/>
      <c r="N29" s="153"/>
    </row>
    <row r="30" spans="1:24" ht="30" x14ac:dyDescent="0.25">
      <c r="A30" s="170"/>
      <c r="B30" s="103"/>
      <c r="C30" s="103"/>
      <c r="D30" s="103"/>
      <c r="E30" s="155"/>
      <c r="F30" s="155"/>
      <c r="G30" s="82" t="s">
        <v>107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153"/>
      <c r="N30" s="153"/>
    </row>
    <row r="31" spans="1:24" x14ac:dyDescent="0.25">
      <c r="A31" s="170"/>
      <c r="B31" s="103"/>
      <c r="C31" s="103"/>
      <c r="D31" s="103"/>
      <c r="E31" s="155"/>
      <c r="F31" s="155"/>
      <c r="G31" s="82" t="s">
        <v>108</v>
      </c>
      <c r="H31" s="88">
        <v>0</v>
      </c>
      <c r="I31" s="88">
        <v>0</v>
      </c>
      <c r="J31" s="88">
        <v>0</v>
      </c>
      <c r="K31" s="88">
        <v>0</v>
      </c>
      <c r="L31" s="88">
        <v>0</v>
      </c>
      <c r="M31" s="153"/>
      <c r="N31" s="153"/>
    </row>
    <row r="32" spans="1:24" x14ac:dyDescent="0.25">
      <c r="A32" s="170"/>
      <c r="B32" s="103"/>
      <c r="C32" s="103"/>
      <c r="D32" s="103"/>
      <c r="E32" s="156"/>
      <c r="F32" s="156"/>
      <c r="G32" s="82" t="s">
        <v>109</v>
      </c>
      <c r="H32" s="91">
        <v>0</v>
      </c>
      <c r="I32" s="85">
        <v>0</v>
      </c>
      <c r="J32" s="85">
        <v>0</v>
      </c>
      <c r="K32" s="85">
        <v>0</v>
      </c>
      <c r="L32" s="85">
        <v>0</v>
      </c>
      <c r="M32" s="153"/>
      <c r="N32" s="153"/>
    </row>
    <row r="33" spans="1:14" x14ac:dyDescent="0.25">
      <c r="A33" s="175" t="s">
        <v>24</v>
      </c>
      <c r="B33" s="106" t="s">
        <v>178</v>
      </c>
      <c r="C33" s="103" t="s">
        <v>179</v>
      </c>
      <c r="D33" s="106" t="s">
        <v>180</v>
      </c>
      <c r="E33" s="150">
        <v>250</v>
      </c>
      <c r="F33" s="150">
        <f>E33</f>
        <v>250</v>
      </c>
      <c r="G33" s="76" t="s">
        <v>0</v>
      </c>
      <c r="H33" s="83">
        <f>H34+H35+H36+H37+H38+H39+H40</f>
        <v>0</v>
      </c>
      <c r="I33" s="83">
        <f>I34+I35+I36+I37+I38+I39+I40</f>
        <v>0</v>
      </c>
      <c r="J33" s="83">
        <f>J34+J35+J36+J37+J38+J39+J40</f>
        <v>0</v>
      </c>
      <c r="K33" s="83">
        <f>K34+K35+K36+K37+K38+K39+K40</f>
        <v>0</v>
      </c>
      <c r="L33" s="83">
        <f>L34+L35+L36+L37+L38+L39+L40</f>
        <v>0</v>
      </c>
      <c r="M33" s="153" t="s">
        <v>101</v>
      </c>
      <c r="N33" s="153" t="s">
        <v>57</v>
      </c>
    </row>
    <row r="34" spans="1:14" x14ac:dyDescent="0.25">
      <c r="A34" s="176"/>
      <c r="B34" s="174"/>
      <c r="C34" s="103"/>
      <c r="D34" s="174"/>
      <c r="E34" s="151"/>
      <c r="F34" s="151"/>
      <c r="G34" s="78" t="s">
        <v>3</v>
      </c>
      <c r="H34" s="91">
        <v>0</v>
      </c>
      <c r="I34" s="91">
        <v>0</v>
      </c>
      <c r="J34" s="91">
        <v>0</v>
      </c>
      <c r="K34" s="91">
        <v>0</v>
      </c>
      <c r="L34" s="91">
        <v>0</v>
      </c>
      <c r="M34" s="153"/>
      <c r="N34" s="153"/>
    </row>
    <row r="35" spans="1:14" ht="30" x14ac:dyDescent="0.25">
      <c r="A35" s="176"/>
      <c r="B35" s="174"/>
      <c r="C35" s="103"/>
      <c r="D35" s="174"/>
      <c r="E35" s="151"/>
      <c r="F35" s="151"/>
      <c r="G35" s="78" t="s">
        <v>4</v>
      </c>
      <c r="H35" s="91">
        <v>0</v>
      </c>
      <c r="I35" s="91">
        <v>0</v>
      </c>
      <c r="J35" s="91">
        <v>0</v>
      </c>
      <c r="K35" s="91">
        <v>0</v>
      </c>
      <c r="L35" s="91">
        <v>0</v>
      </c>
      <c r="M35" s="153"/>
      <c r="N35" s="153"/>
    </row>
    <row r="36" spans="1:14" x14ac:dyDescent="0.25">
      <c r="A36" s="176"/>
      <c r="B36" s="174"/>
      <c r="C36" s="103"/>
      <c r="D36" s="174"/>
      <c r="E36" s="151"/>
      <c r="F36" s="151"/>
      <c r="G36" s="78" t="s">
        <v>5</v>
      </c>
      <c r="H36" s="91">
        <v>0</v>
      </c>
      <c r="I36" s="91">
        <v>0</v>
      </c>
      <c r="J36" s="91">
        <v>0</v>
      </c>
      <c r="K36" s="91">
        <v>0</v>
      </c>
      <c r="L36" s="91">
        <v>0</v>
      </c>
      <c r="M36" s="153"/>
      <c r="N36" s="153"/>
    </row>
    <row r="37" spans="1:14" ht="45" x14ac:dyDescent="0.25">
      <c r="A37" s="176"/>
      <c r="B37" s="174"/>
      <c r="C37" s="103"/>
      <c r="D37" s="174"/>
      <c r="E37" s="151"/>
      <c r="F37" s="151"/>
      <c r="G37" s="82" t="s">
        <v>106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153"/>
      <c r="N37" s="153"/>
    </row>
    <row r="38" spans="1:14" ht="30" x14ac:dyDescent="0.25">
      <c r="A38" s="176"/>
      <c r="B38" s="174"/>
      <c r="C38" s="103"/>
      <c r="D38" s="174"/>
      <c r="E38" s="151"/>
      <c r="F38" s="151"/>
      <c r="G38" s="82" t="s">
        <v>107</v>
      </c>
      <c r="H38" s="91">
        <v>0</v>
      </c>
      <c r="I38" s="91">
        <v>0</v>
      </c>
      <c r="J38" s="91">
        <v>0</v>
      </c>
      <c r="K38" s="91">
        <v>0</v>
      </c>
      <c r="L38" s="91">
        <v>0</v>
      </c>
      <c r="M38" s="153"/>
      <c r="N38" s="153"/>
    </row>
    <row r="39" spans="1:14" x14ac:dyDescent="0.25">
      <c r="A39" s="176"/>
      <c r="B39" s="174"/>
      <c r="C39" s="103"/>
      <c r="D39" s="174"/>
      <c r="E39" s="151"/>
      <c r="F39" s="151"/>
      <c r="G39" s="82" t="s">
        <v>108</v>
      </c>
      <c r="H39" s="91">
        <v>0</v>
      </c>
      <c r="I39" s="91">
        <v>0</v>
      </c>
      <c r="J39" s="91">
        <v>0</v>
      </c>
      <c r="K39" s="91">
        <v>0</v>
      </c>
      <c r="L39" s="91">
        <v>0</v>
      </c>
      <c r="M39" s="153"/>
      <c r="N39" s="153"/>
    </row>
    <row r="40" spans="1:14" x14ac:dyDescent="0.25">
      <c r="A40" s="177"/>
      <c r="B40" s="107"/>
      <c r="C40" s="103"/>
      <c r="D40" s="107"/>
      <c r="E40" s="152"/>
      <c r="F40" s="152"/>
      <c r="G40" s="82" t="s">
        <v>109</v>
      </c>
      <c r="H40" s="91">
        <v>0</v>
      </c>
      <c r="I40" s="85">
        <v>0</v>
      </c>
      <c r="J40" s="85">
        <v>0</v>
      </c>
      <c r="K40" s="85">
        <v>0</v>
      </c>
      <c r="L40" s="85">
        <v>0</v>
      </c>
      <c r="M40" s="153"/>
      <c r="N40" s="153"/>
    </row>
    <row r="41" spans="1:14" x14ac:dyDescent="0.25">
      <c r="A41" s="173" t="s">
        <v>25</v>
      </c>
      <c r="B41" s="106" t="s">
        <v>181</v>
      </c>
      <c r="C41" s="103" t="s">
        <v>179</v>
      </c>
      <c r="D41" s="106" t="s">
        <v>180</v>
      </c>
      <c r="E41" s="150">
        <v>250</v>
      </c>
      <c r="F41" s="150">
        <v>250</v>
      </c>
      <c r="G41" s="76" t="s">
        <v>0</v>
      </c>
      <c r="H41" s="92">
        <f>H42+H43+H44+H45+H46+H47+H48</f>
        <v>0</v>
      </c>
      <c r="I41" s="92">
        <f>I42+I43+I44+I45+I46+I47+I48</f>
        <v>0</v>
      </c>
      <c r="J41" s="92">
        <f>J42+J43+J44+J45+J46+J47+J48</f>
        <v>0</v>
      </c>
      <c r="K41" s="92">
        <f>K42+K43+K44+K45+K46+K47+K48</f>
        <v>0</v>
      </c>
      <c r="L41" s="92">
        <f>L42+L43+L44+L45+L46+L47+L48</f>
        <v>0</v>
      </c>
      <c r="M41" s="153" t="s">
        <v>101</v>
      </c>
      <c r="N41" s="153" t="s">
        <v>57</v>
      </c>
    </row>
    <row r="42" spans="1:14" x14ac:dyDescent="0.25">
      <c r="A42" s="155"/>
      <c r="B42" s="174"/>
      <c r="C42" s="103"/>
      <c r="D42" s="174"/>
      <c r="E42" s="151"/>
      <c r="F42" s="151"/>
      <c r="G42" s="78" t="s">
        <v>3</v>
      </c>
      <c r="H42" s="93">
        <v>0</v>
      </c>
      <c r="I42" s="93">
        <v>0</v>
      </c>
      <c r="J42" s="93">
        <v>0</v>
      </c>
      <c r="K42" s="93">
        <v>0</v>
      </c>
      <c r="L42" s="93">
        <v>0</v>
      </c>
      <c r="M42" s="153"/>
      <c r="N42" s="153"/>
    </row>
    <row r="43" spans="1:14" ht="30" x14ac:dyDescent="0.25">
      <c r="A43" s="155"/>
      <c r="B43" s="174"/>
      <c r="C43" s="103"/>
      <c r="D43" s="174"/>
      <c r="E43" s="151"/>
      <c r="F43" s="151"/>
      <c r="G43" s="78" t="s">
        <v>4</v>
      </c>
      <c r="H43" s="93">
        <v>0</v>
      </c>
      <c r="I43" s="93">
        <v>0</v>
      </c>
      <c r="J43" s="93">
        <v>0</v>
      </c>
      <c r="K43" s="93">
        <v>0</v>
      </c>
      <c r="L43" s="93">
        <v>0</v>
      </c>
      <c r="M43" s="153"/>
      <c r="N43" s="153"/>
    </row>
    <row r="44" spans="1:14" x14ac:dyDescent="0.25">
      <c r="A44" s="155"/>
      <c r="B44" s="174"/>
      <c r="C44" s="103"/>
      <c r="D44" s="174"/>
      <c r="E44" s="151"/>
      <c r="F44" s="151"/>
      <c r="G44" s="78" t="s">
        <v>5</v>
      </c>
      <c r="H44" s="93">
        <v>0</v>
      </c>
      <c r="I44" s="93">
        <v>0</v>
      </c>
      <c r="J44" s="93">
        <v>0</v>
      </c>
      <c r="K44" s="93">
        <v>0</v>
      </c>
      <c r="L44" s="93">
        <v>0</v>
      </c>
      <c r="M44" s="153"/>
      <c r="N44" s="153"/>
    </row>
    <row r="45" spans="1:14" ht="45" x14ac:dyDescent="0.25">
      <c r="A45" s="155"/>
      <c r="B45" s="174"/>
      <c r="C45" s="103"/>
      <c r="D45" s="174"/>
      <c r="E45" s="151"/>
      <c r="F45" s="151"/>
      <c r="G45" s="82" t="s">
        <v>106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  <c r="M45" s="153"/>
      <c r="N45" s="153"/>
    </row>
    <row r="46" spans="1:14" ht="30" x14ac:dyDescent="0.25">
      <c r="A46" s="155"/>
      <c r="B46" s="174"/>
      <c r="C46" s="103"/>
      <c r="D46" s="174"/>
      <c r="E46" s="151"/>
      <c r="F46" s="151"/>
      <c r="G46" s="82" t="s">
        <v>107</v>
      </c>
      <c r="H46" s="93">
        <v>0</v>
      </c>
      <c r="I46" s="93">
        <v>0</v>
      </c>
      <c r="J46" s="93">
        <v>0</v>
      </c>
      <c r="K46" s="93">
        <v>0</v>
      </c>
      <c r="L46" s="93">
        <v>0</v>
      </c>
      <c r="M46" s="153"/>
      <c r="N46" s="153"/>
    </row>
    <row r="47" spans="1:14" x14ac:dyDescent="0.25">
      <c r="A47" s="155"/>
      <c r="B47" s="174"/>
      <c r="C47" s="103"/>
      <c r="D47" s="174"/>
      <c r="E47" s="151"/>
      <c r="F47" s="151"/>
      <c r="G47" s="82" t="s">
        <v>108</v>
      </c>
      <c r="H47" s="93">
        <v>0</v>
      </c>
      <c r="I47" s="93">
        <v>0</v>
      </c>
      <c r="J47" s="93">
        <v>0</v>
      </c>
      <c r="K47" s="93">
        <v>0</v>
      </c>
      <c r="L47" s="93">
        <v>0</v>
      </c>
      <c r="M47" s="153"/>
      <c r="N47" s="153"/>
    </row>
    <row r="48" spans="1:14" x14ac:dyDescent="0.25">
      <c r="A48" s="156"/>
      <c r="B48" s="107"/>
      <c r="C48" s="103"/>
      <c r="D48" s="107"/>
      <c r="E48" s="152"/>
      <c r="F48" s="152"/>
      <c r="G48" s="82" t="s">
        <v>109</v>
      </c>
      <c r="H48" s="93">
        <v>0</v>
      </c>
      <c r="I48" s="85">
        <v>0</v>
      </c>
      <c r="J48" s="85">
        <v>0</v>
      </c>
      <c r="K48" s="85">
        <v>0</v>
      </c>
      <c r="L48" s="85">
        <v>0</v>
      </c>
      <c r="M48" s="153"/>
      <c r="N48" s="153"/>
    </row>
    <row r="49" spans="1:14" x14ac:dyDescent="0.25">
      <c r="A49" s="173" t="s">
        <v>26</v>
      </c>
      <c r="B49" s="106" t="s">
        <v>182</v>
      </c>
      <c r="C49" s="103" t="s">
        <v>179</v>
      </c>
      <c r="D49" s="106" t="s">
        <v>180</v>
      </c>
      <c r="E49" s="150">
        <v>250</v>
      </c>
      <c r="F49" s="150">
        <v>250</v>
      </c>
      <c r="G49" s="76" t="s">
        <v>0</v>
      </c>
      <c r="H49" s="92">
        <f>H50+H51+H52+H53+H54+H55+H56</f>
        <v>0</v>
      </c>
      <c r="I49" s="92">
        <f>I50+I51+I52+I53+I54+I55+I56</f>
        <v>0</v>
      </c>
      <c r="J49" s="92">
        <f>J50+J51+J52+J53+J54+J55+J56</f>
        <v>0</v>
      </c>
      <c r="K49" s="92">
        <f>K50+K51+K52+K53+K54+K55+K56</f>
        <v>0</v>
      </c>
      <c r="L49" s="92">
        <f>L50+L51+L52+L53+L54+L55+L56</f>
        <v>0</v>
      </c>
      <c r="M49" s="153" t="s">
        <v>101</v>
      </c>
      <c r="N49" s="153" t="s">
        <v>57</v>
      </c>
    </row>
    <row r="50" spans="1:14" x14ac:dyDescent="0.25">
      <c r="A50" s="155"/>
      <c r="B50" s="174"/>
      <c r="C50" s="103"/>
      <c r="D50" s="174"/>
      <c r="E50" s="151"/>
      <c r="F50" s="151"/>
      <c r="G50" s="78" t="s">
        <v>3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153"/>
      <c r="N50" s="153"/>
    </row>
    <row r="51" spans="1:14" ht="30" x14ac:dyDescent="0.25">
      <c r="A51" s="155"/>
      <c r="B51" s="174"/>
      <c r="C51" s="103"/>
      <c r="D51" s="174"/>
      <c r="E51" s="151"/>
      <c r="F51" s="151"/>
      <c r="G51" s="78" t="s">
        <v>4</v>
      </c>
      <c r="H51" s="93">
        <v>0</v>
      </c>
      <c r="I51" s="93">
        <v>0</v>
      </c>
      <c r="J51" s="93">
        <v>0</v>
      </c>
      <c r="K51" s="93">
        <v>0</v>
      </c>
      <c r="L51" s="93">
        <v>0</v>
      </c>
      <c r="M51" s="153"/>
      <c r="N51" s="153"/>
    </row>
    <row r="52" spans="1:14" x14ac:dyDescent="0.25">
      <c r="A52" s="155"/>
      <c r="B52" s="174"/>
      <c r="C52" s="103"/>
      <c r="D52" s="174"/>
      <c r="E52" s="151"/>
      <c r="F52" s="151"/>
      <c r="G52" s="78" t="s">
        <v>5</v>
      </c>
      <c r="H52" s="93">
        <v>0</v>
      </c>
      <c r="I52" s="93">
        <v>0</v>
      </c>
      <c r="J52" s="93">
        <v>0</v>
      </c>
      <c r="K52" s="93">
        <v>0</v>
      </c>
      <c r="L52" s="93">
        <v>0</v>
      </c>
      <c r="M52" s="153"/>
      <c r="N52" s="153"/>
    </row>
    <row r="53" spans="1:14" ht="45" x14ac:dyDescent="0.25">
      <c r="A53" s="155"/>
      <c r="B53" s="174"/>
      <c r="C53" s="103"/>
      <c r="D53" s="174"/>
      <c r="E53" s="151"/>
      <c r="F53" s="151"/>
      <c r="G53" s="82" t="s">
        <v>106</v>
      </c>
      <c r="H53" s="93">
        <v>0</v>
      </c>
      <c r="I53" s="93">
        <v>0</v>
      </c>
      <c r="J53" s="93">
        <v>0</v>
      </c>
      <c r="K53" s="93">
        <v>0</v>
      </c>
      <c r="L53" s="93">
        <v>0</v>
      </c>
      <c r="M53" s="153"/>
      <c r="N53" s="153"/>
    </row>
    <row r="54" spans="1:14" ht="30" x14ac:dyDescent="0.25">
      <c r="A54" s="155"/>
      <c r="B54" s="174"/>
      <c r="C54" s="103"/>
      <c r="D54" s="174"/>
      <c r="E54" s="151"/>
      <c r="F54" s="151"/>
      <c r="G54" s="82" t="s">
        <v>107</v>
      </c>
      <c r="H54" s="93">
        <v>0</v>
      </c>
      <c r="I54" s="93">
        <v>0</v>
      </c>
      <c r="J54" s="93">
        <v>0</v>
      </c>
      <c r="K54" s="93">
        <v>0</v>
      </c>
      <c r="L54" s="93">
        <v>0</v>
      </c>
      <c r="M54" s="153"/>
      <c r="N54" s="153"/>
    </row>
    <row r="55" spans="1:14" x14ac:dyDescent="0.25">
      <c r="A55" s="155"/>
      <c r="B55" s="174"/>
      <c r="C55" s="103"/>
      <c r="D55" s="174"/>
      <c r="E55" s="151"/>
      <c r="F55" s="151"/>
      <c r="G55" s="82" t="s">
        <v>108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153"/>
      <c r="N55" s="153"/>
    </row>
    <row r="56" spans="1:14" x14ac:dyDescent="0.25">
      <c r="A56" s="156"/>
      <c r="B56" s="107"/>
      <c r="C56" s="103"/>
      <c r="D56" s="107"/>
      <c r="E56" s="152"/>
      <c r="F56" s="152"/>
      <c r="G56" s="82" t="s">
        <v>109</v>
      </c>
      <c r="H56" s="93">
        <v>0</v>
      </c>
      <c r="I56" s="85">
        <v>0</v>
      </c>
      <c r="J56" s="85">
        <v>0</v>
      </c>
      <c r="K56" s="85">
        <v>0</v>
      </c>
      <c r="L56" s="85">
        <v>0</v>
      </c>
      <c r="M56" s="153"/>
      <c r="N56" s="153"/>
    </row>
    <row r="57" spans="1:14" x14ac:dyDescent="0.25">
      <c r="A57" s="169" t="s">
        <v>111</v>
      </c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</row>
    <row r="58" spans="1:14" x14ac:dyDescent="0.25">
      <c r="A58" s="170" t="s">
        <v>24</v>
      </c>
      <c r="B58" s="103"/>
      <c r="C58" s="103"/>
      <c r="D58" s="103"/>
      <c r="E58" s="171"/>
      <c r="F58" s="171"/>
      <c r="G58" s="76" t="s">
        <v>0</v>
      </c>
      <c r="H58" s="83">
        <f>SUM(H59:H65)</f>
        <v>0</v>
      </c>
      <c r="I58" s="83">
        <f>SUM(I59:I65)</f>
        <v>0</v>
      </c>
      <c r="J58" s="83">
        <f>SUM(J59:J65)</f>
        <v>0</v>
      </c>
      <c r="K58" s="83">
        <f>SUM(K59:K65)</f>
        <v>0</v>
      </c>
      <c r="L58" s="83">
        <f>SUM(L59:L65)</f>
        <v>0</v>
      </c>
      <c r="M58" s="168"/>
      <c r="N58" s="168"/>
    </row>
    <row r="59" spans="1:14" x14ac:dyDescent="0.25">
      <c r="A59" s="170"/>
      <c r="B59" s="103"/>
      <c r="C59" s="103"/>
      <c r="D59" s="103"/>
      <c r="E59" s="172"/>
      <c r="F59" s="172"/>
      <c r="G59" s="78" t="s">
        <v>3</v>
      </c>
      <c r="H59" s="85" t="s">
        <v>61</v>
      </c>
      <c r="I59" s="85" t="s">
        <v>61</v>
      </c>
      <c r="J59" s="85" t="s">
        <v>61</v>
      </c>
      <c r="K59" s="85" t="s">
        <v>61</v>
      </c>
      <c r="L59" s="85" t="s">
        <v>61</v>
      </c>
      <c r="M59" s="168"/>
      <c r="N59" s="168"/>
    </row>
    <row r="60" spans="1:14" ht="30" x14ac:dyDescent="0.25">
      <c r="A60" s="170"/>
      <c r="B60" s="103"/>
      <c r="C60" s="103"/>
      <c r="D60" s="103"/>
      <c r="E60" s="172"/>
      <c r="F60" s="172"/>
      <c r="G60" s="78" t="s">
        <v>4</v>
      </c>
      <c r="H60" s="85" t="s">
        <v>61</v>
      </c>
      <c r="I60" s="85" t="s">
        <v>61</v>
      </c>
      <c r="J60" s="85" t="s">
        <v>61</v>
      </c>
      <c r="K60" s="85" t="s">
        <v>61</v>
      </c>
      <c r="L60" s="85" t="s">
        <v>61</v>
      </c>
      <c r="M60" s="168"/>
      <c r="N60" s="168"/>
    </row>
    <row r="61" spans="1:14" x14ac:dyDescent="0.25">
      <c r="A61" s="170"/>
      <c r="B61" s="103"/>
      <c r="C61" s="103"/>
      <c r="D61" s="103"/>
      <c r="E61" s="172"/>
      <c r="F61" s="172"/>
      <c r="G61" s="78" t="s">
        <v>5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168"/>
      <c r="N61" s="168"/>
    </row>
    <row r="62" spans="1:14" ht="45" x14ac:dyDescent="0.25">
      <c r="A62" s="170"/>
      <c r="B62" s="103"/>
      <c r="C62" s="103"/>
      <c r="D62" s="103"/>
      <c r="E62" s="172"/>
      <c r="F62" s="172"/>
      <c r="G62" s="82" t="s">
        <v>106</v>
      </c>
      <c r="H62" s="85" t="s">
        <v>61</v>
      </c>
      <c r="I62" s="85" t="s">
        <v>61</v>
      </c>
      <c r="J62" s="85" t="s">
        <v>61</v>
      </c>
      <c r="K62" s="85" t="s">
        <v>61</v>
      </c>
      <c r="L62" s="85" t="s">
        <v>61</v>
      </c>
      <c r="M62" s="168"/>
      <c r="N62" s="168"/>
    </row>
    <row r="63" spans="1:14" ht="30" x14ac:dyDescent="0.25">
      <c r="A63" s="170"/>
      <c r="B63" s="103"/>
      <c r="C63" s="103"/>
      <c r="D63" s="103"/>
      <c r="E63" s="172"/>
      <c r="F63" s="172"/>
      <c r="G63" s="82" t="s">
        <v>107</v>
      </c>
      <c r="H63" s="85" t="s">
        <v>61</v>
      </c>
      <c r="I63" s="85" t="s">
        <v>61</v>
      </c>
      <c r="J63" s="85" t="s">
        <v>61</v>
      </c>
      <c r="K63" s="85" t="s">
        <v>61</v>
      </c>
      <c r="L63" s="85" t="s">
        <v>61</v>
      </c>
      <c r="M63" s="168"/>
      <c r="N63" s="168"/>
    </row>
    <row r="64" spans="1:14" x14ac:dyDescent="0.25">
      <c r="A64" s="170"/>
      <c r="B64" s="103"/>
      <c r="C64" s="103"/>
      <c r="D64" s="103"/>
      <c r="E64" s="172"/>
      <c r="F64" s="172"/>
      <c r="G64" s="82" t="s">
        <v>108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168"/>
      <c r="N64" s="168"/>
    </row>
    <row r="65" spans="1:14" x14ac:dyDescent="0.25">
      <c r="A65" s="170"/>
      <c r="B65" s="103"/>
      <c r="C65" s="103"/>
      <c r="D65" s="103"/>
      <c r="E65" s="172"/>
      <c r="F65" s="172"/>
      <c r="G65" s="82" t="s">
        <v>109</v>
      </c>
      <c r="H65" s="96">
        <v>0</v>
      </c>
      <c r="I65" s="85" t="s">
        <v>61</v>
      </c>
      <c r="J65" s="85">
        <v>0</v>
      </c>
      <c r="K65" s="85">
        <v>0</v>
      </c>
      <c r="L65" s="85" t="s">
        <v>61</v>
      </c>
      <c r="M65" s="168"/>
      <c r="N65" s="168"/>
    </row>
  </sheetData>
  <mergeCells count="64">
    <mergeCell ref="A49:A56"/>
    <mergeCell ref="B33:B40"/>
    <mergeCell ref="C33:C40"/>
    <mergeCell ref="D33:D40"/>
    <mergeCell ref="E33:E40"/>
    <mergeCell ref="A33:A40"/>
    <mergeCell ref="A41:A48"/>
    <mergeCell ref="B49:B56"/>
    <mergeCell ref="C49:C56"/>
    <mergeCell ref="D49:D56"/>
    <mergeCell ref="E49:E56"/>
    <mergeCell ref="B41:B48"/>
    <mergeCell ref="C41:C48"/>
    <mergeCell ref="D41:D48"/>
    <mergeCell ref="E41:E48"/>
    <mergeCell ref="M58:M65"/>
    <mergeCell ref="N58:N65"/>
    <mergeCell ref="A16:N16"/>
    <mergeCell ref="A57:N57"/>
    <mergeCell ref="M25:M32"/>
    <mergeCell ref="N25:N32"/>
    <mergeCell ref="A58:A65"/>
    <mergeCell ref="B58:B65"/>
    <mergeCell ref="C58:C65"/>
    <mergeCell ref="D58:D65"/>
    <mergeCell ref="E58:E65"/>
    <mergeCell ref="F58:F65"/>
    <mergeCell ref="A25:A32"/>
    <mergeCell ref="B25:B32"/>
    <mergeCell ref="C25:C32"/>
    <mergeCell ref="D25:D32"/>
    <mergeCell ref="A8:F15"/>
    <mergeCell ref="M8:M15"/>
    <mergeCell ref="N8:N15"/>
    <mergeCell ref="A17:A24"/>
    <mergeCell ref="B17:B24"/>
    <mergeCell ref="C17:C24"/>
    <mergeCell ref="D17:D24"/>
    <mergeCell ref="E17:E24"/>
    <mergeCell ref="F17:F24"/>
    <mergeCell ref="M17:M24"/>
    <mergeCell ref="N17:N24"/>
    <mergeCell ref="A3:N3"/>
    <mergeCell ref="A5:A6"/>
    <mergeCell ref="B5:B6"/>
    <mergeCell ref="C5:C6"/>
    <mergeCell ref="D5:D6"/>
    <mergeCell ref="E5:E6"/>
    <mergeCell ref="F5:F6"/>
    <mergeCell ref="G5:G6"/>
    <mergeCell ref="H5:J5"/>
    <mergeCell ref="M5:M6"/>
    <mergeCell ref="N5:N6"/>
    <mergeCell ref="F49:F56"/>
    <mergeCell ref="M49:M56"/>
    <mergeCell ref="N49:N56"/>
    <mergeCell ref="E25:E32"/>
    <mergeCell ref="F25:F32"/>
    <mergeCell ref="M33:M40"/>
    <mergeCell ref="N33:N40"/>
    <mergeCell ref="F33:F40"/>
    <mergeCell ref="F41:F48"/>
    <mergeCell ref="M41:M48"/>
    <mergeCell ref="N41:N48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раздел 2</vt:lpstr>
      <vt:lpstr>раздел 3</vt:lpstr>
      <vt:lpstr>раздел 4</vt:lpstr>
      <vt:lpstr>раздел 5</vt:lpstr>
      <vt:lpstr>раздел 6</vt:lpstr>
      <vt:lpstr>раздел 7</vt:lpstr>
      <vt:lpstr>'раздел 2'!_ftnref1</vt:lpstr>
      <vt:lpstr>'раздел 2'!Область_печати</vt:lpstr>
      <vt:lpstr>'раздел 3'!Область_печати</vt:lpstr>
      <vt:lpstr>'раздел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komkultur@mail.ru</cp:lastModifiedBy>
  <cp:lastPrinted>2024-10-07T05:10:48Z</cp:lastPrinted>
  <dcterms:created xsi:type="dcterms:W3CDTF">2015-06-05T18:19:34Z</dcterms:created>
  <dcterms:modified xsi:type="dcterms:W3CDTF">2024-10-07T09:40:39Z</dcterms:modified>
</cp:coreProperties>
</file>