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50" yWindow="375" windowWidth="25725" windowHeight="12660"/>
  </bookViews>
  <sheets>
    <sheet name="ПОЯСНИТЕЛЬНАЯ " sheetId="5" r:id="rId1"/>
    <sheet name="Лист1" sheetId="4" r:id="rId2"/>
  </sheets>
  <definedNames>
    <definedName name="_xlnm._FilterDatabase" localSheetId="0" hidden="1">'ПОЯСНИТЕЛЬНАЯ '!$A$2:$K$35</definedName>
    <definedName name="_xlnm.Print_Area" localSheetId="0">'ПОЯСНИТЕЛЬНАЯ '!$A$1:$G$36</definedName>
  </definedNames>
  <calcPr calcId="162913"/>
</workbook>
</file>

<file path=xl/calcChain.xml><?xml version="1.0" encoding="utf-8"?>
<calcChain xmlns="http://schemas.openxmlformats.org/spreadsheetml/2006/main">
  <c r="D32" i="5" l="1"/>
  <c r="E32" i="5"/>
  <c r="E30" i="5" l="1"/>
  <c r="D30" i="5"/>
  <c r="F17" i="5"/>
  <c r="F16" i="5"/>
  <c r="F15" i="5"/>
  <c r="D24" i="5" l="1"/>
  <c r="F27" i="5"/>
  <c r="F26" i="5"/>
  <c r="F25" i="5"/>
  <c r="F23" i="5"/>
  <c r="F22" i="5"/>
  <c r="F14" i="5"/>
  <c r="F13" i="5"/>
  <c r="F12" i="5"/>
  <c r="F11" i="5"/>
  <c r="F10" i="5"/>
  <c r="E9" i="5"/>
  <c r="E31" i="5" s="1"/>
  <c r="E28" i="5" s="1"/>
  <c r="F8" i="5"/>
  <c r="F7" i="5"/>
  <c r="F6" i="5"/>
  <c r="F32" i="5" l="1"/>
  <c r="F30" i="5"/>
  <c r="D31" i="5"/>
  <c r="D28" i="5" s="1"/>
  <c r="F9" i="5"/>
  <c r="F24" i="5"/>
  <c r="F31" i="5" l="1"/>
  <c r="F28" i="5" s="1"/>
</calcChain>
</file>

<file path=xl/comments1.xml><?xml version="1.0" encoding="utf-8"?>
<comments xmlns="http://schemas.openxmlformats.org/spreadsheetml/2006/main">
  <authors>
    <author>Автор</author>
  </authors>
  <commentList>
    <comment ref="A6" authorId="0" shapeId="0">
      <text>
        <r>
          <rPr>
            <sz val="9"/>
            <color indexed="81"/>
            <rFont val="Tahoma"/>
            <family val="2"/>
            <charset val="204"/>
          </rPr>
          <t>05.11Л.99990</t>
        </r>
        <r>
          <rPr>
            <sz val="11"/>
            <color indexed="81"/>
            <rFont val="Tahoma"/>
            <family val="2"/>
            <charset val="204"/>
          </rPr>
          <t xml:space="preserve">
</t>
        </r>
      </text>
    </comment>
    <comment ref="A7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05.11Ф.99990
</t>
        </r>
      </text>
    </comment>
    <comment ref="A9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05.102.99990
</t>
        </r>
      </text>
    </comment>
    <comment ref="A13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05.104.00590
05.104.99990
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05.106.</t>
        </r>
        <r>
          <rPr>
            <sz val="11"/>
            <color indexed="81"/>
            <rFont val="Tahoma"/>
            <family val="2"/>
            <charset val="204"/>
          </rPr>
          <t xml:space="preserve">
</t>
        </r>
      </text>
    </comment>
    <comment ref="A22" authorId="0" shapeId="0">
      <text>
        <r>
          <rPr>
            <sz val="9"/>
            <color indexed="81"/>
            <rFont val="Tahoma"/>
            <family val="2"/>
            <charset val="204"/>
          </rPr>
          <t>05.203.00590
05.203.99990</t>
        </r>
      </text>
    </comment>
    <comment ref="A24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05.204.82110
05.204.99990
05.204.S2110
</t>
        </r>
      </text>
    </comment>
    <comment ref="A27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05.301.
</t>
        </r>
      </text>
    </comment>
  </commentList>
</comments>
</file>

<file path=xl/sharedStrings.xml><?xml version="1.0" encoding="utf-8"?>
<sst xmlns="http://schemas.openxmlformats.org/spreadsheetml/2006/main" count="77" uniqueCount="38">
  <si>
    <t>Ответственный исполнитель</t>
  </si>
  <si>
    <t>Утверждено</t>
  </si>
  <si>
    <t>Вносимые изменения</t>
  </si>
  <si>
    <t>Пояснение</t>
  </si>
  <si>
    <t>Источник финансирования</t>
  </si>
  <si>
    <t>Основное мероприятие программы</t>
  </si>
  <si>
    <t>местный бюджет</t>
  </si>
  <si>
    <t>бюджет автономного округа</t>
  </si>
  <si>
    <t>в том числе:</t>
  </si>
  <si>
    <t>Итого по программе:</t>
  </si>
  <si>
    <t>Подпрограмма I «Развитие массовой физической культуры и спорта, школьного спорта »</t>
  </si>
  <si>
    <t>Департамент культуры и спорта Нефтеюганского района</t>
  </si>
  <si>
    <t>иные источники</t>
  </si>
  <si>
    <t>исполнитель: Н.В.Шорина</t>
  </si>
  <si>
    <t>Подпрограмма II «Развитие детско-юношеского спорта»</t>
  </si>
  <si>
    <t>т 316-414</t>
  </si>
  <si>
    <t>2024 год, тыс. руб.</t>
  </si>
  <si>
    <t xml:space="preserve">3.1. Основное мероприятие    "Единовременное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судей"  </t>
  </si>
  <si>
    <t>без изменений</t>
  </si>
  <si>
    <t>Департамент строительства и жилищно-коммунального комплекса Нефтеюганского района</t>
  </si>
  <si>
    <t xml:space="preserve">Сумма с учетом изменений 
</t>
  </si>
  <si>
    <t xml:space="preserve">2.2. Основное мероприятие: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</t>
  </si>
  <si>
    <t xml:space="preserve">2.3. Основное мероприятие: «Укрепление материально-технической базы учреждений спорта» (показатель 2 табл.1; показатели 1,2,3,4 табл.8;)   </t>
  </si>
  <si>
    <t xml:space="preserve">Проект Нефтеюганского района Капитальный ремонт здания Нефтеюганского районного бюджетного учреждения 
дополнительного образования спортивная школа «Нептун»
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</si>
  <si>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</si>
  <si>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без изменений
</t>
  </si>
  <si>
    <t>1.2. Проект Нефтеюганского района «Крепкое здоровье-крепкий район.» (показатели 1,2 табл.1)</t>
  </si>
  <si>
    <t>1.3. Проект Нефтеюганского района «Лыжероллерная трасса сп. Каркатеевы»</t>
  </si>
  <si>
    <t xml:space="preserve"> 1.5. Основное мероприятие:          «Укрепление материально-технической базы учреждений спорта» (показатель 2 табл.1; показатели 1,2,3,4 табл.8) </t>
  </si>
  <si>
    <t>1.6. Основное мероприятие  "Обеспечение деятельности (оказание услуг) организация занятий физической культурой и спортом" (показатель 1 табл.1; показатели 1,2,3,4 табл.8)</t>
  </si>
  <si>
    <t>1.7. Основное мероприятие  "Развитие сети шаговой доступности"</t>
  </si>
  <si>
    <t>финансирование с 2025 года</t>
  </si>
  <si>
    <r>
      <t xml:space="preserve">без изменений
</t>
    </r>
    <r>
      <rPr>
        <b/>
        <i/>
        <sz val="11"/>
        <color rgb="FF0000CC"/>
        <rFont val="Times New Roman"/>
        <family val="1"/>
        <charset val="204"/>
      </rPr>
      <t/>
    </r>
  </si>
  <si>
    <r>
      <rPr>
        <b/>
        <sz val="14"/>
        <rFont val="Times New Roman"/>
        <family val="1"/>
        <charset val="204"/>
      </rPr>
      <t>Пояснительная записка</t>
    </r>
    <r>
      <rPr>
        <sz val="14"/>
        <rFont val="Times New Roman"/>
        <family val="1"/>
        <charset val="204"/>
      </rPr>
      <t xml:space="preserve">
к проекту постановления «О внесении изменений в постановление администрации Нефтеюганского района от 31.10.2022 № 2094-па-нпа  
«О муниципальной программе Нефтеюганского района «Развитие физической культуры и спорта»  
</t>
    </r>
    <r>
      <rPr>
        <i/>
        <sz val="14"/>
        <rFont val="Times New Roman"/>
        <family val="1"/>
        <charset val="204"/>
      </rPr>
      <t>(в редакции от 02.12.2024 № 2142-па-нпа О внесении изменений в постановление администрации Нефтеюганского района 
от 31.10.2022 № 2094-па-нпа «О муниципальной программе Нефтеюганского района «Развитие физической культуры и спорта»)</t>
    </r>
    <r>
      <rPr>
        <sz val="14"/>
        <rFont val="Times New Roman"/>
        <family val="1"/>
        <charset val="204"/>
      </rPr>
      <t xml:space="preserve">
</t>
    </r>
  </si>
  <si>
    <r>
      <rPr>
        <b/>
        <sz val="11"/>
        <rFont val="Times New Roman"/>
        <family val="1"/>
        <charset val="204"/>
      </rPr>
      <t>Уменьшение на 230,0 тыс. руб</t>
    </r>
    <r>
      <rPr>
        <sz val="11"/>
        <rFont val="Times New Roman"/>
        <family val="1"/>
        <charset val="204"/>
      </rPr>
      <t>., в соответствии с Решение Думы Нефтеюганского района от 20.12.2024 №</t>
    </r>
    <r>
      <rPr>
        <sz val="11"/>
        <color rgb="FFFF0000"/>
        <rFont val="Times New Roman"/>
        <family val="1"/>
        <charset val="204"/>
      </rPr>
      <t xml:space="preserve"> ????? </t>
    </r>
    <r>
      <rPr>
        <sz val="11"/>
        <rFont val="Times New Roman"/>
        <family val="1"/>
        <charset val="204"/>
      </rPr>
      <t>«О внесении изменений в решение Думы Нефтеюганского района от 29.11.2023 № 964 «О бюджете Нефтеюганского района на 2024 год и плановый период 2025 и 2026 годов»</t>
    </r>
  </si>
  <si>
    <r>
      <rPr>
        <b/>
        <sz val="11"/>
        <rFont val="Times New Roman"/>
        <family val="1"/>
        <charset val="204"/>
      </rPr>
      <t>Увеличение на 6 761,72271 тыс. руб</t>
    </r>
    <r>
      <rPr>
        <sz val="11"/>
        <rFont val="Times New Roman"/>
        <family val="1"/>
        <charset val="204"/>
      </rPr>
      <t xml:space="preserve">., в соответствии с Решение Думы Нефтеюганского района от 20.12.2024 № </t>
    </r>
    <r>
      <rPr>
        <sz val="11"/>
        <color rgb="FFFF0000"/>
        <rFont val="Times New Roman"/>
        <family val="1"/>
        <charset val="204"/>
      </rPr>
      <t>????</t>
    </r>
    <r>
      <rPr>
        <sz val="11"/>
        <rFont val="Times New Roman"/>
        <family val="1"/>
        <charset val="204"/>
      </rPr>
      <t xml:space="preserve"> «О внесении изменений в решение Думы Нефтеюганского района от 29.11.2023 № 964 «О бюджете Нефтеюганского района на 2024 год и плановый период 2025 и 2026 годов» 
 </t>
    </r>
    <r>
      <rPr>
        <b/>
        <sz val="11"/>
        <rFont val="Times New Roman"/>
        <family val="1"/>
        <charset val="204"/>
      </rPr>
      <t xml:space="preserve">
</t>
    </r>
  </si>
  <si>
    <r>
      <rPr>
        <b/>
        <sz val="11"/>
        <rFont val="Times New Roman"/>
        <family val="1"/>
        <charset val="204"/>
      </rPr>
      <t>Увеличение на 1 345,5 тыс. руб.</t>
    </r>
    <r>
      <rPr>
        <sz val="11"/>
        <rFont val="Times New Roman"/>
        <family val="1"/>
        <charset val="204"/>
      </rPr>
      <t xml:space="preserve">, в соответствии с Решение Думы Нефтеюганского района от 20.12.2024 № </t>
    </r>
    <r>
      <rPr>
        <sz val="11"/>
        <color rgb="FFFF0000"/>
        <rFont val="Times New Roman"/>
        <family val="1"/>
        <charset val="204"/>
      </rPr>
      <t>????</t>
    </r>
    <r>
      <rPr>
        <sz val="11"/>
        <rFont val="Times New Roman"/>
        <family val="1"/>
        <charset val="204"/>
      </rPr>
      <t xml:space="preserve">«О внесении изменений в решение Думы Нефтеюганского района от 29.11.2023 № 964 «О бюджете Нефтеюганского района на 2024 год и плановый период 2025 и 2026 годов» </t>
    </r>
  </si>
  <si>
    <r>
      <t>Уменьшение на 53,8 тыс. руб., в соответствии с Решение Думы Нефтеюганского района от 20.12.2024 №</t>
    </r>
    <r>
      <rPr>
        <sz val="11"/>
        <color rgb="FFFF0000"/>
        <rFont val="Times New Roman"/>
        <family val="1"/>
        <charset val="204"/>
      </rPr>
      <t>????</t>
    </r>
    <r>
      <rPr>
        <sz val="11"/>
        <rFont val="Times New Roman"/>
        <family val="1"/>
        <charset val="204"/>
      </rPr>
      <t xml:space="preserve"> «О внесении изменений в решение Думы Нефтеюганского района от 29.11.2023 № 964 «О бюджете Нефтеюганского района на 2024 год и плановый период 2025 и 2026 годов»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</si>
</sst>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000_ ;[Red]\-#,##0.00000\ "/>
    <numFmt numFmtId="166" formatCode="0.00000"/>
    <numFmt numFmtId="167" formatCode="0.00000_ ;[Red]\-0.000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1"/>
      <name val="Tahoma"/>
      <family val="2"/>
      <charset val="204"/>
    </font>
    <font>
      <b/>
      <u/>
      <sz val="11"/>
      <name val="Times New Roman"/>
      <family val="1"/>
      <charset val="204"/>
    </font>
    <font>
      <b/>
      <i/>
      <sz val="11"/>
      <color rgb="FF0000CC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5">
    <xf numFmtId="0" fontId="0" fillId="0" borderId="0" xfId="0"/>
    <xf numFmtId="0" fontId="3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165" fontId="5" fillId="0" borderId="0" xfId="0" applyNumberFormat="1" applyFont="1" applyFill="1"/>
    <xf numFmtId="0" fontId="5" fillId="0" borderId="0" xfId="0" applyFont="1" applyFill="1"/>
    <xf numFmtId="164" fontId="5" fillId="0" borderId="0" xfId="0" applyNumberFormat="1" applyFont="1" applyFill="1"/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14" fontId="5" fillId="0" borderId="0" xfId="0" applyNumberFormat="1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4" xfId="1"/>
    <cellStyle name="Обычный 3" xfId="2"/>
  </cellStyles>
  <dxfs count="0"/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57"/>
  <sheetViews>
    <sheetView tabSelected="1" zoomScaleNormal="100" workbookViewId="0">
      <selection activeCell="E27" sqref="E27"/>
    </sheetView>
  </sheetViews>
  <sheetFormatPr defaultRowHeight="15" x14ac:dyDescent="0.25"/>
  <cols>
    <col min="1" max="1" width="23.7109375" style="6" customWidth="1"/>
    <col min="2" max="2" width="17.140625" style="6" customWidth="1"/>
    <col min="3" max="3" width="12.28515625" style="6" customWidth="1"/>
    <col min="4" max="4" width="15.7109375" style="6" customWidth="1"/>
    <col min="5" max="5" width="18.140625" style="5" customWidth="1"/>
    <col min="6" max="6" width="15.7109375" style="5" customWidth="1"/>
    <col min="7" max="7" width="106.7109375" style="10" customWidth="1"/>
    <col min="8" max="8" width="18.140625" style="6" bestFit="1" customWidth="1"/>
    <col min="9" max="9" width="13.5703125" style="6" customWidth="1"/>
    <col min="10" max="10" width="9.140625" style="6"/>
    <col min="11" max="11" width="13.7109375" style="6" bestFit="1" customWidth="1"/>
    <col min="12" max="16384" width="9.140625" style="6"/>
  </cols>
  <sheetData>
    <row r="1" spans="1:11" ht="95.25" customHeight="1" x14ac:dyDescent="0.25">
      <c r="A1" s="40" t="s">
        <v>33</v>
      </c>
      <c r="B1" s="40"/>
      <c r="C1" s="40"/>
      <c r="D1" s="40"/>
      <c r="E1" s="40"/>
      <c r="F1" s="40"/>
      <c r="G1" s="40"/>
    </row>
    <row r="2" spans="1:11" ht="17.25" customHeight="1" x14ac:dyDescent="0.25">
      <c r="D2" s="4"/>
    </row>
    <row r="3" spans="1:11" s="15" customFormat="1" ht="33" customHeight="1" x14ac:dyDescent="0.25">
      <c r="A3" s="41" t="s">
        <v>5</v>
      </c>
      <c r="B3" s="41" t="s">
        <v>0</v>
      </c>
      <c r="C3" s="41" t="s">
        <v>4</v>
      </c>
      <c r="D3" s="42" t="s">
        <v>16</v>
      </c>
      <c r="E3" s="43"/>
      <c r="F3" s="44"/>
      <c r="G3" s="41" t="s">
        <v>3</v>
      </c>
    </row>
    <row r="4" spans="1:11" s="15" customFormat="1" ht="60" x14ac:dyDescent="0.25">
      <c r="A4" s="41"/>
      <c r="B4" s="41"/>
      <c r="C4" s="41"/>
      <c r="D4" s="19" t="s">
        <v>1</v>
      </c>
      <c r="E4" s="2" t="s">
        <v>2</v>
      </c>
      <c r="F4" s="16" t="s">
        <v>20</v>
      </c>
      <c r="G4" s="41"/>
    </row>
    <row r="5" spans="1:11" x14ac:dyDescent="0.25">
      <c r="A5" s="39" t="s">
        <v>10</v>
      </c>
      <c r="B5" s="39"/>
      <c r="C5" s="39"/>
      <c r="D5" s="39"/>
      <c r="E5" s="39"/>
      <c r="F5" s="39"/>
      <c r="G5" s="39"/>
    </row>
    <row r="6" spans="1:11" ht="73.5" customHeight="1" x14ac:dyDescent="0.25">
      <c r="A6" s="20" t="s">
        <v>27</v>
      </c>
      <c r="B6" s="20" t="s">
        <v>11</v>
      </c>
      <c r="C6" s="19" t="s">
        <v>6</v>
      </c>
      <c r="D6" s="21">
        <v>295</v>
      </c>
      <c r="E6" s="35">
        <v>-230</v>
      </c>
      <c r="F6" s="21">
        <f>D6+E6</f>
        <v>65</v>
      </c>
      <c r="G6" s="9" t="s">
        <v>34</v>
      </c>
    </row>
    <row r="7" spans="1:11" ht="58.5" customHeight="1" x14ac:dyDescent="0.25">
      <c r="A7" s="36" t="s">
        <v>26</v>
      </c>
      <c r="B7" s="36" t="s">
        <v>11</v>
      </c>
      <c r="C7" s="19" t="s">
        <v>6</v>
      </c>
      <c r="D7" s="2">
        <v>646.6</v>
      </c>
      <c r="E7" s="2">
        <v>0</v>
      </c>
      <c r="F7" s="2">
        <f>D7+E7</f>
        <v>646.6</v>
      </c>
      <c r="G7" s="22" t="s">
        <v>18</v>
      </c>
    </row>
    <row r="8" spans="1:11" ht="66" customHeight="1" x14ac:dyDescent="0.25">
      <c r="A8" s="38"/>
      <c r="B8" s="38"/>
      <c r="C8" s="19" t="s">
        <v>12</v>
      </c>
      <c r="D8" s="2">
        <v>0</v>
      </c>
      <c r="E8" s="2">
        <v>0</v>
      </c>
      <c r="F8" s="2">
        <f t="shared" ref="F8:F13" si="0">D8+E8</f>
        <v>0</v>
      </c>
      <c r="G8" s="22" t="s">
        <v>18</v>
      </c>
    </row>
    <row r="9" spans="1:11" ht="63" customHeight="1" x14ac:dyDescent="0.25">
      <c r="A9" s="36" t="s">
        <v>28</v>
      </c>
      <c r="B9" s="36" t="s">
        <v>11</v>
      </c>
      <c r="C9" s="20" t="s">
        <v>6</v>
      </c>
      <c r="D9" s="23">
        <v>0</v>
      </c>
      <c r="E9" s="23">
        <f>295-295</f>
        <v>0</v>
      </c>
      <c r="F9" s="2">
        <f t="shared" si="0"/>
        <v>0</v>
      </c>
      <c r="G9" s="24" t="s">
        <v>18</v>
      </c>
    </row>
    <row r="10" spans="1:11" ht="63" customHeight="1" x14ac:dyDescent="0.25">
      <c r="A10" s="37"/>
      <c r="B10" s="37"/>
      <c r="C10" s="20" t="s">
        <v>7</v>
      </c>
      <c r="D10" s="23">
        <v>3900</v>
      </c>
      <c r="E10" s="23">
        <v>0</v>
      </c>
      <c r="F10" s="2">
        <f>D10+E10</f>
        <v>3900</v>
      </c>
      <c r="G10" s="24" t="s">
        <v>18</v>
      </c>
    </row>
    <row r="11" spans="1:11" ht="57" customHeight="1" x14ac:dyDescent="0.25">
      <c r="A11" s="37"/>
      <c r="B11" s="37"/>
      <c r="C11" s="20" t="s">
        <v>12</v>
      </c>
      <c r="D11" s="23">
        <v>14554.616</v>
      </c>
      <c r="E11" s="23">
        <v>0</v>
      </c>
      <c r="F11" s="2">
        <f>D11+E11</f>
        <v>14554.616</v>
      </c>
      <c r="G11" s="24" t="s">
        <v>32</v>
      </c>
    </row>
    <row r="12" spans="1:11" ht="52.5" customHeight="1" x14ac:dyDescent="0.25">
      <c r="A12" s="38"/>
      <c r="B12" s="19" t="s">
        <v>19</v>
      </c>
      <c r="C12" s="20" t="s">
        <v>12</v>
      </c>
      <c r="D12" s="23">
        <v>0</v>
      </c>
      <c r="E12" s="23">
        <v>0</v>
      </c>
      <c r="F12" s="2">
        <f t="shared" si="0"/>
        <v>0</v>
      </c>
      <c r="G12" s="24" t="s">
        <v>25</v>
      </c>
    </row>
    <row r="13" spans="1:11" ht="104.25" customHeight="1" x14ac:dyDescent="0.25">
      <c r="A13" s="36" t="s">
        <v>29</v>
      </c>
      <c r="B13" s="36" t="s">
        <v>11</v>
      </c>
      <c r="C13" s="19" t="s">
        <v>6</v>
      </c>
      <c r="D13" s="2">
        <v>190078.02528999999</v>
      </c>
      <c r="E13" s="2">
        <v>6761.72271</v>
      </c>
      <c r="F13" s="2">
        <f t="shared" si="0"/>
        <v>196839.74799999999</v>
      </c>
      <c r="G13" s="9" t="s">
        <v>35</v>
      </c>
    </row>
    <row r="14" spans="1:11" ht="56.25" customHeight="1" x14ac:dyDescent="0.25">
      <c r="A14" s="38"/>
      <c r="B14" s="38"/>
      <c r="C14" s="19" t="s">
        <v>12</v>
      </c>
      <c r="D14" s="2">
        <v>700</v>
      </c>
      <c r="E14" s="2">
        <v>0</v>
      </c>
      <c r="F14" s="2">
        <f>D14+E14</f>
        <v>700</v>
      </c>
      <c r="G14" s="22" t="s">
        <v>32</v>
      </c>
    </row>
    <row r="15" spans="1:11" ht="63.75" customHeight="1" x14ac:dyDescent="0.25">
      <c r="A15" s="36" t="s">
        <v>30</v>
      </c>
      <c r="B15" s="36" t="s">
        <v>11</v>
      </c>
      <c r="C15" s="19" t="s">
        <v>6</v>
      </c>
      <c r="D15" s="2">
        <v>303.17500000000001</v>
      </c>
      <c r="E15" s="2">
        <v>0</v>
      </c>
      <c r="F15" s="2">
        <f t="shared" ref="F15:F17" si="1">D15+E15</f>
        <v>303.17500000000001</v>
      </c>
      <c r="G15" s="25" t="s">
        <v>18</v>
      </c>
    </row>
    <row r="16" spans="1:11" ht="48.75" customHeight="1" x14ac:dyDescent="0.25">
      <c r="A16" s="37"/>
      <c r="B16" s="37"/>
      <c r="C16" s="19" t="s">
        <v>7</v>
      </c>
      <c r="D16" s="2">
        <v>1212.7</v>
      </c>
      <c r="E16" s="2">
        <v>0</v>
      </c>
      <c r="F16" s="2">
        <f t="shared" si="1"/>
        <v>1212.7</v>
      </c>
      <c r="G16" s="25" t="s">
        <v>18</v>
      </c>
      <c r="H16" s="5"/>
      <c r="I16" s="5"/>
      <c r="K16" s="5"/>
    </row>
    <row r="17" spans="1:11" ht="48.75" customHeight="1" x14ac:dyDescent="0.25">
      <c r="A17" s="38"/>
      <c r="B17" s="38"/>
      <c r="C17" s="19" t="s">
        <v>12</v>
      </c>
      <c r="D17" s="2">
        <v>0</v>
      </c>
      <c r="E17" s="2">
        <v>0</v>
      </c>
      <c r="F17" s="2">
        <f t="shared" si="1"/>
        <v>0</v>
      </c>
      <c r="G17" s="25" t="s">
        <v>18</v>
      </c>
      <c r="H17" s="5"/>
      <c r="I17" s="5"/>
      <c r="K17" s="5"/>
    </row>
    <row r="18" spans="1:11" ht="18.75" customHeight="1" x14ac:dyDescent="0.25">
      <c r="A18" s="39" t="s">
        <v>14</v>
      </c>
      <c r="B18" s="39"/>
      <c r="C18" s="39"/>
      <c r="D18" s="39"/>
      <c r="E18" s="39"/>
      <c r="F18" s="39"/>
      <c r="G18" s="39"/>
      <c r="H18" s="5"/>
      <c r="I18" s="5"/>
      <c r="K18" s="5"/>
    </row>
    <row r="19" spans="1:11" ht="48.75" customHeight="1" x14ac:dyDescent="0.25">
      <c r="A19" s="36" t="s">
        <v>23</v>
      </c>
      <c r="B19" s="36" t="s">
        <v>24</v>
      </c>
      <c r="C19" s="19" t="s">
        <v>6</v>
      </c>
      <c r="D19" s="19">
        <v>0</v>
      </c>
      <c r="E19" s="19">
        <v>0</v>
      </c>
      <c r="F19" s="19">
        <v>0</v>
      </c>
      <c r="G19" s="36" t="s">
        <v>31</v>
      </c>
      <c r="H19" s="5"/>
      <c r="I19" s="5"/>
      <c r="K19" s="5"/>
    </row>
    <row r="20" spans="1:11" ht="48.75" customHeight="1" x14ac:dyDescent="0.25">
      <c r="A20" s="37"/>
      <c r="B20" s="37"/>
      <c r="C20" s="19" t="s">
        <v>7</v>
      </c>
      <c r="D20" s="19">
        <v>0</v>
      </c>
      <c r="E20" s="19">
        <v>0</v>
      </c>
      <c r="F20" s="19">
        <v>0</v>
      </c>
      <c r="G20" s="37"/>
      <c r="H20" s="5"/>
      <c r="I20" s="5"/>
      <c r="K20" s="5"/>
    </row>
    <row r="21" spans="1:11" ht="89.25" customHeight="1" x14ac:dyDescent="0.25">
      <c r="A21" s="38"/>
      <c r="B21" s="38"/>
      <c r="C21" s="19" t="s">
        <v>12</v>
      </c>
      <c r="D21" s="19">
        <v>0</v>
      </c>
      <c r="E21" s="19">
        <v>0</v>
      </c>
      <c r="F21" s="19">
        <v>0</v>
      </c>
      <c r="G21" s="38"/>
      <c r="H21" s="5"/>
      <c r="I21" s="5"/>
      <c r="K21" s="5"/>
    </row>
    <row r="22" spans="1:11" ht="66" customHeight="1" x14ac:dyDescent="0.25">
      <c r="A22" s="36" t="s">
        <v>21</v>
      </c>
      <c r="B22" s="36" t="s">
        <v>11</v>
      </c>
      <c r="C22" s="19" t="s">
        <v>6</v>
      </c>
      <c r="D22" s="26">
        <v>73378.703469999993</v>
      </c>
      <c r="E22" s="2">
        <v>1345.5</v>
      </c>
      <c r="F22" s="26">
        <f>D22+E22</f>
        <v>74724.203469999993</v>
      </c>
      <c r="G22" s="9" t="s">
        <v>36</v>
      </c>
      <c r="H22" s="5"/>
      <c r="I22" s="5"/>
      <c r="K22" s="5"/>
    </row>
    <row r="23" spans="1:11" ht="68.25" customHeight="1" x14ac:dyDescent="0.25">
      <c r="A23" s="38"/>
      <c r="B23" s="38"/>
      <c r="C23" s="19" t="s">
        <v>12</v>
      </c>
      <c r="D23" s="26">
        <v>0</v>
      </c>
      <c r="E23" s="2">
        <v>0</v>
      </c>
      <c r="F23" s="26">
        <f t="shared" ref="F23:F27" si="2">D23+E23</f>
        <v>0</v>
      </c>
      <c r="G23" s="8" t="s">
        <v>18</v>
      </c>
      <c r="H23" s="5"/>
      <c r="I23" s="5"/>
      <c r="K23" s="5"/>
    </row>
    <row r="24" spans="1:11" ht="42" customHeight="1" x14ac:dyDescent="0.25">
      <c r="A24" s="36" t="s">
        <v>22</v>
      </c>
      <c r="B24" s="36" t="s">
        <v>11</v>
      </c>
      <c r="C24" s="19" t="s">
        <v>6</v>
      </c>
      <c r="D24" s="26">
        <f>600+1509.975</f>
        <v>2109.9749999999999</v>
      </c>
      <c r="E24" s="2">
        <v>0</v>
      </c>
      <c r="F24" s="26">
        <f t="shared" si="2"/>
        <v>2109.9749999999999</v>
      </c>
      <c r="G24" s="8" t="s">
        <v>18</v>
      </c>
    </row>
    <row r="25" spans="1:11" ht="42" customHeight="1" x14ac:dyDescent="0.25">
      <c r="A25" s="37"/>
      <c r="B25" s="37"/>
      <c r="C25" s="19" t="s">
        <v>7</v>
      </c>
      <c r="D25" s="26">
        <v>6039.9</v>
      </c>
      <c r="E25" s="2">
        <v>0</v>
      </c>
      <c r="F25" s="26">
        <f t="shared" si="2"/>
        <v>6039.9</v>
      </c>
      <c r="G25" s="8" t="s">
        <v>18</v>
      </c>
      <c r="H25" s="7"/>
    </row>
    <row r="26" spans="1:11" ht="65.25" customHeight="1" x14ac:dyDescent="0.25">
      <c r="A26" s="38"/>
      <c r="B26" s="38"/>
      <c r="C26" s="19" t="s">
        <v>12</v>
      </c>
      <c r="D26" s="26">
        <v>1100</v>
      </c>
      <c r="E26" s="2">
        <v>0</v>
      </c>
      <c r="F26" s="26">
        <f t="shared" si="2"/>
        <v>1100</v>
      </c>
      <c r="G26" s="8" t="s">
        <v>32</v>
      </c>
      <c r="H26" s="7"/>
    </row>
    <row r="27" spans="1:11" ht="192" customHeight="1" x14ac:dyDescent="0.25">
      <c r="A27" s="27" t="s">
        <v>17</v>
      </c>
      <c r="B27" s="27" t="s">
        <v>11</v>
      </c>
      <c r="C27" s="19" t="s">
        <v>6</v>
      </c>
      <c r="D27" s="26">
        <v>180</v>
      </c>
      <c r="E27" s="2">
        <v>-53.8</v>
      </c>
      <c r="F27" s="26">
        <f t="shared" si="2"/>
        <v>126.2</v>
      </c>
      <c r="G27" s="28" t="s">
        <v>37</v>
      </c>
      <c r="H27" s="7"/>
    </row>
    <row r="28" spans="1:11" ht="57" customHeight="1" x14ac:dyDescent="0.25">
      <c r="A28" s="29" t="s">
        <v>9</v>
      </c>
      <c r="B28" s="30"/>
      <c r="C28" s="29"/>
      <c r="D28" s="31">
        <f>D30+D31+D32</f>
        <v>294498.69475999993</v>
      </c>
      <c r="E28" s="31">
        <f>E30+E31+E32</f>
        <v>7823.4227099999998</v>
      </c>
      <c r="F28" s="31">
        <f t="shared" ref="F28" si="3">F30+F31+F32</f>
        <v>302322.11746999994</v>
      </c>
      <c r="G28" s="8"/>
      <c r="H28" s="7"/>
    </row>
    <row r="29" spans="1:11" ht="13.5" customHeight="1" x14ac:dyDescent="0.25">
      <c r="A29" s="32" t="s">
        <v>8</v>
      </c>
      <c r="B29" s="33"/>
      <c r="C29" s="32"/>
      <c r="D29" s="34"/>
      <c r="E29" s="31"/>
      <c r="F29" s="31"/>
      <c r="G29" s="17"/>
      <c r="H29" s="7"/>
    </row>
    <row r="30" spans="1:11" ht="32.25" customHeight="1" x14ac:dyDescent="0.25">
      <c r="A30" s="32" t="s">
        <v>7</v>
      </c>
      <c r="B30" s="33"/>
      <c r="C30" s="32"/>
      <c r="D30" s="34">
        <f>D10+D25+D16</f>
        <v>11152.6</v>
      </c>
      <c r="E30" s="34">
        <f>E10+E25+E16</f>
        <v>0</v>
      </c>
      <c r="F30" s="34">
        <f>F10+F25+F16</f>
        <v>11152.6</v>
      </c>
      <c r="G30" s="17"/>
      <c r="H30" s="7"/>
    </row>
    <row r="31" spans="1:11" s="1" customFormat="1" ht="32.25" customHeight="1" x14ac:dyDescent="0.25">
      <c r="A31" s="32" t="s">
        <v>6</v>
      </c>
      <c r="B31" s="33"/>
      <c r="C31" s="32"/>
      <c r="D31" s="34">
        <f>D6+D7+D9+D13+D22+D24+D27+D15</f>
        <v>266991.47875999997</v>
      </c>
      <c r="E31" s="34">
        <f>E6+E7+E9+E13+E22+E24+E27+E15</f>
        <v>7823.4227099999998</v>
      </c>
      <c r="F31" s="34">
        <f>F6+F7+F9+F13+F22+F24+F27+F15</f>
        <v>274814.90146999998</v>
      </c>
      <c r="G31" s="17"/>
    </row>
    <row r="32" spans="1:11" s="1" customFormat="1" ht="21.75" customHeight="1" x14ac:dyDescent="0.25">
      <c r="A32" s="32" t="s">
        <v>12</v>
      </c>
      <c r="B32" s="33"/>
      <c r="C32" s="32"/>
      <c r="D32" s="34">
        <f>D8+D12+D14+D23+D26+D11+D17</f>
        <v>16354.616</v>
      </c>
      <c r="E32" s="34">
        <f>E8+E12+E14+E23+E26+E11+E17</f>
        <v>0</v>
      </c>
      <c r="F32" s="34">
        <f>F8+F12+F14+F23+F26+F11+F17</f>
        <v>16354.616</v>
      </c>
      <c r="G32" s="17"/>
    </row>
    <row r="33" spans="1:7" s="1" customFormat="1" ht="29.25" customHeight="1" x14ac:dyDescent="0.25">
      <c r="A33" s="6" t="s">
        <v>13</v>
      </c>
      <c r="B33" s="12"/>
      <c r="C33" s="11"/>
      <c r="D33" s="14"/>
      <c r="E33" s="14"/>
      <c r="F33" s="14"/>
      <c r="G33" s="13"/>
    </row>
    <row r="34" spans="1:7" ht="21.75" customHeight="1" x14ac:dyDescent="0.25">
      <c r="A34" s="6" t="s">
        <v>15</v>
      </c>
      <c r="B34" s="12"/>
      <c r="C34" s="11"/>
      <c r="D34" s="3"/>
      <c r="E34" s="3"/>
      <c r="F34" s="3"/>
      <c r="G34" s="13"/>
    </row>
    <row r="35" spans="1:7" ht="21.75" customHeight="1" x14ac:dyDescent="0.25">
      <c r="A35" s="18">
        <v>45642</v>
      </c>
      <c r="D35" s="5"/>
    </row>
    <row r="36" spans="1:7" ht="12.75" customHeight="1" x14ac:dyDescent="0.25">
      <c r="D36" s="5"/>
    </row>
    <row r="37" spans="1:7" ht="12.75" customHeight="1" x14ac:dyDescent="0.25"/>
    <row r="38" spans="1:7" x14ac:dyDescent="0.25">
      <c r="D38" s="5"/>
    </row>
    <row r="39" spans="1:7" s="5" customFormat="1" x14ac:dyDescent="0.25">
      <c r="A39" s="6"/>
      <c r="B39" s="4"/>
      <c r="C39" s="6"/>
      <c r="D39" s="6"/>
      <c r="G39" s="10"/>
    </row>
    <row r="41" spans="1:7" s="5" customFormat="1" x14ac:dyDescent="0.25">
      <c r="A41" s="6"/>
      <c r="B41" s="6"/>
      <c r="C41" s="6"/>
      <c r="D41" s="6"/>
      <c r="G41" s="10"/>
    </row>
    <row r="42" spans="1:7" s="5" customFormat="1" x14ac:dyDescent="0.25">
      <c r="A42" s="6"/>
      <c r="B42" s="6"/>
      <c r="C42" s="6"/>
      <c r="D42" s="6"/>
      <c r="G42" s="10"/>
    </row>
    <row r="57" ht="15" customHeight="1" x14ac:dyDescent="0.25"/>
  </sheetData>
  <autoFilter ref="A2:K35"/>
  <mergeCells count="23">
    <mergeCell ref="G19:G21"/>
    <mergeCell ref="A1:G1"/>
    <mergeCell ref="A3:A4"/>
    <mergeCell ref="B3:B4"/>
    <mergeCell ref="C3:C4"/>
    <mergeCell ref="D3:F3"/>
    <mergeCell ref="G3:G4"/>
    <mergeCell ref="A24:A26"/>
    <mergeCell ref="B24:B26"/>
    <mergeCell ref="A5:G5"/>
    <mergeCell ref="A7:A8"/>
    <mergeCell ref="B7:B8"/>
    <mergeCell ref="A9:A12"/>
    <mergeCell ref="B9:B11"/>
    <mergeCell ref="A13:A14"/>
    <mergeCell ref="B13:B14"/>
    <mergeCell ref="A18:G18"/>
    <mergeCell ref="A22:A23"/>
    <mergeCell ref="B22:B23"/>
    <mergeCell ref="A15:A17"/>
    <mergeCell ref="B15:B17"/>
    <mergeCell ref="A19:A21"/>
    <mergeCell ref="B19:B21"/>
  </mergeCells>
  <pageMargins left="0.31496062992125984" right="0.31496062992125984" top="0.35433070866141736" bottom="0.35433070866141736" header="0.31496062992125984" footer="0.31496062992125984"/>
  <pageSetup paperSize="9" scale="55" orientation="landscape" r:id="rId1"/>
  <rowBreaks count="2" manualBreakCount="2">
    <brk id="12" max="6" man="1"/>
    <brk id="23" max="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ПОЯСНИТЕЛЬНАЯ </vt:lpstr>
      <vt:lpstr>Лист1</vt:lpstr>
      <vt:lpstr>'ПОЯСНИТЕЛЬНАЯ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2024-12-16T10:48:48Z</dcterms:modified>
</cp:coreProperties>
</file>