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ychevam\Desktop\Муниципальные программы\1. МП 11 Безопасность жизнедеятельности\Проект МП 11 на 2024-2026 (маррт 2024)\"/>
    </mc:Choice>
  </mc:AlternateContent>
  <bookViews>
    <workbookView xWindow="0" yWindow="0" windowWidth="20730" windowHeight="11625"/>
  </bookViews>
  <sheets>
    <sheet name="Лист1" sheetId="1" r:id="rId1"/>
  </sheets>
  <definedNames>
    <definedName name="_Hlk61515251" localSheetId="0">Лист1!$A$2</definedName>
    <definedName name="_xlnm.Print_Area" localSheetId="0">Лист1!$A$1:$G$30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F19" i="1" l="1"/>
  <c r="F18" i="1"/>
  <c r="D19" i="1"/>
  <c r="E17" i="1"/>
  <c r="F17" i="1"/>
  <c r="D17" i="1"/>
  <c r="D22" i="1"/>
  <c r="E16" i="1"/>
  <c r="E12" i="1" l="1"/>
  <c r="E22" i="1" s="1"/>
  <c r="E15" i="1"/>
  <c r="E13" i="1"/>
  <c r="D16" i="1"/>
  <c r="D12" i="1" s="1"/>
  <c r="D11" i="1" s="1"/>
  <c r="F16" i="1" l="1"/>
  <c r="F15" i="1" s="1"/>
  <c r="E11" i="1"/>
  <c r="D15" i="1"/>
  <c r="D26" i="1" l="1"/>
  <c r="F23" i="1"/>
  <c r="E27" i="1" l="1"/>
  <c r="F14" i="1" l="1"/>
  <c r="F12" i="1" s="1"/>
  <c r="F11" i="1" s="1"/>
  <c r="F22" i="1" l="1"/>
  <c r="F26" i="1" s="1"/>
  <c r="F13" i="1"/>
  <c r="E26" i="1" l="1"/>
  <c r="E24" i="1" s="1"/>
  <c r="E20" i="1"/>
  <c r="D20" i="1"/>
  <c r="D27" i="1"/>
  <c r="D24" i="1" s="1"/>
  <c r="F27" i="1" l="1"/>
  <c r="F24" i="1" s="1"/>
  <c r="F20" i="1"/>
</calcChain>
</file>

<file path=xl/sharedStrings.xml><?xml version="1.0" encoding="utf-8"?>
<sst xmlns="http://schemas.openxmlformats.org/spreadsheetml/2006/main" count="40" uniqueCount="28">
  <si>
    <t xml:space="preserve">  ПОЯСНИТЕЛЬНАЯ ЗАПИСКА</t>
  </si>
  <si>
    <t>Основное мероприятие</t>
  </si>
  <si>
    <t>Ответственный исполнитель</t>
  </si>
  <si>
    <t>Утверждено</t>
  </si>
  <si>
    <t>Вносимые изменения</t>
  </si>
  <si>
    <t>Сумма с учетом изменений</t>
  </si>
  <si>
    <t>Основание</t>
  </si>
  <si>
    <t>Подпрограмма I. Организация и обеспечение мероприятий в сфере гражданской обороны, защиты населения и территории Нефтеюганского района от чрезвычайных ситуаций</t>
  </si>
  <si>
    <t xml:space="preserve">Председатель комитета </t>
  </si>
  <si>
    <t>гражданской защиты населения</t>
  </si>
  <si>
    <t>Проектом муниципальной программы предлагаются следующие изменения:</t>
  </si>
  <si>
    <t>МБ</t>
  </si>
  <si>
    <t>ИИ</t>
  </si>
  <si>
    <r>
      <t xml:space="preserve">к проекту постановления «О </t>
    </r>
    <r>
      <rPr>
        <sz val="13"/>
        <color theme="1"/>
        <rFont val="Times New Roman"/>
        <family val="1"/>
        <charset val="204"/>
      </rPr>
      <t>внесении изменений в муниципальную программу Нефтеюганского района «Безопасность жизнедеятельност»</t>
    </r>
  </si>
  <si>
    <t>Всего</t>
  </si>
  <si>
    <t>Депртамент строительства и жилищно-коммунального комплекса Нефтеюганского района</t>
  </si>
  <si>
    <t>Основное мероприятие 1.1. "Предупреждение и ликвидация чрезвычайных ситуаций природного и техногенного характера на территории Нефтеюганского района" (показатель 1 таблицы 1)</t>
  </si>
  <si>
    <t>Источник финансирования</t>
  </si>
  <si>
    <t>в том числе:</t>
  </si>
  <si>
    <t>ИТОГО по I подпрограмме</t>
  </si>
  <si>
    <t>2024 год</t>
  </si>
  <si>
    <t>ИТОГО ПО ПРОГРАММЕ 2024</t>
  </si>
  <si>
    <t>Администрация Нефтеюганского района (Комитет гражданской защиты населения Нефтеюганского района)</t>
  </si>
  <si>
    <t>Администрация Нефтеюганского района (Комитет гражданской защиты населения Нефтеюганского района) /  Департамент строительсва и жилищно-коммунального комплекса Нефтеюганского района, Департамент культуры и спорта Нефтеюганского района</t>
  </si>
  <si>
    <t>Сычёв А.М.</t>
  </si>
  <si>
    <t>Основное мероприятие 1.2. "Обеспечение  деятельности муниципального казенного учреждения "Единая дежурно-диспетчерская служба Нефтеюганского района" (показатель 1 таблицы 1)</t>
  </si>
  <si>
    <t xml:space="preserve">1) Решение Думы Нефтеюганского района от 27.03.2024 № 1019 «О внесении изменений в решение Думы Нефтеюганского района от 29.11.2023 № 964 «О бюджете Нефтеюганского района на 2024 год и плановый период 2025 и 2026 годов»
2) Справка № 95 от 06.03.2024 Об изменении сводной росписи расходов на 2024 финансовый год и на плановый период 2025 и 2026 годов. Увеличение бюджетных ассигнований по Основному мероприятию 1.1. "Предупреждение и ликвидация чрезвычайных ситуаций природного и техногенного характера на территории Нефтеюганского района" (оплата услуг за декабрь 2023)   ГРБС Департамент строительства и жилищно-коммунального комплекса.
3) Справка № 199 от 20.05.2024 Об изменении сводной росписи расходов на 2024 финансовый год и на плановый период 2025 и 2026 годов. Уменьшение бюджетных ассигнований по Основному мероприятию 1.1. "Предупреждение и ликвидация чрезвычайных ситуаций природного и техногенного характера на территории Нефтеюганского района" (экономия денежных средств по результатам проведенных торгов) ГРБС Администрация Нефтеюганского района.
4) Справка № 140 от 04.04.2024 Об изменении сводной росписи расходов на 2024 финансовый год и на плановый период 2025 и 2026 годов. Уменьшение бюджетных ассигнований в размере 63,16738 тыс. рублей (ГРБС Администрация Нефтеюганского района) путем перераспределения средств на Основное мероприятия 1.2. "Обеспечение деятельности муниципального казенного учреждения "Единая дежурно-диспетчерская служба Нефтеюганского района", на оказание услуг по подготовке работников ЕДДС.
</t>
  </si>
  <si>
    <t>1) Справка № 140 от 04.04.2024 Об изменении сводной росписи расходов на 2024 финансовый год и на плановый период 2025 и 2026 годов.в размере 63,16738 тыс. рублей (ГРБС Администрация Нефтеюганского района) путем перераспределения средств с Основного мероприятия 1.1. " Предупреждение и ликвидация чрезвычайных ситуаций природного и техногенного характера на территории Нефтеюганского района", на оказание услуг по подготовке работников ЕДДС. ГРБС Администрация Нефтеюганского района.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</si>
</sst>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р_._-;\-* #,##0.00000\ _р_._-;_-* &quot;-&quot;?????\ _р_._-;_-@_-"/>
    <numFmt numFmtId="165" formatCode="_-* #,##0.00000\ _₽_-;\-* #,##0.00000\ _₽_-;_-* &quot;-&quot;?????\ _₽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Fill="1" applyBorder="1" applyAlignment="1">
      <alignment wrapText="1"/>
    </xf>
    <xf numFmtId="0" fontId="2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abSelected="1" view="pageBreakPreview" topLeftCell="A13" zoomScaleSheetLayoutView="100" workbookViewId="0">
      <selection activeCell="E24" sqref="E24"/>
    </sheetView>
  </sheetViews>
  <sheetFormatPr defaultRowHeight="15" x14ac:dyDescent="0.25"/>
  <cols>
    <col min="1" max="1" width="34" customWidth="1"/>
    <col min="2" max="2" width="35.85546875" customWidth="1"/>
    <col min="3" max="3" width="16" customWidth="1"/>
    <col min="4" max="4" width="14.7109375" customWidth="1"/>
    <col min="5" max="5" width="14.42578125" customWidth="1"/>
    <col min="6" max="6" width="15" customWidth="1"/>
    <col min="7" max="7" width="45.7109375" customWidth="1"/>
  </cols>
  <sheetData>
    <row r="2" spans="1:7" ht="15.75" x14ac:dyDescent="0.25">
      <c r="A2" s="36" t="s">
        <v>0</v>
      </c>
      <c r="B2" s="36"/>
      <c r="C2" s="36"/>
      <c r="D2" s="36"/>
      <c r="E2" s="36"/>
      <c r="F2" s="36"/>
      <c r="G2" s="36"/>
    </row>
    <row r="3" spans="1:7" ht="26.25" customHeight="1" x14ac:dyDescent="0.25">
      <c r="A3" s="40" t="s">
        <v>13</v>
      </c>
      <c r="B3" s="41"/>
      <c r="C3" s="41"/>
      <c r="D3" s="41"/>
      <c r="E3" s="41"/>
      <c r="F3" s="41"/>
      <c r="G3" s="41"/>
    </row>
    <row r="4" spans="1:7" ht="16.5" x14ac:dyDescent="0.25">
      <c r="A4" s="8" t="s">
        <v>10</v>
      </c>
      <c r="B4" s="4"/>
      <c r="C4" s="4"/>
      <c r="D4" s="4"/>
      <c r="E4" s="4"/>
      <c r="F4" s="4"/>
      <c r="G4" s="4"/>
    </row>
    <row r="5" spans="1:7" ht="7.5" customHeight="1" x14ac:dyDescent="0.25">
      <c r="A5" s="5"/>
      <c r="B5" s="6"/>
      <c r="C5" s="6"/>
      <c r="D5" s="6"/>
      <c r="E5" s="6"/>
      <c r="F5" s="6"/>
      <c r="G5" s="6"/>
    </row>
    <row r="6" spans="1:7" ht="24.75" customHeight="1" x14ac:dyDescent="0.25">
      <c r="A6" s="39" t="s">
        <v>1</v>
      </c>
      <c r="B6" s="39" t="s">
        <v>2</v>
      </c>
      <c r="C6" s="39" t="s">
        <v>17</v>
      </c>
      <c r="D6" s="39" t="s">
        <v>3</v>
      </c>
      <c r="E6" s="39" t="s">
        <v>4</v>
      </c>
      <c r="F6" s="39" t="s">
        <v>5</v>
      </c>
      <c r="G6" s="39" t="s">
        <v>6</v>
      </c>
    </row>
    <row r="7" spans="1:7" x14ac:dyDescent="0.25">
      <c r="A7" s="39"/>
      <c r="B7" s="39"/>
      <c r="C7" s="23"/>
      <c r="D7" s="39"/>
      <c r="E7" s="39"/>
      <c r="F7" s="39"/>
      <c r="G7" s="39"/>
    </row>
    <row r="8" spans="1:7" x14ac:dyDescent="0.25">
      <c r="A8" s="10">
        <v>1</v>
      </c>
      <c r="B8" s="10">
        <v>2</v>
      </c>
      <c r="C8" s="13">
        <v>3</v>
      </c>
      <c r="D8" s="10">
        <v>4</v>
      </c>
      <c r="E8" s="10">
        <v>5</v>
      </c>
      <c r="F8" s="10">
        <v>6</v>
      </c>
      <c r="G8" s="10">
        <v>7</v>
      </c>
    </row>
    <row r="9" spans="1:7" ht="22.5" customHeight="1" x14ac:dyDescent="0.25">
      <c r="A9" s="37" t="s">
        <v>7</v>
      </c>
      <c r="B9" s="38"/>
      <c r="C9" s="38"/>
      <c r="D9" s="38"/>
      <c r="E9" s="38"/>
      <c r="F9" s="38"/>
      <c r="G9" s="38"/>
    </row>
    <row r="10" spans="1:7" ht="16.5" customHeight="1" x14ac:dyDescent="0.25">
      <c r="A10" s="24" t="s">
        <v>20</v>
      </c>
      <c r="B10" s="25"/>
      <c r="C10" s="25"/>
      <c r="D10" s="25"/>
      <c r="E10" s="25"/>
      <c r="F10" s="25"/>
      <c r="G10" s="25"/>
    </row>
    <row r="11" spans="1:7" ht="63.75" customHeight="1" x14ac:dyDescent="0.25">
      <c r="A11" s="29" t="s">
        <v>16</v>
      </c>
      <c r="B11" s="29" t="s">
        <v>23</v>
      </c>
      <c r="C11" s="18" t="s">
        <v>14</v>
      </c>
      <c r="D11" s="19">
        <f>D12</f>
        <v>11974.490949999999</v>
      </c>
      <c r="E11" s="19">
        <f t="shared" ref="E11:F11" si="0">E12</f>
        <v>-1253.80765</v>
      </c>
      <c r="F11" s="19">
        <f t="shared" si="0"/>
        <v>10720.683300000001</v>
      </c>
      <c r="G11" s="26" t="s">
        <v>26</v>
      </c>
    </row>
    <row r="12" spans="1:7" ht="66.75" customHeight="1" x14ac:dyDescent="0.25">
      <c r="A12" s="34"/>
      <c r="B12" s="45"/>
      <c r="C12" s="18" t="s">
        <v>11</v>
      </c>
      <c r="D12" s="19">
        <f>D14+D16</f>
        <v>11974.490949999999</v>
      </c>
      <c r="E12" s="19">
        <f t="shared" ref="E12:F12" si="1">E14+E16</f>
        <v>-1253.80765</v>
      </c>
      <c r="F12" s="19">
        <f t="shared" si="1"/>
        <v>10720.683300000001</v>
      </c>
      <c r="G12" s="27"/>
    </row>
    <row r="13" spans="1:7" ht="66.75" customHeight="1" x14ac:dyDescent="0.25">
      <c r="A13" s="43"/>
      <c r="B13" s="42" t="s">
        <v>15</v>
      </c>
      <c r="C13" s="10" t="s">
        <v>14</v>
      </c>
      <c r="D13" s="9">
        <v>0</v>
      </c>
      <c r="E13" s="9">
        <f>E14</f>
        <v>646.05780000000004</v>
      </c>
      <c r="F13" s="9">
        <f>SUM(F14:F14)</f>
        <v>646.05780000000004</v>
      </c>
      <c r="G13" s="27"/>
    </row>
    <row r="14" spans="1:7" ht="66.75" customHeight="1" x14ac:dyDescent="0.25">
      <c r="A14" s="43"/>
      <c r="B14" s="42"/>
      <c r="C14" s="10" t="s">
        <v>11</v>
      </c>
      <c r="D14" s="9">
        <v>0</v>
      </c>
      <c r="E14" s="16">
        <v>646.05780000000004</v>
      </c>
      <c r="F14" s="9">
        <f>D14+E14</f>
        <v>646.05780000000004</v>
      </c>
      <c r="G14" s="27"/>
    </row>
    <row r="15" spans="1:7" ht="66.75" customHeight="1" x14ac:dyDescent="0.25">
      <c r="A15" s="43"/>
      <c r="B15" s="29" t="s">
        <v>22</v>
      </c>
      <c r="C15" s="15" t="s">
        <v>14</v>
      </c>
      <c r="D15" s="9">
        <f>D16</f>
        <v>11974.490949999999</v>
      </c>
      <c r="E15" s="9">
        <f>E16</f>
        <v>-1899.86545</v>
      </c>
      <c r="F15" s="9">
        <f>F16</f>
        <v>10074.6255</v>
      </c>
      <c r="G15" s="27"/>
    </row>
    <row r="16" spans="1:7" ht="66.75" customHeight="1" x14ac:dyDescent="0.25">
      <c r="A16" s="44"/>
      <c r="B16" s="30"/>
      <c r="C16" s="15" t="s">
        <v>11</v>
      </c>
      <c r="D16" s="20">
        <f>8050.89441+3885.59654+38</f>
        <v>11974.490949999999</v>
      </c>
      <c r="E16" s="16">
        <f>-1836.69807-63.16738</f>
        <v>-1899.86545</v>
      </c>
      <c r="F16" s="9">
        <f>D16+E16</f>
        <v>10074.6255</v>
      </c>
      <c r="G16" s="28"/>
    </row>
    <row r="17" spans="1:9" ht="40.5" customHeight="1" x14ac:dyDescent="0.25">
      <c r="A17" s="29" t="s">
        <v>25</v>
      </c>
      <c r="B17" s="29" t="s">
        <v>22</v>
      </c>
      <c r="C17" s="18" t="s">
        <v>14</v>
      </c>
      <c r="D17" s="21">
        <f>D18+D19</f>
        <v>16227.806909999999</v>
      </c>
      <c r="E17" s="21">
        <f t="shared" ref="E17:F17" si="2">E18+E19</f>
        <v>-4.4326199999999929</v>
      </c>
      <c r="F17" s="21">
        <f t="shared" si="2"/>
        <v>16223.37429</v>
      </c>
      <c r="G17" s="33" t="s">
        <v>27</v>
      </c>
    </row>
    <row r="18" spans="1:9" ht="39.75" customHeight="1" x14ac:dyDescent="0.25">
      <c r="A18" s="31"/>
      <c r="B18" s="34"/>
      <c r="C18" s="17" t="s">
        <v>11</v>
      </c>
      <c r="D18" s="20">
        <v>13134.75166</v>
      </c>
      <c r="E18" s="16">
        <v>63.167380000000001</v>
      </c>
      <c r="F18" s="9">
        <f>D18+E18</f>
        <v>13197.919040000001</v>
      </c>
      <c r="G18" s="27"/>
    </row>
    <row r="19" spans="1:9" ht="48" customHeight="1" x14ac:dyDescent="0.25">
      <c r="A19" s="32"/>
      <c r="B19" s="30"/>
      <c r="C19" s="17" t="s">
        <v>12</v>
      </c>
      <c r="D19" s="20">
        <f>3025.45525+67.6</f>
        <v>3093.0552499999999</v>
      </c>
      <c r="E19" s="16">
        <v>-67.599999999999994</v>
      </c>
      <c r="F19" s="9">
        <f>D19+E19</f>
        <v>3025.45525</v>
      </c>
      <c r="G19" s="28"/>
    </row>
    <row r="20" spans="1:9" ht="16.5" customHeight="1" x14ac:dyDescent="0.25">
      <c r="A20" s="22" t="s">
        <v>19</v>
      </c>
      <c r="B20" s="22"/>
      <c r="C20" s="22"/>
      <c r="D20" s="12">
        <f>D22+D23</f>
        <v>28489.997860000003</v>
      </c>
      <c r="E20" s="12">
        <f t="shared" ref="E20" si="3">E22+E23</f>
        <v>-1321.4076499999999</v>
      </c>
      <c r="F20" s="12">
        <f>F22+F23</f>
        <v>27168.590210000002</v>
      </c>
      <c r="G20" s="11"/>
    </row>
    <row r="21" spans="1:9" ht="16.5" customHeight="1" x14ac:dyDescent="0.25">
      <c r="A21" s="22" t="s">
        <v>18</v>
      </c>
      <c r="B21" s="22"/>
      <c r="C21" s="22"/>
      <c r="D21" s="12"/>
      <c r="E21" s="12"/>
      <c r="F21" s="12"/>
      <c r="G21" s="11"/>
    </row>
    <row r="22" spans="1:9" ht="16.5" customHeight="1" x14ac:dyDescent="0.25">
      <c r="A22" s="22" t="s">
        <v>11</v>
      </c>
      <c r="B22" s="22"/>
      <c r="C22" s="22"/>
      <c r="D22" s="12">
        <f>D18+D12</f>
        <v>25109.242610000001</v>
      </c>
      <c r="E22" s="12">
        <f>E12</f>
        <v>-1253.80765</v>
      </c>
      <c r="F22" s="12">
        <f>D22+E22</f>
        <v>23855.434960000002</v>
      </c>
      <c r="G22" s="11"/>
    </row>
    <row r="23" spans="1:9" ht="16.5" customHeight="1" x14ac:dyDescent="0.25">
      <c r="A23" s="22" t="s">
        <v>12</v>
      </c>
      <c r="B23" s="23"/>
      <c r="C23" s="23"/>
      <c r="D23" s="12">
        <v>3380.7552500000002</v>
      </c>
      <c r="E23" s="12">
        <f>E19</f>
        <v>-67.599999999999994</v>
      </c>
      <c r="F23" s="12">
        <f>D23+E23</f>
        <v>3313.1552500000003</v>
      </c>
      <c r="G23" s="11"/>
    </row>
    <row r="24" spans="1:9" ht="16.5" customHeight="1" x14ac:dyDescent="0.25">
      <c r="A24" s="22" t="s">
        <v>21</v>
      </c>
      <c r="B24" s="22"/>
      <c r="C24" s="22"/>
      <c r="D24" s="12">
        <f>D26+D27</f>
        <v>28489.997860000003</v>
      </c>
      <c r="E24" s="12">
        <f t="shared" ref="E24" si="4">E26+E27</f>
        <v>-1321.4076499999999</v>
      </c>
      <c r="F24" s="12">
        <f>F26+F27</f>
        <v>27168.590210000002</v>
      </c>
      <c r="G24" s="11"/>
    </row>
    <row r="25" spans="1:9" ht="16.5" customHeight="1" x14ac:dyDescent="0.25">
      <c r="A25" s="22" t="s">
        <v>18</v>
      </c>
      <c r="B25" s="22"/>
      <c r="C25" s="22"/>
      <c r="D25" s="12"/>
      <c r="E25" s="12"/>
      <c r="F25" s="12"/>
      <c r="G25" s="11"/>
    </row>
    <row r="26" spans="1:9" ht="16.5" customHeight="1" x14ac:dyDescent="0.25">
      <c r="A26" s="22" t="s">
        <v>11</v>
      </c>
      <c r="B26" s="22"/>
      <c r="C26" s="22"/>
      <c r="D26" s="12">
        <f>D22</f>
        <v>25109.242610000001</v>
      </c>
      <c r="E26" s="12">
        <f t="shared" ref="E26" si="5">E22</f>
        <v>-1253.80765</v>
      </c>
      <c r="F26" s="12">
        <f>F22</f>
        <v>23855.434960000002</v>
      </c>
      <c r="G26" s="11"/>
    </row>
    <row r="27" spans="1:9" ht="16.5" customHeight="1" x14ac:dyDescent="0.25">
      <c r="A27" s="22" t="s">
        <v>12</v>
      </c>
      <c r="B27" s="23"/>
      <c r="C27" s="23"/>
      <c r="D27" s="12">
        <f>D23</f>
        <v>3380.7552500000002</v>
      </c>
      <c r="E27" s="12">
        <f t="shared" ref="E27:F27" si="6">E23</f>
        <v>-67.599999999999994</v>
      </c>
      <c r="F27" s="12">
        <f t="shared" si="6"/>
        <v>3313.1552500000003</v>
      </c>
      <c r="G27" s="14"/>
      <c r="H27" s="7"/>
      <c r="I27" s="7"/>
    </row>
    <row r="28" spans="1:9" ht="16.5" x14ac:dyDescent="0.25">
      <c r="A28" s="35"/>
      <c r="B28" s="35"/>
      <c r="C28" s="35"/>
      <c r="D28" s="35"/>
      <c r="E28" s="35"/>
      <c r="F28" s="35"/>
      <c r="G28" s="35"/>
    </row>
    <row r="29" spans="1:9" ht="16.5" x14ac:dyDescent="0.25">
      <c r="A29" s="2" t="s">
        <v>8</v>
      </c>
      <c r="B29" s="3"/>
      <c r="C29" s="3"/>
      <c r="D29" s="3"/>
      <c r="E29" s="3"/>
      <c r="F29" s="3"/>
      <c r="G29" s="3"/>
    </row>
    <row r="30" spans="1:9" ht="16.5" x14ac:dyDescent="0.25">
      <c r="A30" s="2" t="s">
        <v>9</v>
      </c>
      <c r="B30" s="3"/>
      <c r="C30" s="3" t="s">
        <v>24</v>
      </c>
      <c r="D30" s="3"/>
      <c r="E30" s="3"/>
      <c r="F30" s="3"/>
      <c r="G30" s="2"/>
    </row>
    <row r="31" spans="1:9" ht="16.5" x14ac:dyDescent="0.25">
      <c r="A31" s="1"/>
      <c r="B31" s="3"/>
      <c r="C31" s="3"/>
      <c r="D31" s="3"/>
      <c r="E31" s="3"/>
      <c r="F31" s="3"/>
      <c r="G31" s="3"/>
    </row>
    <row r="32" spans="1:9" x14ac:dyDescent="0.25">
      <c r="A32" s="3"/>
      <c r="B32" s="3"/>
      <c r="C32" s="3"/>
      <c r="D32" s="3"/>
      <c r="E32" s="3"/>
      <c r="F32" s="3"/>
      <c r="G32" s="3"/>
    </row>
  </sheetData>
  <mergeCells count="28">
    <mergeCell ref="A28:G28"/>
    <mergeCell ref="A2:G2"/>
    <mergeCell ref="A9:G9"/>
    <mergeCell ref="A6:A7"/>
    <mergeCell ref="B6:B7"/>
    <mergeCell ref="D6:D7"/>
    <mergeCell ref="E6:E7"/>
    <mergeCell ref="F6:F7"/>
    <mergeCell ref="G6:G7"/>
    <mergeCell ref="A3:G3"/>
    <mergeCell ref="B13:B14"/>
    <mergeCell ref="C6:C7"/>
    <mergeCell ref="A25:C25"/>
    <mergeCell ref="A11:A16"/>
    <mergeCell ref="B11:B12"/>
    <mergeCell ref="A26:C26"/>
    <mergeCell ref="A27:C27"/>
    <mergeCell ref="A10:G10"/>
    <mergeCell ref="A20:C20"/>
    <mergeCell ref="A21:C21"/>
    <mergeCell ref="A22:C22"/>
    <mergeCell ref="A23:C23"/>
    <mergeCell ref="A24:C24"/>
    <mergeCell ref="G11:G16"/>
    <mergeCell ref="B15:B16"/>
    <mergeCell ref="A17:A19"/>
    <mergeCell ref="G17:G19"/>
    <mergeCell ref="B17:B19"/>
  </mergeCells>
  <pageMargins left="0.31496062992125984" right="0.31496062992125984" top="0.27559055118110237" bottom="0.47244094488188981" header="0.35433070866141736" footer="0.31496062992125984"/>
  <pageSetup paperSize="9" scale="78" orientation="landscape" r:id="rId1"/>
  <rowBreaks count="1" manualBreakCount="1">
    <brk id="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Лист1!_Hlk61515251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Сычёв Александр Михайлович</cp:lastModifiedBy>
  <cp:lastPrinted>2024-06-20T10:19:11Z</cp:lastPrinted>
  <dcterms:created xsi:type="dcterms:W3CDTF">2021-01-14T06:18:11Z</dcterms:created>
  <dcterms:modified xsi:type="dcterms:W3CDTF">2024-06-21T04:07:21Z</dcterms:modified>
</cp:coreProperties>
</file>