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komfin\share\#Нормативно-правовые акты\#Муниципальные-правовые акты АНР\Проекты Решений Думы\2024\Исполнение 2023\На ДУМУ\"/>
    </mc:Choice>
  </mc:AlternateContent>
  <bookViews>
    <workbookView xWindow="0" yWindow="0" windowWidth="28800" windowHeight="12330"/>
  </bookViews>
  <sheets>
    <sheet name="Общий свод" sheetId="5" r:id="rId1"/>
  </sheets>
  <definedNames>
    <definedName name="_xlnm.Print_Area" localSheetId="0">'Общий свод'!$A$1:$M$140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0" i="5" l="1"/>
  <c r="I140" i="5"/>
  <c r="G140" i="5"/>
  <c r="D90" i="5" l="1"/>
  <c r="D87" i="5"/>
  <c r="L85" i="5"/>
  <c r="D84" i="5"/>
  <c r="D81" i="5"/>
  <c r="D78" i="5"/>
  <c r="D75" i="5"/>
  <c r="D72" i="5"/>
</calcChain>
</file>

<file path=xl/sharedStrings.xml><?xml version="1.0" encoding="utf-8"?>
<sst xmlns="http://schemas.openxmlformats.org/spreadsheetml/2006/main" count="419" uniqueCount="174">
  <si>
    <t>№ п/п</t>
  </si>
  <si>
    <t>Показатели качества муниципальных услуг (работ)</t>
  </si>
  <si>
    <t>Объем субсидий, рублей</t>
  </si>
  <si>
    <t>Объемные паказатели</t>
  </si>
  <si>
    <t>единица измерения</t>
  </si>
  <si>
    <t>первоначально утверждено</t>
  </si>
  <si>
    <t xml:space="preserve">Наименование муниципальных услуг (работ), включённых в муниципальное задание </t>
  </si>
  <si>
    <t>утверждено (с учетом внесенных изменений)</t>
  </si>
  <si>
    <t>утверждено (с учётом внесённых изменений в установленном порядке)</t>
  </si>
  <si>
    <t>исполнено</t>
  </si>
  <si>
    <t>наименование показателя</t>
  </si>
  <si>
    <t>2023 год</t>
  </si>
  <si>
    <t>Услуга: Предоставление информационной и консультационной поддержки некоммерческим организациям, социально-ориентированным некоммерчкским организациям и территориальным общественным самоуправлениям</t>
  </si>
  <si>
    <t>Работа: 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пофессионального, интеллектуального потенциалов подростков  и молодежи</t>
  </si>
  <si>
    <t>Работа: Организация мероприятий в сфере молодежной политики, направленных на вовлечение молодежи в иновационную, предпринимательскую, добровольческую деятельность а также на развитие гражданской активности и молодежи и формирование здорового образа жизни</t>
  </si>
  <si>
    <t>человек</t>
  </si>
  <si>
    <t>количество юридических и физических лиц, обратившихся за услугой</t>
  </si>
  <si>
    <t>Количество молодежи и подростков, охваченных в мероприятии</t>
  </si>
  <si>
    <t>единиц</t>
  </si>
  <si>
    <t>92</t>
  </si>
  <si>
    <t>проценты</t>
  </si>
  <si>
    <t>100</t>
  </si>
  <si>
    <t>25</t>
  </si>
  <si>
    <t>14</t>
  </si>
  <si>
    <t>18</t>
  </si>
  <si>
    <t>Работа: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нарвственных ценностей среди молодежи</t>
  </si>
  <si>
    <t>Муниципальная программа Нефтеюганского района "Развитие гражданского общества"</t>
  </si>
  <si>
    <t>Муниципальная программа Нефтеюганского района "Образование 21 века"</t>
  </si>
  <si>
    <r>
      <t>Реализация основных общеобразовательных программ</t>
    </r>
    <r>
      <rPr>
        <b/>
        <u/>
        <sz val="12"/>
        <rFont val="Times New Roman"/>
        <family val="1"/>
        <charset val="204"/>
      </rPr>
      <t xml:space="preserve"> дошкольного образования</t>
    </r>
  </si>
  <si>
    <t>чел.</t>
  </si>
  <si>
    <t>1. Реализация программ в полном объеме (От 1 года до 3х лет)</t>
  </si>
  <si>
    <t>%</t>
  </si>
  <si>
    <t>2. Уровень удовлетворенности родителей (законных представителей) качеством оказываемых услуг (От 3х лет до 8 лет)</t>
  </si>
  <si>
    <t>Присмотр и уход.</t>
  </si>
  <si>
    <t>1. Выполнение плана детодней.</t>
  </si>
  <si>
    <t>2. Уровень удовлетворенности родителей (законных представителей) качеством оказываемых услуг.</t>
  </si>
  <si>
    <r>
      <t xml:space="preserve">Реализация основных общеобразовательных программ </t>
    </r>
    <r>
      <rPr>
        <b/>
        <u/>
        <sz val="12"/>
        <rFont val="Times New Roman"/>
        <family val="1"/>
        <charset val="204"/>
      </rPr>
      <t>начального общего образования</t>
    </r>
  </si>
  <si>
    <t>1. Доля учащихся 1-4 классов, освоивших предметные области в соответствии требованиям ФГОС</t>
  </si>
  <si>
    <t>2. Доля учащихся 1-4 классов, у которых сформированы универсальные учебные действия ( регулятивные, познавательные, коммуникативные).</t>
  </si>
  <si>
    <t>3. Укомплектованность педагогическими кадрами</t>
  </si>
  <si>
    <t>4. Доля родителей (законных представителей), удовлетворенных условиями и качеством услуг.</t>
  </si>
  <si>
    <r>
      <t xml:space="preserve">Реализация </t>
    </r>
    <r>
      <rPr>
        <b/>
        <u/>
        <sz val="12"/>
        <rFont val="Times New Roman"/>
        <family val="1"/>
        <charset val="204"/>
      </rPr>
      <t>адаптированных</t>
    </r>
    <r>
      <rPr>
        <sz val="12"/>
        <rFont val="Times New Roman"/>
        <family val="1"/>
        <charset val="204"/>
      </rPr>
      <t xml:space="preserve"> основных общеобразовательных программ </t>
    </r>
    <r>
      <rPr>
        <b/>
        <u/>
        <sz val="12"/>
        <rFont val="Times New Roman"/>
        <family val="1"/>
        <charset val="204"/>
      </rPr>
      <t>начального общего образования.</t>
    </r>
  </si>
  <si>
    <r>
      <t xml:space="preserve">Реализация основных общеобразовательных программ </t>
    </r>
    <r>
      <rPr>
        <b/>
        <u/>
        <sz val="12"/>
        <rFont val="Times New Roman"/>
        <family val="1"/>
        <charset val="204"/>
      </rPr>
      <t>основного общего образования</t>
    </r>
  </si>
  <si>
    <t>1. Доля учащихся 9-х классов, прошедших государственную(итоговую) аттестацию в новой форме по русскому языку и математике в числе выпускников, участвовавших в гос-ой аттестации по русскому языку и математике</t>
  </si>
  <si>
    <t>2. Доля учащихся 9-х классов, прошедших государственную (итоговую) аттестацию в новой форме по русскому языку и математике.</t>
  </si>
  <si>
    <t>3. Доля выпускников в основного общего образования, освоивших программу основного общего образования в полном объеме.</t>
  </si>
  <si>
    <t>4. Укомплектованность педагогическими кадрами</t>
  </si>
  <si>
    <t>5. Доля родителей (законных представителей), удовлетворенных условиями и качеством  предоставляемой услуги</t>
  </si>
  <si>
    <r>
      <t xml:space="preserve">Реализация адаптированных основных общеобразовательных программ </t>
    </r>
    <r>
      <rPr>
        <b/>
        <u/>
        <sz val="12"/>
        <rFont val="Times New Roman"/>
        <family val="1"/>
        <charset val="204"/>
      </rPr>
      <t>для детей с умственной отсталостью.</t>
    </r>
  </si>
  <si>
    <t>1. Доля учащихся 9-х классов, прошедших государственную (итоговую) аттестацию в новой форме по предметам по выбору</t>
  </si>
  <si>
    <t>2. Доля учащихся 9-х классов, прошедших государственную (итоговую) аттестацию в новой форме по русскому языку и математике в числе выпускников, участвовавших в государственной (итоговой) аттестации по русскому языку и математике</t>
  </si>
  <si>
    <t xml:space="preserve">3. Доля выпускников основного общего образования, освоивших программу основного общего образования в полном объеме </t>
  </si>
  <si>
    <t>5. Доля родителей (законных представителей), удовлетворенных условиями и качеством предоставляемой услуги</t>
  </si>
  <si>
    <r>
      <t xml:space="preserve">Образовательная  программа, обеспечивающая </t>
    </r>
    <r>
      <rPr>
        <b/>
        <u/>
        <sz val="12"/>
        <rFont val="Times New Roman"/>
        <family val="1"/>
        <charset val="204"/>
      </rPr>
      <t xml:space="preserve">углубленное изучение отдельных учебных </t>
    </r>
    <r>
      <rPr>
        <sz val="12"/>
        <rFont val="Times New Roman"/>
        <family val="1"/>
        <charset val="204"/>
      </rPr>
      <t>предметов, предметных областей (профильное обучение)</t>
    </r>
  </si>
  <si>
    <r>
      <t xml:space="preserve">Реализация основных общеобразовательных программ </t>
    </r>
    <r>
      <rPr>
        <b/>
        <u/>
        <sz val="12"/>
        <rFont val="Times New Roman"/>
        <family val="1"/>
        <charset val="204"/>
      </rPr>
      <t>среднего общего образования.</t>
    </r>
  </si>
  <si>
    <t>1. Доля лиц, сдавших единый государственный экзамен по русскому языку и математике в общей численности выпускников.</t>
  </si>
  <si>
    <t>2. Доля выпускников муниципальных образовательных организаций, не получивших аттестат о среднем образовании в общей численности выпускников.</t>
  </si>
  <si>
    <t>3.  Укомплектованность педагогическими кадрами.</t>
  </si>
  <si>
    <t>4. Доля родителей (законных представителей), удовлетворенных условиями и качеством  предоставляемой услуги.</t>
  </si>
  <si>
    <t>Организация отдыха детей и молодежи.</t>
  </si>
  <si>
    <t>1. Охват организованным отдыхом и оздоровлением.</t>
  </si>
  <si>
    <t>2.  Оздоровительный эффект.</t>
  </si>
  <si>
    <t>3. Укомплектованность специалистами и их квалификация.</t>
  </si>
  <si>
    <t>4. Отсутствие замечаний надзорных органов.</t>
  </si>
  <si>
    <t>Предоставление питания</t>
  </si>
  <si>
    <t>Для родителей, удовлетворенных качеством питания обучающихся, определяется как отсутствие обоснованных жалоб родителей (законных представителей) на качество питания, поступивших в ДОиМП НР.</t>
  </si>
  <si>
    <t>Проведение промежуточной итоговой аттестации лиц, осваивающих основную образовательную программу в форме самообразования или семейного образования либо обучавшихся по не имеющей государственной аккредитации образовательной программе</t>
  </si>
  <si>
    <t>1. Мониторинг и оценка динамики обучения.</t>
  </si>
  <si>
    <t>2. Наличие психолого-педагогического консилиума.</t>
  </si>
  <si>
    <t>3. Доля родителей (законных представителей), удовлетворенных условиями и качеством предоставляемой услуги.</t>
  </si>
  <si>
    <t>Реализация дополнительных общеразвивающих программ</t>
  </si>
  <si>
    <t>человеко/час</t>
  </si>
  <si>
    <t>1. Доля детей, освоивших дополнительные образовательные программы в образовательном учреждении.</t>
  </si>
  <si>
    <t>2. Участники турниров различных уровней</t>
  </si>
  <si>
    <t>3. Победители и призеры турниров различных уровней</t>
  </si>
  <si>
    <t>4. Доля родителей, удавлетворенных условиями и качеством услуги</t>
  </si>
  <si>
    <t>Муниципальные услуги в отрасли культура</t>
  </si>
  <si>
    <t>Библиотечное, библиографическое и информационное обслуживание пользователей библиотеки (В стационарных условиях)</t>
  </si>
  <si>
    <t>единица</t>
  </si>
  <si>
    <t>Динамика посещения пользователей библиотеки по сравнению  с предыдущим годом</t>
  </si>
  <si>
    <t>процент</t>
  </si>
  <si>
    <t>Библиотечное, библиографическое и информационное обслуживание пользователей библиотеки (Вне стационара)</t>
  </si>
  <si>
    <t>Библиотечное, библиографическое и информационное обслуживание пользователей библиотеки (Удаленно через сеть Интернет)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</si>
  <si>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</si>
  <si>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Доля библиотечного фонда переведенного в электронный вид</t>
  </si>
  <si>
    <t>Библиографическая обработка документов и создание каталогов</t>
  </si>
  <si>
    <t>Библиотечный фонд на 1000 жителей</t>
  </si>
  <si>
    <t>Организация деятельности клубных формирований и формирований самодеятельного народного творчества</t>
  </si>
  <si>
    <t>Доля участников театральных секций (кружков)</t>
  </si>
  <si>
    <t>Доля участников хореографических секций (кружков)</t>
  </si>
  <si>
    <t>Доля участников вокальных и хоровых секций (кружков)</t>
  </si>
  <si>
    <t>Доля участников декоративно-прикладных секций (кружков)</t>
  </si>
  <si>
    <t>Количество участников клубных формирований и формирований самодеятельного народного творчества</t>
  </si>
  <si>
    <t>Организация и проведение мероприятий: Культурно-массовых (иной деятельности, в результате которой сохраняются, создаются, распространяются и осваиваются культурные ценности)</t>
  </si>
  <si>
    <t>штука</t>
  </si>
  <si>
    <t xml:space="preserve">Количество участников </t>
  </si>
  <si>
    <t>Публичный показ музейных предметов, музейных коллекций
(вне стационара)</t>
  </si>
  <si>
    <t>Доля опубликованных на экспозициях и выставках музейных предметов за отчетный период от общего количества предметов музейного фонда учреждения,  90 %</t>
  </si>
  <si>
    <t>Муниципальные услуги в отрасли дополнительное образование в сфере культуры</t>
  </si>
  <si>
    <t>человеко-час</t>
  </si>
  <si>
    <t>Среднегодовая сохранность контингента учащихся (человек)</t>
  </si>
  <si>
    <t>Количество дипломов (лауреатов, дипломантов) (единиц в год)</t>
  </si>
  <si>
    <t>единиц в год</t>
  </si>
  <si>
    <t>Качественная успеваемость учащихся, от общего числа учащихся (процент)</t>
  </si>
  <si>
    <t>Муниципальная программа  Нефтеюганского района "Развитие физической культуры и спорта "</t>
  </si>
  <si>
    <t>Муниципальные услуги в отрасли дополнительное образование в сфере физической культуры</t>
  </si>
  <si>
    <t>Реализация дополнительных образовательных программ спортивной подготовки по олимпийским видам спорта бокс этап начальной подготовки</t>
  </si>
  <si>
    <t xml:space="preserve">Число лиц, прошедших спортивную подготовку, выполнивших требования федерального стандарта спортивной подготовки по соответствующему виду спорта, по результатам реализации дополнительных образовательных программ спортивной подготовки на этапе высшего спортивного мастерства         </t>
  </si>
  <si>
    <t>Реализация дополнительных образовательных программ спортивной подготовки по олимпийским видам спорта бокс тренировочный этап подготовки</t>
  </si>
  <si>
    <t>Число лиц, прошедших спортивную подготовку, выполнивших требования федерального стандарта спортивной подготовки по соответствующему виду спорта, по результатам реализации дополнительных образовательных программ спортивной подготовки на этапе высшего спортивного мастерства</t>
  </si>
  <si>
    <t>Реализация дополнительных образовательных программ спортивной подготовки по олимпийским видам спорта плавание этап начальной подготовки</t>
  </si>
  <si>
    <t>Реализация дополнительных образовательных программ спортивной подготовки по олимпийским видам спорта плавание тренировочный этап подготовки</t>
  </si>
  <si>
    <t>Реализация дополнительных образовательных программ спортивной подготовки по олимпийским видам спорта  вольная борьба этап начальной подготовки</t>
  </si>
  <si>
    <t>Реализация дополнительных образовательных программ спортивной подготовки по олимпийским видам спорта  вольная борьба тренировочный этап подготовки</t>
  </si>
  <si>
    <t>Реализация дополнительных образовательных программ спортивной подготовки по олимпийским видам спорта мини-футбол этап начальной подготовки</t>
  </si>
  <si>
    <t xml:space="preserve">Число лиц, прошедших спортивную подготовку, выполнивших требования федерального стандарта спортивной подготовки по соответствующему виду спорта, по результатам реализации дополнительных образовательных программ спортивной подготовки на этапе высшего спортивного мастерства </t>
  </si>
  <si>
    <t>Реализация дополнительных образовательных программ спортивной подготовки по олимпийским видам спорта мини-футбол тренировочный этап подготовки</t>
  </si>
  <si>
    <t xml:space="preserve">Реализация дополнительных образовательных программ спортивной подготовки по неолимпийским видам спорта северное многоборье этап начальной подготовки                      </t>
  </si>
  <si>
    <t xml:space="preserve">Реализация дополнительных образовательных программ спортивной подготовки по неолимпийским видам спорта северное многоборье тренировочный этап подготовки                      </t>
  </si>
  <si>
    <t>Реализация дополнительных образовательных программ спортивной подготовки по неолимпийским видам спорта пауэрлифтинг этап начальной подготовки</t>
  </si>
  <si>
    <t>Реализация дополнительных образовательных программ спортивной подготовки по неолимпийским видам спорта пауэрлифтинг  тренировочный этап подготовки</t>
  </si>
  <si>
    <t>Реализация дополнительных образовательных программ спортивной подготовки по неолимпийским видам спорта пауэрлифтинг этап совершенствования спортивного мастерства</t>
  </si>
  <si>
    <t>Реализация дополнительных образовательных программ спортивной подготовки по неолимпийским видам спорта Лыжные гонки этап начальной подготовки</t>
  </si>
  <si>
    <t>Муниципальные услуги в отрасли физическая культура и спорт</t>
  </si>
  <si>
    <t>Спортивная подготовка по олимпийским видам спорта бокс этап начальной подготовки</t>
  </si>
  <si>
    <t>Доля лиц, прошедших спортивную подготовку на этапе начальной подготовки и зачисленных на тренировочный этап (этап спортивной специализации)</t>
  </si>
  <si>
    <t>Спортивная подготовка по олимпийским видам спорта бокс тренировочный этап подготовки</t>
  </si>
  <si>
    <t>Доля лиц, прошедших спортивную подготовку на тренировочном этапе (этап спортивной специализации) и зачисленных на этап совершенствования спортивного мастерства</t>
  </si>
  <si>
    <t>Спортивная подготовка по олимпийским видам спорта плавание этап начальной подготовки</t>
  </si>
  <si>
    <t>Спортивная подготовка по олимпийским видам спорта плавание тренировочный этап подготовки</t>
  </si>
  <si>
    <t>Спортивная подготовка по олимпийским видам спорта  вольная борьба этап начальной подготовки</t>
  </si>
  <si>
    <t>Спортивная подготовка по олимпийским видам спорта  вольная борьба тренировочный этап подготовки</t>
  </si>
  <si>
    <t>Спортивная подготовка по олимпийским видам спорта мини-футбол этап начальной подготовки</t>
  </si>
  <si>
    <t xml:space="preserve">Доля лиц, прошедших спортивную подготовку на этапе начальной подготовки и зачисленных на тренировочный этап (этап спортивной специализации) </t>
  </si>
  <si>
    <t>Спортивная подготовка по олимпийским видам спорта мини-футбол тренировочный этап подготовки</t>
  </si>
  <si>
    <t xml:space="preserve">Спортивная подготовка по неолимпийским видам спорта северное многоборье этап начальной подготовки                      </t>
  </si>
  <si>
    <t xml:space="preserve">Спортивная подготовка по неолимпийским видам спорта северное многоборье тренировочный этап подготовки                      </t>
  </si>
  <si>
    <t xml:space="preserve">Доля лиц, прошедших спортивную подготовку на тренировочном этапе (этап спортивной специализации) и зачисленных на этап совершенствования спортивного мастерства </t>
  </si>
  <si>
    <t>Спортивная подготовка по неолимпийским видам спорта пауэрлифтинг этап начальной подготовки</t>
  </si>
  <si>
    <t>Спортивная подготовка по неолимпийским видам спорта пауэрлифтинг тренировочный этап подготовки</t>
  </si>
  <si>
    <t>Спортивная подготовка по неолимпийским видам спорта пауэрлифтинг этап совершенствования спортивного мастерства</t>
  </si>
  <si>
    <t>Доля лиц, прошедших спортивную подготовку на этапе совершенствования спортивного мастерства и зачисленных на этап высшего спортивного мастерства</t>
  </si>
  <si>
    <t>Организация и проведение спортивно-оздоровительной работы по развитию физической культуры и спорта среди различных групп населения (пауэрлифтинг)</t>
  </si>
  <si>
    <t xml:space="preserve">Доля лиц прошедших подготовку                </t>
  </si>
  <si>
    <t>Проведение тестирования выполнения нормативов испытаний (тестов) комплекса ГТО</t>
  </si>
  <si>
    <t>штук</t>
  </si>
  <si>
    <t>Количество привлеченных лиц</t>
  </si>
  <si>
    <t>Проведение занятий физкультурно-спортивной направленности по месту проживания граждан</t>
  </si>
  <si>
    <t>Доля фактического  количества посетителей</t>
  </si>
  <si>
    <t>Организация и проведение официальных физкультурных (физкультурно-оздоровительных) мероприятий (международные)</t>
  </si>
  <si>
    <t>Количество стран участниц</t>
  </si>
  <si>
    <t>Количество участников</t>
  </si>
  <si>
    <t>Количество публикаций с упоминанием о мероприятии</t>
  </si>
  <si>
    <t>Количество зрителей</t>
  </si>
  <si>
    <t>Организация и проведение официальных физкультурных (физкультурно-оздоровительных) мероприятий (межмуниципальные)</t>
  </si>
  <si>
    <t>Организация и проведение официальных физкультурных (физкультурно-оздоровительных) мероприятий (муниципальные)</t>
  </si>
  <si>
    <t>Организация и проведение физкульурных и спортивных мероприятий в рамках Всероссийского физкультурно-спортивного комплекса "Готов к труду и обороне" (ГТО)</t>
  </si>
  <si>
    <t>Число лиц, участвующих в мероприятии человек</t>
  </si>
  <si>
    <t xml:space="preserve">Осуществление издательской деятельности </t>
  </si>
  <si>
    <t>лист печатный</t>
  </si>
  <si>
    <t>Количество номеров в год</t>
  </si>
  <si>
    <t xml:space="preserve">Налог на имущество </t>
  </si>
  <si>
    <t>Муниципальная программа Нефтеюганского района "Культурное пространство"</t>
  </si>
  <si>
    <t xml:space="preserve">Сведения о выполнении муниципальными учреждениями муниципальных заданий за 2023 год  на оказание муниципальных услуг (выполнение работ), а так же об объемах субсидий на финансовое обеспечение выполнения муниципальных заданий </t>
  </si>
  <si>
    <t>значение по плану,%</t>
  </si>
  <si>
    <t>фактическое значение,%</t>
  </si>
  <si>
    <t>Итого</t>
  </si>
  <si>
    <r>
      <t>«Реализация дополнительных предпрофессиональных программ в области искусств»</t>
    </r>
    <r>
      <rPr>
        <b/>
        <sz val="12"/>
        <rFont val="Times New Roman"/>
        <family val="1"/>
        <charset val="204"/>
      </rPr>
      <t xml:space="preserve"> (духовые и ударные инструменты)</t>
    </r>
  </si>
  <si>
    <r>
      <t>«Реализация дополнительных предпрофессиональных программ в области искусств»</t>
    </r>
    <r>
      <rPr>
        <b/>
        <sz val="12"/>
        <rFont val="Times New Roman"/>
        <family val="1"/>
        <charset val="204"/>
      </rPr>
      <t xml:space="preserve"> (фортепиано)</t>
    </r>
  </si>
  <si>
    <r>
      <t xml:space="preserve">«Реализация дополнительных предпрофессиональных программ в области искусств» </t>
    </r>
    <r>
      <rPr>
        <b/>
        <sz val="12"/>
        <rFont val="Times New Roman"/>
        <family val="1"/>
        <charset val="204"/>
      </rPr>
      <t>(народные инструменты)</t>
    </r>
  </si>
  <si>
    <r>
      <t xml:space="preserve">«Реализация дополнительных предпрофессиональных программ в области искусств» </t>
    </r>
    <r>
      <rPr>
        <b/>
        <sz val="12"/>
        <rFont val="Times New Roman"/>
        <family val="1"/>
        <charset val="204"/>
      </rPr>
      <t>(струнные инструменты)</t>
    </r>
  </si>
  <si>
    <r>
      <t xml:space="preserve">«Реализация дополнительных предпрофессиональных программ в области искусств» </t>
    </r>
    <r>
      <rPr>
        <b/>
        <sz val="12"/>
        <rFont val="Times New Roman"/>
        <family val="1"/>
        <charset val="204"/>
      </rPr>
      <t>(декоративно-прикладное творчество)</t>
    </r>
  </si>
  <si>
    <r>
      <t xml:space="preserve">«Реализация дополнительных общеразвивающих программ» </t>
    </r>
    <r>
      <rPr>
        <b/>
        <sz val="12"/>
        <rFont val="Times New Roman"/>
        <family val="1"/>
        <charset val="204"/>
      </rPr>
      <t>(художественная/ очная)</t>
    </r>
  </si>
  <si>
    <r>
      <t xml:space="preserve">«Реализация дополнительных общеразвивающих программ» </t>
    </r>
    <r>
      <rPr>
        <b/>
        <sz val="12"/>
        <rFont val="Times New Roman"/>
        <family val="1"/>
        <charset val="204"/>
      </rPr>
      <t>(художественная/ очная адаптированная образовательная программа)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</si>
</sst>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164" fontId="4" fillId="0" borderId="0" applyFont="0" applyFill="0" applyBorder="0" applyAlignment="0" applyProtection="0"/>
    <xf numFmtId="0" fontId="4" fillId="0" borderId="0"/>
  </cellStyleXfs>
  <cellXfs count="17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4" fontId="7" fillId="2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" fontId="8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4" fontId="12" fillId="2" borderId="1" xfId="0" applyNumberFormat="1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/>
    </xf>
    <xf numFmtId="49" fontId="12" fillId="2" borderId="1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" fontId="1" fillId="2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" fontId="19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2" fillId="0" borderId="1" xfId="0" applyFont="1" applyFill="1" applyBorder="1" applyAlignment="1">
      <alignment horizontal="left" vertical="top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top" wrapText="1"/>
    </xf>
    <xf numFmtId="3" fontId="12" fillId="0" borderId="6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 vertical="center"/>
    </xf>
    <xf numFmtId="4" fontId="12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left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1" fontId="10" fillId="2" borderId="3" xfId="0" applyNumberFormat="1" applyFont="1" applyFill="1" applyBorder="1" applyAlignment="1">
      <alignment horizontal="right" vertical="center"/>
    </xf>
    <xf numFmtId="1" fontId="10" fillId="2" borderId="4" xfId="0" applyNumberFormat="1" applyFont="1" applyFill="1" applyBorder="1" applyAlignment="1">
      <alignment horizontal="right" vertical="center"/>
    </xf>
    <xf numFmtId="1" fontId="10" fillId="2" borderId="5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6" xfId="0" applyNumberFormat="1" applyFont="1" applyFill="1" applyBorder="1" applyAlignment="1">
      <alignment horizontal="center" vertical="center"/>
    </xf>
    <xf numFmtId="4" fontId="12" fillId="0" borderId="7" xfId="0" applyNumberFormat="1" applyFont="1" applyFill="1" applyBorder="1" applyAlignment="1">
      <alignment horizontal="center" vertical="center"/>
    </xf>
    <xf numFmtId="4" fontId="12" fillId="0" borderId="8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20" fillId="0" borderId="7" xfId="0" applyNumberFormat="1" applyFont="1" applyBorder="1"/>
    <xf numFmtId="165" fontId="20" fillId="0" borderId="8" xfId="0" applyNumberFormat="1" applyFont="1" applyBorder="1"/>
    <xf numFmtId="3" fontId="12" fillId="0" borderId="6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2" fillId="0" borderId="8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 wrapText="1"/>
    </xf>
    <xf numFmtId="4" fontId="12" fillId="2" borderId="7" xfId="0" applyNumberFormat="1" applyFont="1" applyFill="1" applyBorder="1" applyAlignment="1">
      <alignment horizontal="center" vertic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horizontal="center" vertical="center"/>
    </xf>
    <xf numFmtId="1" fontId="12" fillId="0" borderId="7" xfId="0" applyNumberFormat="1" applyFont="1" applyFill="1" applyBorder="1" applyAlignment="1">
      <alignment horizontal="center" vertical="center"/>
    </xf>
    <xf numFmtId="1" fontId="12" fillId="0" borderId="8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49" fontId="12" fillId="0" borderId="7" xfId="0" applyNumberFormat="1" applyFont="1" applyFill="1" applyBorder="1" applyAlignment="1">
      <alignment horizontal="left" vertical="center" wrapText="1"/>
    </xf>
    <xf numFmtId="49" fontId="12" fillId="0" borderId="8" xfId="0" applyNumberFormat="1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3" fontId="12" fillId="2" borderId="7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3" fontId="12" fillId="2" borderId="8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3" fontId="10" fillId="0" borderId="8" xfId="0" applyNumberFormat="1" applyFont="1" applyFill="1" applyBorder="1" applyAlignment="1">
      <alignment horizontal="center" vertical="center" wrapText="1"/>
    </xf>
    <xf numFmtId="3" fontId="10" fillId="0" borderId="9" xfId="0" applyNumberFormat="1" applyFont="1" applyFill="1" applyBorder="1" applyAlignment="1">
      <alignment horizontal="center" vertical="center" wrapText="1"/>
    </xf>
    <xf numFmtId="3" fontId="10" fillId="0" borderId="1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5">
    <cellStyle name="Excel Built-in Normal" xfId="52"/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6" xfId="14"/>
    <cellStyle name="Обычный 18" xfId="15"/>
    <cellStyle name="Обычный 19" xfId="16"/>
    <cellStyle name="Обычный 2" xfId="1"/>
    <cellStyle name="Обычный 2 2" xfId="2"/>
    <cellStyle name="Обычный 2 3" xfId="54"/>
    <cellStyle name="Обычный 20" xfId="17"/>
    <cellStyle name="Обычный 21" xfId="18"/>
    <cellStyle name="Обычный 22" xfId="19"/>
    <cellStyle name="Обычный 23" xfId="20"/>
    <cellStyle name="Обычный 24" xfId="21"/>
    <cellStyle name="Обычный 25" xfId="22"/>
    <cellStyle name="Обычный 26" xfId="23"/>
    <cellStyle name="Обычный 27" xfId="24"/>
    <cellStyle name="Обычный 29" xfId="25"/>
    <cellStyle name="Обычный 3" xfId="40"/>
    <cellStyle name="Обычный 30" xfId="26"/>
    <cellStyle name="Обычный 31" xfId="27"/>
    <cellStyle name="Обычный 32" xfId="28"/>
    <cellStyle name="Обычный 33" xfId="29"/>
    <cellStyle name="Обычный 34" xfId="30"/>
    <cellStyle name="Обычный 35" xfId="31"/>
    <cellStyle name="Обычный 36" xfId="32"/>
    <cellStyle name="Обычный 37" xfId="33"/>
    <cellStyle name="Обычный 38" xfId="34"/>
    <cellStyle name="Обычный 39" xfId="35"/>
    <cellStyle name="Обычный 4" xfId="3"/>
    <cellStyle name="Обычный 40" xfId="36"/>
    <cellStyle name="Обычный 41" xfId="37"/>
    <cellStyle name="Обычный 42" xfId="38"/>
    <cellStyle name="Обычный 43" xfId="39"/>
    <cellStyle name="Обычный 44" xfId="41"/>
    <cellStyle name="Обычный 45" xfId="42"/>
    <cellStyle name="Обычный 46" xfId="43"/>
    <cellStyle name="Обычный 48" xfId="44"/>
    <cellStyle name="Обычный 49" xfId="45"/>
    <cellStyle name="Обычный 5" xfId="4"/>
    <cellStyle name="Обычный 50" xfId="46"/>
    <cellStyle name="Обычный 51" xfId="47"/>
    <cellStyle name="Обычный 52" xfId="48"/>
    <cellStyle name="Обычный 53" xfId="49"/>
    <cellStyle name="Обычный 54" xfId="50"/>
    <cellStyle name="Обычный 55" xfId="51"/>
    <cellStyle name="Обычный 6" xfId="5"/>
    <cellStyle name="Обычный 7" xfId="6"/>
    <cellStyle name="Обычный 8" xfId="7"/>
    <cellStyle name="Обычный 9" xfId="8"/>
    <cellStyle name="Финансовый 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0"/>
  <sheetViews>
    <sheetView tabSelected="1" view="pageBreakPreview" topLeftCell="A120" zoomScale="90" zoomScaleNormal="90" zoomScaleSheetLayoutView="90" workbookViewId="0">
      <selection activeCell="J97" sqref="J97"/>
    </sheetView>
  </sheetViews>
  <sheetFormatPr defaultColWidth="8.85546875" defaultRowHeight="15" x14ac:dyDescent="0.25"/>
  <cols>
    <col min="1" max="1" width="4.5703125" style="51" customWidth="1"/>
    <col min="2" max="2" width="62.5703125" style="2" customWidth="1"/>
    <col min="3" max="3" width="12.28515625" style="1" customWidth="1"/>
    <col min="4" max="4" width="18" style="12" customWidth="1"/>
    <col min="5" max="5" width="14.85546875" style="2" customWidth="1"/>
    <col min="6" max="6" width="13" style="2" customWidth="1"/>
    <col min="7" max="7" width="17.7109375" style="15" customWidth="1"/>
    <col min="8" max="8" width="20.28515625" style="3" customWidth="1"/>
    <col min="9" max="9" width="18.28515625" style="3" customWidth="1"/>
    <col min="10" max="10" width="58.140625" style="18" customWidth="1"/>
    <col min="11" max="11" width="12.7109375" style="1" customWidth="1"/>
    <col min="12" max="12" width="13.85546875" style="1" customWidth="1"/>
    <col min="13" max="13" width="14.85546875" style="2" customWidth="1"/>
    <col min="14" max="16384" width="8.85546875" style="2"/>
  </cols>
  <sheetData>
    <row r="1" spans="1:13" x14ac:dyDescent="0.25">
      <c r="K1" s="154"/>
      <c r="L1" s="154"/>
      <c r="M1" s="154"/>
    </row>
    <row r="2" spans="1:13" ht="42" customHeight="1" x14ac:dyDescent="0.25">
      <c r="A2" s="52"/>
      <c r="B2" s="4"/>
      <c r="C2" s="5"/>
      <c r="D2" s="10"/>
      <c r="E2" s="4"/>
      <c r="F2" s="4"/>
      <c r="G2" s="13"/>
      <c r="H2" s="6"/>
      <c r="I2" s="6"/>
      <c r="J2" s="16"/>
      <c r="K2" s="154"/>
      <c r="L2" s="154"/>
      <c r="M2" s="154"/>
    </row>
    <row r="3" spans="1:13" ht="47.25" customHeight="1" x14ac:dyDescent="0.25">
      <c r="A3" s="157" t="s">
        <v>163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</row>
    <row r="4" spans="1:13" ht="24" customHeight="1" x14ac:dyDescent="0.25">
      <c r="A4" s="53"/>
      <c r="B4" s="8"/>
      <c r="C4" s="7"/>
      <c r="D4" s="11"/>
      <c r="E4" s="8"/>
      <c r="F4" s="8"/>
      <c r="G4" s="14"/>
      <c r="H4" s="9"/>
      <c r="I4" s="9"/>
      <c r="J4" s="17"/>
      <c r="K4" s="7"/>
      <c r="L4" s="158"/>
      <c r="M4" s="159"/>
    </row>
    <row r="5" spans="1:13" s="56" customFormat="1" ht="18.600000000000001" customHeight="1" x14ac:dyDescent="0.25">
      <c r="A5" s="160" t="s">
        <v>0</v>
      </c>
      <c r="B5" s="161" t="s">
        <v>6</v>
      </c>
      <c r="C5" s="169" t="s">
        <v>3</v>
      </c>
      <c r="D5" s="155"/>
      <c r="E5" s="155"/>
      <c r="F5" s="170"/>
      <c r="G5" s="155" t="s">
        <v>2</v>
      </c>
      <c r="H5" s="155"/>
      <c r="I5" s="156"/>
      <c r="J5" s="155" t="s">
        <v>11</v>
      </c>
      <c r="K5" s="155"/>
      <c r="L5" s="155"/>
      <c r="M5" s="156"/>
    </row>
    <row r="6" spans="1:13" s="56" customFormat="1" ht="36" customHeight="1" x14ac:dyDescent="0.25">
      <c r="A6" s="160"/>
      <c r="B6" s="162"/>
      <c r="C6" s="161" t="s">
        <v>4</v>
      </c>
      <c r="D6" s="150" t="s">
        <v>5</v>
      </c>
      <c r="E6" s="162" t="s">
        <v>7</v>
      </c>
      <c r="F6" s="167" t="s">
        <v>9</v>
      </c>
      <c r="G6" s="152" t="s">
        <v>5</v>
      </c>
      <c r="H6" s="164" t="s">
        <v>8</v>
      </c>
      <c r="I6" s="164" t="s">
        <v>9</v>
      </c>
      <c r="J6" s="165" t="s">
        <v>1</v>
      </c>
      <c r="K6" s="165"/>
      <c r="L6" s="165"/>
      <c r="M6" s="166"/>
    </row>
    <row r="7" spans="1:13" s="56" customFormat="1" ht="79.5" customHeight="1" x14ac:dyDescent="0.25">
      <c r="A7" s="160"/>
      <c r="B7" s="163"/>
      <c r="C7" s="163"/>
      <c r="D7" s="151"/>
      <c r="E7" s="163"/>
      <c r="F7" s="168"/>
      <c r="G7" s="153"/>
      <c r="H7" s="164"/>
      <c r="I7" s="164"/>
      <c r="J7" s="49" t="s">
        <v>10</v>
      </c>
      <c r="K7" s="49" t="s">
        <v>4</v>
      </c>
      <c r="L7" s="49" t="s">
        <v>164</v>
      </c>
      <c r="M7" s="49" t="s">
        <v>165</v>
      </c>
    </row>
    <row r="8" spans="1:13" ht="33.75" customHeight="1" x14ac:dyDescent="0.25">
      <c r="A8" s="147" t="s">
        <v>26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9"/>
    </row>
    <row r="9" spans="1:13" s="58" customFormat="1" ht="78" customHeight="1" x14ac:dyDescent="0.25">
      <c r="A9" s="57">
        <v>1</v>
      </c>
      <c r="B9" s="19" t="s">
        <v>12</v>
      </c>
      <c r="C9" s="20" t="s">
        <v>18</v>
      </c>
      <c r="D9" s="21" t="s">
        <v>19</v>
      </c>
      <c r="E9" s="21" t="s">
        <v>19</v>
      </c>
      <c r="F9" s="21" t="s">
        <v>19</v>
      </c>
      <c r="G9" s="22">
        <v>10055120.189999999</v>
      </c>
      <c r="H9" s="23">
        <v>10322879.85</v>
      </c>
      <c r="I9" s="23">
        <v>10216215.5</v>
      </c>
      <c r="J9" s="24" t="s">
        <v>16</v>
      </c>
      <c r="K9" s="20" t="s">
        <v>20</v>
      </c>
      <c r="L9" s="21" t="s">
        <v>21</v>
      </c>
      <c r="M9" s="21" t="s">
        <v>21</v>
      </c>
    </row>
    <row r="10" spans="1:13" s="58" customFormat="1" ht="102.75" customHeight="1" x14ac:dyDescent="0.25">
      <c r="A10" s="57">
        <v>2</v>
      </c>
      <c r="B10" s="19" t="s">
        <v>13</v>
      </c>
      <c r="C10" s="20" t="s">
        <v>18</v>
      </c>
      <c r="D10" s="21" t="s">
        <v>22</v>
      </c>
      <c r="E10" s="21" t="s">
        <v>22</v>
      </c>
      <c r="F10" s="21" t="s">
        <v>22</v>
      </c>
      <c r="G10" s="22">
        <v>24455045.41</v>
      </c>
      <c r="H10" s="23">
        <v>25106263.32</v>
      </c>
      <c r="I10" s="23">
        <v>24846845.100000001</v>
      </c>
      <c r="J10" s="24" t="s">
        <v>17</v>
      </c>
      <c r="K10" s="20" t="s">
        <v>15</v>
      </c>
      <c r="L10" s="21">
        <v>118</v>
      </c>
      <c r="M10" s="21">
        <v>118</v>
      </c>
    </row>
    <row r="11" spans="1:13" s="58" customFormat="1" ht="81" customHeight="1" x14ac:dyDescent="0.25">
      <c r="A11" s="57">
        <v>3</v>
      </c>
      <c r="B11" s="19" t="s">
        <v>25</v>
      </c>
      <c r="C11" s="20" t="s">
        <v>18</v>
      </c>
      <c r="D11" s="21" t="s">
        <v>23</v>
      </c>
      <c r="E11" s="21" t="s">
        <v>23</v>
      </c>
      <c r="F11" s="21" t="s">
        <v>23</v>
      </c>
      <c r="G11" s="22">
        <v>2027575.68</v>
      </c>
      <c r="H11" s="23">
        <v>2081568.36</v>
      </c>
      <c r="I11" s="23">
        <v>2060059.91</v>
      </c>
      <c r="J11" s="24" t="s">
        <v>17</v>
      </c>
      <c r="K11" s="20" t="s">
        <v>15</v>
      </c>
      <c r="L11" s="21">
        <v>370</v>
      </c>
      <c r="M11" s="21">
        <v>370</v>
      </c>
    </row>
    <row r="12" spans="1:13" s="58" customFormat="1" ht="84" customHeight="1" x14ac:dyDescent="0.25">
      <c r="A12" s="57">
        <v>4</v>
      </c>
      <c r="B12" s="19" t="s">
        <v>14</v>
      </c>
      <c r="C12" s="20" t="s">
        <v>18</v>
      </c>
      <c r="D12" s="21" t="s">
        <v>24</v>
      </c>
      <c r="E12" s="21" t="s">
        <v>24</v>
      </c>
      <c r="F12" s="21" t="s">
        <v>24</v>
      </c>
      <c r="G12" s="22">
        <v>4841354.17</v>
      </c>
      <c r="H12" s="23">
        <v>4970275.4800000004</v>
      </c>
      <c r="I12" s="23">
        <v>4918918.57</v>
      </c>
      <c r="J12" s="24" t="s">
        <v>17</v>
      </c>
      <c r="K12" s="20" t="s">
        <v>15</v>
      </c>
      <c r="L12" s="21">
        <v>140</v>
      </c>
      <c r="M12" s="21">
        <v>140</v>
      </c>
    </row>
    <row r="13" spans="1:13" ht="18.75" customHeight="1" x14ac:dyDescent="0.25">
      <c r="A13" s="147" t="s">
        <v>27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9"/>
    </row>
    <row r="14" spans="1:13" s="58" customFormat="1" ht="31.5" customHeight="1" x14ac:dyDescent="0.25">
      <c r="A14" s="90">
        <v>5</v>
      </c>
      <c r="B14" s="141" t="s">
        <v>28</v>
      </c>
      <c r="C14" s="139" t="s">
        <v>29</v>
      </c>
      <c r="D14" s="139">
        <v>1904</v>
      </c>
      <c r="E14" s="139">
        <v>1917</v>
      </c>
      <c r="F14" s="139">
        <v>1917</v>
      </c>
      <c r="G14" s="124">
        <v>460109000</v>
      </c>
      <c r="H14" s="124">
        <v>524699875.19</v>
      </c>
      <c r="I14" s="124">
        <v>523621738.17000002</v>
      </c>
      <c r="J14" s="25" t="s">
        <v>30</v>
      </c>
      <c r="K14" s="50" t="s">
        <v>31</v>
      </c>
      <c r="L14" s="26">
        <v>100</v>
      </c>
      <c r="M14" s="54">
        <v>100</v>
      </c>
    </row>
    <row r="15" spans="1:13" s="58" customFormat="1" ht="46.5" customHeight="1" x14ac:dyDescent="0.25">
      <c r="A15" s="90"/>
      <c r="B15" s="143"/>
      <c r="C15" s="144"/>
      <c r="D15" s="144"/>
      <c r="E15" s="144"/>
      <c r="F15" s="144"/>
      <c r="G15" s="126"/>
      <c r="H15" s="126"/>
      <c r="I15" s="126"/>
      <c r="J15" s="25" t="s">
        <v>32</v>
      </c>
      <c r="K15" s="50" t="s">
        <v>31</v>
      </c>
      <c r="L15" s="26">
        <v>90</v>
      </c>
      <c r="M15" s="54">
        <v>97</v>
      </c>
    </row>
    <row r="16" spans="1:13" s="58" customFormat="1" ht="15.75" x14ac:dyDescent="0.25">
      <c r="A16" s="127">
        <v>6</v>
      </c>
      <c r="B16" s="141" t="s">
        <v>33</v>
      </c>
      <c r="C16" s="139" t="s">
        <v>29</v>
      </c>
      <c r="D16" s="139">
        <v>1904</v>
      </c>
      <c r="E16" s="139">
        <v>1917</v>
      </c>
      <c r="F16" s="139">
        <v>1917</v>
      </c>
      <c r="G16" s="124">
        <v>97657249</v>
      </c>
      <c r="H16" s="124">
        <v>169982793.16</v>
      </c>
      <c r="I16" s="124">
        <v>166882247.00999999</v>
      </c>
      <c r="J16" s="27" t="s">
        <v>34</v>
      </c>
      <c r="K16" s="50" t="s">
        <v>31</v>
      </c>
      <c r="L16" s="26">
        <v>60</v>
      </c>
      <c r="M16" s="54">
        <v>60.96</v>
      </c>
    </row>
    <row r="17" spans="1:13" s="58" customFormat="1" ht="39.75" customHeight="1" x14ac:dyDescent="0.25">
      <c r="A17" s="129"/>
      <c r="B17" s="143"/>
      <c r="C17" s="144"/>
      <c r="D17" s="144"/>
      <c r="E17" s="144"/>
      <c r="F17" s="144"/>
      <c r="G17" s="126"/>
      <c r="H17" s="126"/>
      <c r="I17" s="126"/>
      <c r="J17" s="27" t="s">
        <v>35</v>
      </c>
      <c r="K17" s="50" t="s">
        <v>31</v>
      </c>
      <c r="L17" s="26">
        <v>90</v>
      </c>
      <c r="M17" s="54">
        <v>96.88</v>
      </c>
    </row>
    <row r="18" spans="1:13" s="58" customFormat="1" ht="37.5" customHeight="1" x14ac:dyDescent="0.25">
      <c r="A18" s="90">
        <v>7</v>
      </c>
      <c r="B18" s="145" t="s">
        <v>36</v>
      </c>
      <c r="C18" s="146" t="s">
        <v>29</v>
      </c>
      <c r="D18" s="146">
        <v>1779</v>
      </c>
      <c r="E18" s="146">
        <v>1779</v>
      </c>
      <c r="F18" s="146">
        <v>1779</v>
      </c>
      <c r="G18" s="124">
        <v>427629035.44</v>
      </c>
      <c r="H18" s="124">
        <v>459824228.55000001</v>
      </c>
      <c r="I18" s="124">
        <v>459368670.26999998</v>
      </c>
      <c r="J18" s="28" t="s">
        <v>37</v>
      </c>
      <c r="K18" s="50" t="s">
        <v>31</v>
      </c>
      <c r="L18" s="29">
        <v>100</v>
      </c>
      <c r="M18" s="54">
        <v>100</v>
      </c>
    </row>
    <row r="19" spans="1:13" s="58" customFormat="1" ht="59.25" customHeight="1" x14ac:dyDescent="0.25">
      <c r="A19" s="90"/>
      <c r="B19" s="145"/>
      <c r="C19" s="146"/>
      <c r="D19" s="146"/>
      <c r="E19" s="146"/>
      <c r="F19" s="146"/>
      <c r="G19" s="125"/>
      <c r="H19" s="125"/>
      <c r="I19" s="125"/>
      <c r="J19" s="28" t="s">
        <v>38</v>
      </c>
      <c r="K19" s="50" t="s">
        <v>31</v>
      </c>
      <c r="L19" s="29">
        <v>90</v>
      </c>
      <c r="M19" s="54">
        <v>92.71</v>
      </c>
    </row>
    <row r="20" spans="1:13" s="58" customFormat="1" ht="15.75" x14ac:dyDescent="0.25">
      <c r="A20" s="90"/>
      <c r="B20" s="145"/>
      <c r="C20" s="146"/>
      <c r="D20" s="146"/>
      <c r="E20" s="146"/>
      <c r="F20" s="146"/>
      <c r="G20" s="125"/>
      <c r="H20" s="125"/>
      <c r="I20" s="125"/>
      <c r="J20" s="28" t="s">
        <v>39</v>
      </c>
      <c r="K20" s="50" t="s">
        <v>31</v>
      </c>
      <c r="L20" s="29">
        <v>100</v>
      </c>
      <c r="M20" s="54">
        <v>100</v>
      </c>
    </row>
    <row r="21" spans="1:13" s="58" customFormat="1" ht="43.5" customHeight="1" x14ac:dyDescent="0.25">
      <c r="A21" s="90"/>
      <c r="B21" s="145"/>
      <c r="C21" s="146"/>
      <c r="D21" s="146"/>
      <c r="E21" s="146"/>
      <c r="F21" s="146"/>
      <c r="G21" s="126"/>
      <c r="H21" s="126"/>
      <c r="I21" s="126"/>
      <c r="J21" s="28" t="s">
        <v>40</v>
      </c>
      <c r="K21" s="50" t="s">
        <v>31</v>
      </c>
      <c r="L21" s="29">
        <v>80</v>
      </c>
      <c r="M21" s="54">
        <v>88.34</v>
      </c>
    </row>
    <row r="22" spans="1:13" s="58" customFormat="1" ht="38.25" customHeight="1" x14ac:dyDescent="0.25">
      <c r="A22" s="127">
        <v>8</v>
      </c>
      <c r="B22" s="141" t="s">
        <v>41</v>
      </c>
      <c r="C22" s="139" t="s">
        <v>29</v>
      </c>
      <c r="D22" s="139">
        <v>84</v>
      </c>
      <c r="E22" s="139">
        <v>84</v>
      </c>
      <c r="F22" s="139">
        <v>84</v>
      </c>
      <c r="G22" s="124">
        <v>23757168.440000001</v>
      </c>
      <c r="H22" s="124">
        <v>25545790.469999999</v>
      </c>
      <c r="I22" s="124">
        <v>25520481.68</v>
      </c>
      <c r="J22" s="30" t="s">
        <v>37</v>
      </c>
      <c r="K22" s="50" t="s">
        <v>31</v>
      </c>
      <c r="L22" s="31">
        <v>100</v>
      </c>
      <c r="M22" s="54">
        <v>100</v>
      </c>
    </row>
    <row r="23" spans="1:13" s="58" customFormat="1" ht="51.75" customHeight="1" x14ac:dyDescent="0.25">
      <c r="A23" s="128"/>
      <c r="B23" s="142"/>
      <c r="C23" s="140"/>
      <c r="D23" s="140"/>
      <c r="E23" s="140"/>
      <c r="F23" s="140"/>
      <c r="G23" s="125"/>
      <c r="H23" s="125"/>
      <c r="I23" s="125"/>
      <c r="J23" s="32" t="s">
        <v>38</v>
      </c>
      <c r="K23" s="50" t="s">
        <v>31</v>
      </c>
      <c r="L23" s="31">
        <v>90</v>
      </c>
      <c r="M23" s="54">
        <v>94.77</v>
      </c>
    </row>
    <row r="24" spans="1:13" s="58" customFormat="1" ht="15.75" x14ac:dyDescent="0.25">
      <c r="A24" s="128"/>
      <c r="B24" s="142"/>
      <c r="C24" s="140"/>
      <c r="D24" s="140"/>
      <c r="E24" s="140"/>
      <c r="F24" s="140"/>
      <c r="G24" s="125"/>
      <c r="H24" s="125"/>
      <c r="I24" s="125"/>
      <c r="J24" s="32" t="s">
        <v>39</v>
      </c>
      <c r="K24" s="50" t="s">
        <v>31</v>
      </c>
      <c r="L24" s="31">
        <v>100</v>
      </c>
      <c r="M24" s="54">
        <v>100</v>
      </c>
    </row>
    <row r="25" spans="1:13" s="58" customFormat="1" ht="42" customHeight="1" x14ac:dyDescent="0.25">
      <c r="A25" s="129"/>
      <c r="B25" s="143"/>
      <c r="C25" s="144"/>
      <c r="D25" s="144"/>
      <c r="E25" s="144"/>
      <c r="F25" s="144"/>
      <c r="G25" s="126"/>
      <c r="H25" s="126"/>
      <c r="I25" s="126"/>
      <c r="J25" s="32" t="s">
        <v>40</v>
      </c>
      <c r="K25" s="50" t="s">
        <v>31</v>
      </c>
      <c r="L25" s="31">
        <v>80</v>
      </c>
      <c r="M25" s="54">
        <v>84.62</v>
      </c>
    </row>
    <row r="26" spans="1:13" s="58" customFormat="1" ht="88.5" customHeight="1" x14ac:dyDescent="0.25">
      <c r="A26" s="90">
        <v>9</v>
      </c>
      <c r="B26" s="141" t="s">
        <v>42</v>
      </c>
      <c r="C26" s="139" t="s">
        <v>29</v>
      </c>
      <c r="D26" s="139">
        <v>2328</v>
      </c>
      <c r="E26" s="139">
        <v>2331</v>
      </c>
      <c r="F26" s="139">
        <v>2331</v>
      </c>
      <c r="G26" s="124">
        <v>570172047.25999999</v>
      </c>
      <c r="H26" s="124">
        <v>613098971.39999998</v>
      </c>
      <c r="I26" s="124">
        <v>612491560.35000002</v>
      </c>
      <c r="J26" s="32" t="s">
        <v>43</v>
      </c>
      <c r="K26" s="50" t="s">
        <v>31</v>
      </c>
      <c r="L26" s="31">
        <v>100</v>
      </c>
      <c r="M26" s="54">
        <v>100</v>
      </c>
    </row>
    <row r="27" spans="1:13" s="58" customFormat="1" ht="51" customHeight="1" x14ac:dyDescent="0.25">
      <c r="A27" s="90"/>
      <c r="B27" s="142"/>
      <c r="C27" s="140"/>
      <c r="D27" s="140"/>
      <c r="E27" s="140"/>
      <c r="F27" s="140"/>
      <c r="G27" s="125"/>
      <c r="H27" s="125"/>
      <c r="I27" s="125"/>
      <c r="J27" s="32" t="s">
        <v>44</v>
      </c>
      <c r="K27" s="50" t="s">
        <v>31</v>
      </c>
      <c r="L27" s="31">
        <v>100</v>
      </c>
      <c r="M27" s="54">
        <v>100</v>
      </c>
    </row>
    <row r="28" spans="1:13" s="58" customFormat="1" ht="46.5" customHeight="1" x14ac:dyDescent="0.25">
      <c r="A28" s="90"/>
      <c r="B28" s="142"/>
      <c r="C28" s="140"/>
      <c r="D28" s="140"/>
      <c r="E28" s="140"/>
      <c r="F28" s="140"/>
      <c r="G28" s="125"/>
      <c r="H28" s="125"/>
      <c r="I28" s="125"/>
      <c r="J28" s="32" t="s">
        <v>45</v>
      </c>
      <c r="K28" s="50" t="s">
        <v>31</v>
      </c>
      <c r="L28" s="31">
        <v>90</v>
      </c>
      <c r="M28" s="54">
        <v>97.19</v>
      </c>
    </row>
    <row r="29" spans="1:13" s="58" customFormat="1" ht="15.75" x14ac:dyDescent="0.25">
      <c r="A29" s="90"/>
      <c r="B29" s="142"/>
      <c r="C29" s="140"/>
      <c r="D29" s="140"/>
      <c r="E29" s="140"/>
      <c r="F29" s="140"/>
      <c r="G29" s="125"/>
      <c r="H29" s="125"/>
      <c r="I29" s="125"/>
      <c r="J29" s="32" t="s">
        <v>46</v>
      </c>
      <c r="K29" s="50" t="s">
        <v>31</v>
      </c>
      <c r="L29" s="31">
        <v>100</v>
      </c>
      <c r="M29" s="54">
        <v>100</v>
      </c>
    </row>
    <row r="30" spans="1:13" s="58" customFormat="1" ht="58.5" customHeight="1" x14ac:dyDescent="0.25">
      <c r="A30" s="127"/>
      <c r="B30" s="142"/>
      <c r="C30" s="140"/>
      <c r="D30" s="140"/>
      <c r="E30" s="140"/>
      <c r="F30" s="140"/>
      <c r="G30" s="126"/>
      <c r="H30" s="126"/>
      <c r="I30" s="126"/>
      <c r="J30" s="33" t="s">
        <v>47</v>
      </c>
      <c r="K30" s="50" t="s">
        <v>31</v>
      </c>
      <c r="L30" s="31">
        <v>80</v>
      </c>
      <c r="M30" s="54">
        <v>88.52</v>
      </c>
    </row>
    <row r="31" spans="1:13" s="58" customFormat="1" ht="47.25" x14ac:dyDescent="0.25">
      <c r="A31" s="127">
        <v>10</v>
      </c>
      <c r="B31" s="141" t="s">
        <v>48</v>
      </c>
      <c r="C31" s="139" t="s">
        <v>29</v>
      </c>
      <c r="D31" s="139">
        <v>185</v>
      </c>
      <c r="E31" s="139">
        <v>186</v>
      </c>
      <c r="F31" s="139">
        <v>186</v>
      </c>
      <c r="G31" s="124">
        <v>47514337.270000003</v>
      </c>
      <c r="H31" s="124">
        <v>51091580.950000003</v>
      </c>
      <c r="I31" s="124">
        <v>51040963.359999999</v>
      </c>
      <c r="J31" s="34" t="s">
        <v>49</v>
      </c>
      <c r="K31" s="50" t="s">
        <v>31</v>
      </c>
      <c r="L31" s="35">
        <v>100</v>
      </c>
      <c r="M31" s="35">
        <v>100</v>
      </c>
    </row>
    <row r="32" spans="1:13" s="58" customFormat="1" ht="87.75" customHeight="1" x14ac:dyDescent="0.25">
      <c r="A32" s="128"/>
      <c r="B32" s="142"/>
      <c r="C32" s="140"/>
      <c r="D32" s="140"/>
      <c r="E32" s="140"/>
      <c r="F32" s="140"/>
      <c r="G32" s="125"/>
      <c r="H32" s="125"/>
      <c r="I32" s="125"/>
      <c r="J32" s="34" t="s">
        <v>50</v>
      </c>
      <c r="K32" s="50" t="s">
        <v>31</v>
      </c>
      <c r="L32" s="35">
        <v>100</v>
      </c>
      <c r="M32" s="35">
        <v>100</v>
      </c>
    </row>
    <row r="33" spans="1:13" s="58" customFormat="1" ht="47.25" x14ac:dyDescent="0.25">
      <c r="A33" s="128"/>
      <c r="B33" s="142"/>
      <c r="C33" s="140"/>
      <c r="D33" s="140"/>
      <c r="E33" s="140"/>
      <c r="F33" s="140"/>
      <c r="G33" s="125"/>
      <c r="H33" s="125"/>
      <c r="I33" s="125"/>
      <c r="J33" s="34" t="s">
        <v>51</v>
      </c>
      <c r="K33" s="50" t="s">
        <v>31</v>
      </c>
      <c r="L33" s="35">
        <v>90</v>
      </c>
      <c r="M33" s="35">
        <v>100</v>
      </c>
    </row>
    <row r="34" spans="1:13" s="58" customFormat="1" ht="15.75" x14ac:dyDescent="0.25">
      <c r="A34" s="128"/>
      <c r="B34" s="142"/>
      <c r="C34" s="140"/>
      <c r="D34" s="140"/>
      <c r="E34" s="140"/>
      <c r="F34" s="140"/>
      <c r="G34" s="125"/>
      <c r="H34" s="125"/>
      <c r="I34" s="125"/>
      <c r="J34" s="34" t="s">
        <v>46</v>
      </c>
      <c r="K34" s="50" t="s">
        <v>31</v>
      </c>
      <c r="L34" s="35">
        <v>100</v>
      </c>
      <c r="M34" s="35">
        <v>100</v>
      </c>
    </row>
    <row r="35" spans="1:13" s="58" customFormat="1" ht="54" customHeight="1" x14ac:dyDescent="0.25">
      <c r="A35" s="129"/>
      <c r="B35" s="143"/>
      <c r="C35" s="144"/>
      <c r="D35" s="144"/>
      <c r="E35" s="144"/>
      <c r="F35" s="144"/>
      <c r="G35" s="126"/>
      <c r="H35" s="126"/>
      <c r="I35" s="126"/>
      <c r="J35" s="34" t="s">
        <v>52</v>
      </c>
      <c r="K35" s="50" t="s">
        <v>31</v>
      </c>
      <c r="L35" s="35">
        <v>80</v>
      </c>
      <c r="M35" s="35">
        <v>82</v>
      </c>
    </row>
    <row r="36" spans="1:13" s="58" customFormat="1" ht="47.25" x14ac:dyDescent="0.25">
      <c r="A36" s="127">
        <v>11</v>
      </c>
      <c r="B36" s="141" t="s">
        <v>53</v>
      </c>
      <c r="C36" s="139" t="s">
        <v>29</v>
      </c>
      <c r="D36" s="139">
        <v>51</v>
      </c>
      <c r="E36" s="139">
        <v>51</v>
      </c>
      <c r="F36" s="139">
        <v>51</v>
      </c>
      <c r="G36" s="124">
        <v>11878584.52</v>
      </c>
      <c r="H36" s="124">
        <v>12772895.24</v>
      </c>
      <c r="I36" s="124">
        <v>12760240.84</v>
      </c>
      <c r="J36" s="36" t="s">
        <v>49</v>
      </c>
      <c r="K36" s="50" t="s">
        <v>31</v>
      </c>
      <c r="L36" s="37">
        <v>100</v>
      </c>
      <c r="M36" s="38">
        <v>100</v>
      </c>
    </row>
    <row r="37" spans="1:13" s="58" customFormat="1" ht="81" customHeight="1" x14ac:dyDescent="0.25">
      <c r="A37" s="128"/>
      <c r="B37" s="142"/>
      <c r="C37" s="140"/>
      <c r="D37" s="140"/>
      <c r="E37" s="140"/>
      <c r="F37" s="140"/>
      <c r="G37" s="125"/>
      <c r="H37" s="125"/>
      <c r="I37" s="125"/>
      <c r="J37" s="36" t="s">
        <v>50</v>
      </c>
      <c r="K37" s="50" t="s">
        <v>31</v>
      </c>
      <c r="L37" s="37">
        <v>100</v>
      </c>
      <c r="M37" s="38">
        <v>100</v>
      </c>
    </row>
    <row r="38" spans="1:13" s="58" customFormat="1" ht="47.25" x14ac:dyDescent="0.25">
      <c r="A38" s="128"/>
      <c r="B38" s="142"/>
      <c r="C38" s="140"/>
      <c r="D38" s="140"/>
      <c r="E38" s="140"/>
      <c r="F38" s="140"/>
      <c r="G38" s="125"/>
      <c r="H38" s="125"/>
      <c r="I38" s="125"/>
      <c r="J38" s="25" t="s">
        <v>51</v>
      </c>
      <c r="K38" s="50" t="s">
        <v>31</v>
      </c>
      <c r="L38" s="35">
        <v>90</v>
      </c>
      <c r="M38" s="39">
        <v>95</v>
      </c>
    </row>
    <row r="39" spans="1:13" s="58" customFormat="1" ht="15.75" x14ac:dyDescent="0.25">
      <c r="A39" s="128"/>
      <c r="B39" s="142"/>
      <c r="C39" s="140"/>
      <c r="D39" s="140"/>
      <c r="E39" s="140"/>
      <c r="F39" s="140"/>
      <c r="G39" s="125"/>
      <c r="H39" s="125"/>
      <c r="I39" s="125"/>
      <c r="J39" s="25" t="s">
        <v>46</v>
      </c>
      <c r="K39" s="50" t="s">
        <v>31</v>
      </c>
      <c r="L39" s="35">
        <v>100</v>
      </c>
      <c r="M39" s="39">
        <v>100</v>
      </c>
    </row>
    <row r="40" spans="1:13" s="58" customFormat="1" ht="55.5" customHeight="1" x14ac:dyDescent="0.25">
      <c r="A40" s="129"/>
      <c r="B40" s="143"/>
      <c r="C40" s="144"/>
      <c r="D40" s="144"/>
      <c r="E40" s="144"/>
      <c r="F40" s="144"/>
      <c r="G40" s="126"/>
      <c r="H40" s="126"/>
      <c r="I40" s="126"/>
      <c r="J40" s="40" t="s">
        <v>52</v>
      </c>
      <c r="K40" s="50" t="s">
        <v>31</v>
      </c>
      <c r="L40" s="35">
        <v>80</v>
      </c>
      <c r="M40" s="39">
        <v>85</v>
      </c>
    </row>
    <row r="41" spans="1:13" s="58" customFormat="1" ht="57.75" customHeight="1" x14ac:dyDescent="0.25">
      <c r="A41" s="90">
        <v>12</v>
      </c>
      <c r="B41" s="141" t="s">
        <v>54</v>
      </c>
      <c r="C41" s="139" t="s">
        <v>29</v>
      </c>
      <c r="D41" s="139">
        <v>448</v>
      </c>
      <c r="E41" s="139">
        <v>446</v>
      </c>
      <c r="F41" s="139">
        <v>446</v>
      </c>
      <c r="G41" s="124">
        <v>106907258.86</v>
      </c>
      <c r="H41" s="124">
        <v>114956057.13</v>
      </c>
      <c r="I41" s="124">
        <v>114842167.56999999</v>
      </c>
      <c r="J41" s="32" t="s">
        <v>55</v>
      </c>
      <c r="K41" s="50" t="s">
        <v>31</v>
      </c>
      <c r="L41" s="31">
        <v>100</v>
      </c>
      <c r="M41" s="54">
        <v>100</v>
      </c>
    </row>
    <row r="42" spans="1:13" s="58" customFormat="1" ht="54.75" customHeight="1" x14ac:dyDescent="0.25">
      <c r="A42" s="90"/>
      <c r="B42" s="142"/>
      <c r="C42" s="140"/>
      <c r="D42" s="140"/>
      <c r="E42" s="140"/>
      <c r="F42" s="140"/>
      <c r="G42" s="125"/>
      <c r="H42" s="125"/>
      <c r="I42" s="125"/>
      <c r="J42" s="32" t="s">
        <v>56</v>
      </c>
      <c r="K42" s="50" t="s">
        <v>31</v>
      </c>
      <c r="L42" s="31">
        <v>0</v>
      </c>
      <c r="M42" s="54">
        <v>0</v>
      </c>
    </row>
    <row r="43" spans="1:13" s="58" customFormat="1" ht="15.75" x14ac:dyDescent="0.25">
      <c r="A43" s="90"/>
      <c r="B43" s="142"/>
      <c r="C43" s="140"/>
      <c r="D43" s="140"/>
      <c r="E43" s="140"/>
      <c r="F43" s="140"/>
      <c r="G43" s="125"/>
      <c r="H43" s="125"/>
      <c r="I43" s="125"/>
      <c r="J43" s="32" t="s">
        <v>57</v>
      </c>
      <c r="K43" s="50" t="s">
        <v>31</v>
      </c>
      <c r="L43" s="31">
        <v>100</v>
      </c>
      <c r="M43" s="54">
        <v>100</v>
      </c>
    </row>
    <row r="44" spans="1:13" s="58" customFormat="1" ht="57.75" customHeight="1" x14ac:dyDescent="0.25">
      <c r="A44" s="90"/>
      <c r="B44" s="142"/>
      <c r="C44" s="140"/>
      <c r="D44" s="140"/>
      <c r="E44" s="140"/>
      <c r="F44" s="140"/>
      <c r="G44" s="126"/>
      <c r="H44" s="126"/>
      <c r="I44" s="126"/>
      <c r="J44" s="28" t="s">
        <v>58</v>
      </c>
      <c r="K44" s="50" t="s">
        <v>31</v>
      </c>
      <c r="L44" s="41">
        <v>80.150000000000006</v>
      </c>
      <c r="M44" s="54">
        <v>90.83</v>
      </c>
    </row>
    <row r="45" spans="1:13" s="58" customFormat="1" ht="15.75" x14ac:dyDescent="0.25">
      <c r="A45" s="127">
        <v>13</v>
      </c>
      <c r="B45" s="141" t="s">
        <v>59</v>
      </c>
      <c r="C45" s="139" t="s">
        <v>29</v>
      </c>
      <c r="D45" s="139">
        <v>3000</v>
      </c>
      <c r="E45" s="139">
        <v>3000</v>
      </c>
      <c r="F45" s="139">
        <v>3000</v>
      </c>
      <c r="G45" s="124">
        <v>14006418.16</v>
      </c>
      <c r="H45" s="124">
        <v>13370907.460000001</v>
      </c>
      <c r="I45" s="124">
        <v>13356210.859999999</v>
      </c>
      <c r="J45" s="32" t="s">
        <v>60</v>
      </c>
      <c r="K45" s="50" t="s">
        <v>31</v>
      </c>
      <c r="L45" s="31">
        <v>100</v>
      </c>
      <c r="M45" s="54">
        <v>100</v>
      </c>
    </row>
    <row r="46" spans="1:13" s="58" customFormat="1" ht="15.75" x14ac:dyDescent="0.25">
      <c r="A46" s="128"/>
      <c r="B46" s="142"/>
      <c r="C46" s="140"/>
      <c r="D46" s="140"/>
      <c r="E46" s="140"/>
      <c r="F46" s="140"/>
      <c r="G46" s="125"/>
      <c r="H46" s="125"/>
      <c r="I46" s="125"/>
      <c r="J46" s="32" t="s">
        <v>61</v>
      </c>
      <c r="K46" s="50" t="s">
        <v>31</v>
      </c>
      <c r="L46" s="31">
        <v>97</v>
      </c>
      <c r="M46" s="54">
        <v>98.15</v>
      </c>
    </row>
    <row r="47" spans="1:13" s="58" customFormat="1" ht="31.5" x14ac:dyDescent="0.25">
      <c r="A47" s="128"/>
      <c r="B47" s="142"/>
      <c r="C47" s="140"/>
      <c r="D47" s="140"/>
      <c r="E47" s="140"/>
      <c r="F47" s="140"/>
      <c r="G47" s="125"/>
      <c r="H47" s="125"/>
      <c r="I47" s="125"/>
      <c r="J47" s="32" t="s">
        <v>62</v>
      </c>
      <c r="K47" s="50" t="s">
        <v>31</v>
      </c>
      <c r="L47" s="31">
        <v>100</v>
      </c>
      <c r="M47" s="54">
        <v>100</v>
      </c>
    </row>
    <row r="48" spans="1:13" s="58" customFormat="1" ht="15.75" x14ac:dyDescent="0.25">
      <c r="A48" s="129"/>
      <c r="B48" s="143"/>
      <c r="C48" s="144"/>
      <c r="D48" s="144"/>
      <c r="E48" s="144"/>
      <c r="F48" s="144"/>
      <c r="G48" s="126"/>
      <c r="H48" s="126"/>
      <c r="I48" s="126"/>
      <c r="J48" s="32" t="s">
        <v>63</v>
      </c>
      <c r="K48" s="50" t="s">
        <v>31</v>
      </c>
      <c r="L48" s="31">
        <v>100</v>
      </c>
      <c r="M48" s="54">
        <v>99.23</v>
      </c>
    </row>
    <row r="49" spans="1:13" s="58" customFormat="1" ht="69.75" customHeight="1" x14ac:dyDescent="0.25">
      <c r="A49" s="54">
        <v>14</v>
      </c>
      <c r="B49" s="47" t="s">
        <v>64</v>
      </c>
      <c r="C49" s="42" t="s">
        <v>29</v>
      </c>
      <c r="D49" s="43">
        <v>4875</v>
      </c>
      <c r="E49" s="43">
        <v>4875</v>
      </c>
      <c r="F49" s="44">
        <v>4879</v>
      </c>
      <c r="G49" s="24">
        <v>146530600</v>
      </c>
      <c r="H49" s="23">
        <v>124651690.40000001</v>
      </c>
      <c r="I49" s="24">
        <v>124489100.52</v>
      </c>
      <c r="J49" s="28" t="s">
        <v>65</v>
      </c>
      <c r="K49" s="50" t="s">
        <v>31</v>
      </c>
      <c r="L49" s="31">
        <v>100</v>
      </c>
      <c r="M49" s="54">
        <v>100</v>
      </c>
    </row>
    <row r="50" spans="1:13" s="58" customFormat="1" ht="15.75" x14ac:dyDescent="0.25">
      <c r="A50" s="127">
        <v>15</v>
      </c>
      <c r="B50" s="131" t="s">
        <v>66</v>
      </c>
      <c r="C50" s="134" t="s">
        <v>29</v>
      </c>
      <c r="D50" s="122">
        <v>174</v>
      </c>
      <c r="E50" s="122">
        <v>17</v>
      </c>
      <c r="F50" s="121">
        <v>17</v>
      </c>
      <c r="G50" s="124">
        <v>4138700</v>
      </c>
      <c r="H50" s="124">
        <v>4138700</v>
      </c>
      <c r="I50" s="124">
        <v>4138700</v>
      </c>
      <c r="J50" s="45" t="s">
        <v>67</v>
      </c>
      <c r="K50" s="50" t="s">
        <v>31</v>
      </c>
      <c r="L50" s="35">
        <v>100</v>
      </c>
      <c r="M50" s="35">
        <v>100</v>
      </c>
    </row>
    <row r="51" spans="1:13" s="58" customFormat="1" ht="15.75" x14ac:dyDescent="0.25">
      <c r="A51" s="128"/>
      <c r="B51" s="132"/>
      <c r="C51" s="134"/>
      <c r="D51" s="122"/>
      <c r="E51" s="122"/>
      <c r="F51" s="122"/>
      <c r="G51" s="125"/>
      <c r="H51" s="125"/>
      <c r="I51" s="125"/>
      <c r="J51" s="45" t="s">
        <v>68</v>
      </c>
      <c r="K51" s="50" t="s">
        <v>31</v>
      </c>
      <c r="L51" s="35">
        <v>100</v>
      </c>
      <c r="M51" s="35">
        <v>100</v>
      </c>
    </row>
    <row r="52" spans="1:13" s="58" customFormat="1" ht="57.75" customHeight="1" x14ac:dyDescent="0.25">
      <c r="A52" s="129"/>
      <c r="B52" s="133"/>
      <c r="C52" s="135"/>
      <c r="D52" s="123"/>
      <c r="E52" s="123"/>
      <c r="F52" s="123"/>
      <c r="G52" s="126"/>
      <c r="H52" s="126"/>
      <c r="I52" s="126"/>
      <c r="J52" s="45" t="s">
        <v>69</v>
      </c>
      <c r="K52" s="50" t="s">
        <v>31</v>
      </c>
      <c r="L52" s="35">
        <v>80</v>
      </c>
      <c r="M52" s="35">
        <v>98</v>
      </c>
    </row>
    <row r="53" spans="1:13" s="58" customFormat="1" ht="45.75" customHeight="1" x14ac:dyDescent="0.25">
      <c r="A53" s="127">
        <v>16</v>
      </c>
      <c r="B53" s="130" t="s">
        <v>70</v>
      </c>
      <c r="C53" s="99" t="s">
        <v>71</v>
      </c>
      <c r="D53" s="121">
        <v>245106</v>
      </c>
      <c r="E53" s="121">
        <v>245106</v>
      </c>
      <c r="F53" s="121">
        <v>245106</v>
      </c>
      <c r="G53" s="124">
        <v>58793053.210000001</v>
      </c>
      <c r="H53" s="124">
        <v>96505620.150000006</v>
      </c>
      <c r="I53" s="124">
        <v>96505620.150000006</v>
      </c>
      <c r="J53" s="27" t="s">
        <v>72</v>
      </c>
      <c r="K53" s="50" t="s">
        <v>31</v>
      </c>
      <c r="L53" s="26">
        <v>90</v>
      </c>
      <c r="M53" s="54">
        <v>98.5</v>
      </c>
    </row>
    <row r="54" spans="1:13" s="58" customFormat="1" ht="15.75" x14ac:dyDescent="0.25">
      <c r="A54" s="128"/>
      <c r="B54" s="130"/>
      <c r="C54" s="100"/>
      <c r="D54" s="122"/>
      <c r="E54" s="122"/>
      <c r="F54" s="122"/>
      <c r="G54" s="125"/>
      <c r="H54" s="125"/>
      <c r="I54" s="125"/>
      <c r="J54" s="27" t="s">
        <v>73</v>
      </c>
      <c r="K54" s="50" t="s">
        <v>31</v>
      </c>
      <c r="L54" s="26">
        <v>90</v>
      </c>
      <c r="M54" s="54">
        <v>100</v>
      </c>
    </row>
    <row r="55" spans="1:13" s="58" customFormat="1" ht="15.75" x14ac:dyDescent="0.25">
      <c r="A55" s="128"/>
      <c r="B55" s="130"/>
      <c r="C55" s="100"/>
      <c r="D55" s="122"/>
      <c r="E55" s="122"/>
      <c r="F55" s="122"/>
      <c r="G55" s="125"/>
      <c r="H55" s="125"/>
      <c r="I55" s="125"/>
      <c r="J55" s="27" t="s">
        <v>74</v>
      </c>
      <c r="K55" s="50" t="s">
        <v>31</v>
      </c>
      <c r="L55" s="26">
        <v>25</v>
      </c>
      <c r="M55" s="54">
        <v>25</v>
      </c>
    </row>
    <row r="56" spans="1:13" s="58" customFormat="1" ht="31.5" x14ac:dyDescent="0.25">
      <c r="A56" s="129"/>
      <c r="B56" s="130"/>
      <c r="C56" s="101"/>
      <c r="D56" s="123"/>
      <c r="E56" s="123"/>
      <c r="F56" s="123"/>
      <c r="G56" s="126"/>
      <c r="H56" s="126"/>
      <c r="I56" s="126"/>
      <c r="J56" s="27" t="s">
        <v>75</v>
      </c>
      <c r="K56" s="50" t="s">
        <v>31</v>
      </c>
      <c r="L56" s="26">
        <v>90</v>
      </c>
      <c r="M56" s="54">
        <v>99</v>
      </c>
    </row>
    <row r="57" spans="1:13" ht="18.75" customHeight="1" x14ac:dyDescent="0.25">
      <c r="A57" s="118" t="s">
        <v>162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20"/>
    </row>
    <row r="58" spans="1:13" ht="18.75" x14ac:dyDescent="0.25">
      <c r="A58" s="136" t="s">
        <v>76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8"/>
    </row>
    <row r="59" spans="1:13" s="58" customFormat="1" ht="33.75" customHeight="1" x14ac:dyDescent="0.25">
      <c r="A59" s="54">
        <v>17</v>
      </c>
      <c r="B59" s="59" t="s">
        <v>77</v>
      </c>
      <c r="C59" s="26" t="s">
        <v>78</v>
      </c>
      <c r="D59" s="60">
        <v>143747</v>
      </c>
      <c r="E59" s="61">
        <v>143747</v>
      </c>
      <c r="F59" s="61">
        <v>149811</v>
      </c>
      <c r="G59" s="62">
        <v>15830456.460000001</v>
      </c>
      <c r="H59" s="62">
        <v>19515399.91</v>
      </c>
      <c r="I59" s="62">
        <v>18969086.579999998</v>
      </c>
      <c r="J59" s="59" t="s">
        <v>79</v>
      </c>
      <c r="K59" s="26" t="s">
        <v>80</v>
      </c>
      <c r="L59" s="63">
        <v>0.2</v>
      </c>
      <c r="M59" s="62">
        <v>0.2</v>
      </c>
    </row>
    <row r="60" spans="1:13" s="58" customFormat="1" ht="27" customHeight="1" x14ac:dyDescent="0.25">
      <c r="A60" s="54">
        <v>18</v>
      </c>
      <c r="B60" s="59" t="s">
        <v>81</v>
      </c>
      <c r="C60" s="26" t="s">
        <v>78</v>
      </c>
      <c r="D60" s="60">
        <v>3230</v>
      </c>
      <c r="E60" s="61">
        <v>3230</v>
      </c>
      <c r="F60" s="61">
        <v>3769</v>
      </c>
      <c r="G60" s="62">
        <v>355710.9</v>
      </c>
      <c r="H60" s="62">
        <v>438511.7</v>
      </c>
      <c r="I60" s="62">
        <v>426236.02</v>
      </c>
      <c r="J60" s="59" t="s">
        <v>79</v>
      </c>
      <c r="K60" s="26" t="s">
        <v>80</v>
      </c>
      <c r="L60" s="63">
        <v>0.2</v>
      </c>
      <c r="M60" s="62">
        <v>0.23</v>
      </c>
    </row>
    <row r="61" spans="1:13" s="58" customFormat="1" ht="47.25" x14ac:dyDescent="0.25">
      <c r="A61" s="54">
        <v>19</v>
      </c>
      <c r="B61" s="59" t="s">
        <v>82</v>
      </c>
      <c r="C61" s="26" t="s">
        <v>78</v>
      </c>
      <c r="D61" s="60">
        <v>97802</v>
      </c>
      <c r="E61" s="61">
        <v>97802</v>
      </c>
      <c r="F61" s="61">
        <v>97474</v>
      </c>
      <c r="G61" s="62">
        <v>10770661.67</v>
      </c>
      <c r="H61" s="62">
        <v>13277808.52</v>
      </c>
      <c r="I61" s="62">
        <v>12906110.08</v>
      </c>
      <c r="J61" s="59" t="s">
        <v>79</v>
      </c>
      <c r="K61" s="26" t="s">
        <v>80</v>
      </c>
      <c r="L61" s="63">
        <v>0.2</v>
      </c>
      <c r="M61" s="62">
        <v>0.2</v>
      </c>
    </row>
    <row r="62" spans="1:13" s="58" customFormat="1" ht="47.25" x14ac:dyDescent="0.25">
      <c r="A62" s="55">
        <v>20</v>
      </c>
      <c r="B62" s="64" t="s">
        <v>83</v>
      </c>
      <c r="C62" s="46" t="s">
        <v>78</v>
      </c>
      <c r="D62" s="65">
        <v>221122</v>
      </c>
      <c r="E62" s="66">
        <v>221122</v>
      </c>
      <c r="F62" s="66">
        <v>223687</v>
      </c>
      <c r="G62" s="67">
        <v>4522640.71</v>
      </c>
      <c r="H62" s="67">
        <v>5523887.25</v>
      </c>
      <c r="I62" s="67">
        <v>5369251.7699999996</v>
      </c>
      <c r="J62" s="59" t="s">
        <v>84</v>
      </c>
      <c r="K62" s="26" t="s">
        <v>80</v>
      </c>
      <c r="L62" s="62">
        <v>0.05</v>
      </c>
      <c r="M62" s="62">
        <v>0.05</v>
      </c>
    </row>
    <row r="63" spans="1:13" s="58" customFormat="1" ht="25.5" customHeight="1" x14ac:dyDescent="0.25">
      <c r="A63" s="54">
        <v>21</v>
      </c>
      <c r="B63" s="59" t="s">
        <v>85</v>
      </c>
      <c r="C63" s="26" t="s">
        <v>78</v>
      </c>
      <c r="D63" s="60">
        <v>65500</v>
      </c>
      <c r="E63" s="61">
        <v>65500</v>
      </c>
      <c r="F63" s="61">
        <v>65500</v>
      </c>
      <c r="G63" s="62">
        <v>9549969.0800000001</v>
      </c>
      <c r="H63" s="62">
        <v>11498429.1</v>
      </c>
      <c r="I63" s="62">
        <v>11176542.529999999</v>
      </c>
      <c r="J63" s="59" t="s">
        <v>86</v>
      </c>
      <c r="K63" s="26" t="s">
        <v>78</v>
      </c>
      <c r="L63" s="61">
        <v>4954</v>
      </c>
      <c r="M63" s="61">
        <v>5142</v>
      </c>
    </row>
    <row r="64" spans="1:13" s="58" customFormat="1" ht="15.75" x14ac:dyDescent="0.25">
      <c r="A64" s="90">
        <v>22</v>
      </c>
      <c r="B64" s="92" t="s">
        <v>87</v>
      </c>
      <c r="C64" s="99" t="s">
        <v>78</v>
      </c>
      <c r="D64" s="105">
        <v>159</v>
      </c>
      <c r="E64" s="108">
        <v>159</v>
      </c>
      <c r="F64" s="108">
        <v>160</v>
      </c>
      <c r="G64" s="109">
        <v>196381659.83000001</v>
      </c>
      <c r="H64" s="112">
        <v>236452369.78</v>
      </c>
      <c r="I64" s="112">
        <v>225192957.84999999</v>
      </c>
      <c r="J64" s="25" t="s">
        <v>88</v>
      </c>
      <c r="K64" s="26" t="s">
        <v>80</v>
      </c>
      <c r="L64" s="60">
        <v>10</v>
      </c>
      <c r="M64" s="26">
        <v>8</v>
      </c>
    </row>
    <row r="65" spans="1:13" s="58" customFormat="1" ht="15.75" x14ac:dyDescent="0.25">
      <c r="A65" s="90"/>
      <c r="B65" s="92"/>
      <c r="C65" s="100"/>
      <c r="D65" s="106"/>
      <c r="E65" s="108"/>
      <c r="F65" s="108"/>
      <c r="G65" s="110"/>
      <c r="H65" s="112"/>
      <c r="I65" s="112"/>
      <c r="J65" s="25" t="s">
        <v>89</v>
      </c>
      <c r="K65" s="26" t="s">
        <v>80</v>
      </c>
      <c r="L65" s="60">
        <v>20</v>
      </c>
      <c r="M65" s="26">
        <v>19</v>
      </c>
    </row>
    <row r="66" spans="1:13" s="58" customFormat="1" ht="15.75" x14ac:dyDescent="0.25">
      <c r="A66" s="90"/>
      <c r="B66" s="92"/>
      <c r="C66" s="100"/>
      <c r="D66" s="106"/>
      <c r="E66" s="108"/>
      <c r="F66" s="108"/>
      <c r="G66" s="110"/>
      <c r="H66" s="112"/>
      <c r="I66" s="112"/>
      <c r="J66" s="25" t="s">
        <v>90</v>
      </c>
      <c r="K66" s="26" t="s">
        <v>80</v>
      </c>
      <c r="L66" s="60">
        <v>25</v>
      </c>
      <c r="M66" s="26">
        <v>29</v>
      </c>
    </row>
    <row r="67" spans="1:13" s="58" customFormat="1" ht="31.5" x14ac:dyDescent="0.25">
      <c r="A67" s="90"/>
      <c r="B67" s="92"/>
      <c r="C67" s="100"/>
      <c r="D67" s="106"/>
      <c r="E67" s="108"/>
      <c r="F67" s="108"/>
      <c r="G67" s="110"/>
      <c r="H67" s="112"/>
      <c r="I67" s="112"/>
      <c r="J67" s="25" t="s">
        <v>91</v>
      </c>
      <c r="K67" s="26" t="s">
        <v>80</v>
      </c>
      <c r="L67" s="60">
        <v>15</v>
      </c>
      <c r="M67" s="26">
        <v>13</v>
      </c>
    </row>
    <row r="68" spans="1:13" s="58" customFormat="1" ht="31.5" x14ac:dyDescent="0.25">
      <c r="A68" s="90"/>
      <c r="B68" s="92"/>
      <c r="C68" s="101"/>
      <c r="D68" s="107"/>
      <c r="E68" s="108"/>
      <c r="F68" s="108"/>
      <c r="G68" s="111"/>
      <c r="H68" s="112"/>
      <c r="I68" s="112"/>
      <c r="J68" s="25" t="s">
        <v>92</v>
      </c>
      <c r="K68" s="26" t="s">
        <v>15</v>
      </c>
      <c r="L68" s="60">
        <v>1904</v>
      </c>
      <c r="M68" s="26">
        <v>1893</v>
      </c>
    </row>
    <row r="69" spans="1:13" s="58" customFormat="1" ht="63" x14ac:dyDescent="0.25">
      <c r="A69" s="54">
        <v>23</v>
      </c>
      <c r="B69" s="68" t="s">
        <v>93</v>
      </c>
      <c r="C69" s="26" t="s">
        <v>94</v>
      </c>
      <c r="D69" s="60">
        <v>4290</v>
      </c>
      <c r="E69" s="60">
        <v>4290</v>
      </c>
      <c r="F69" s="60">
        <v>4290</v>
      </c>
      <c r="G69" s="69">
        <v>12093019.880000001</v>
      </c>
      <c r="H69" s="69">
        <v>12246670</v>
      </c>
      <c r="I69" s="69">
        <v>11663506.880000001</v>
      </c>
      <c r="J69" s="25" t="s">
        <v>95</v>
      </c>
      <c r="K69" s="26" t="s">
        <v>15</v>
      </c>
      <c r="L69" s="60">
        <v>533866</v>
      </c>
      <c r="M69" s="61">
        <v>535326</v>
      </c>
    </row>
    <row r="70" spans="1:13" s="58" customFormat="1" ht="63" x14ac:dyDescent="0.25">
      <c r="A70" s="54">
        <v>24</v>
      </c>
      <c r="B70" s="68" t="s">
        <v>96</v>
      </c>
      <c r="C70" s="26" t="s">
        <v>15</v>
      </c>
      <c r="D70" s="60">
        <v>1000</v>
      </c>
      <c r="E70" s="60">
        <v>1000</v>
      </c>
      <c r="F70" s="60">
        <v>960</v>
      </c>
      <c r="G70" s="69"/>
      <c r="H70" s="69">
        <v>264056</v>
      </c>
      <c r="I70" s="69">
        <v>252833.06</v>
      </c>
      <c r="J70" s="25" t="s">
        <v>97</v>
      </c>
      <c r="K70" s="26" t="s">
        <v>80</v>
      </c>
      <c r="L70" s="60">
        <v>90</v>
      </c>
      <c r="M70" s="61">
        <v>90</v>
      </c>
    </row>
    <row r="71" spans="1:13" ht="18.75" x14ac:dyDescent="0.25">
      <c r="A71" s="113" t="s">
        <v>98</v>
      </c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5"/>
    </row>
    <row r="72" spans="1:13" s="58" customFormat="1" ht="31.5" x14ac:dyDescent="0.25">
      <c r="A72" s="90">
        <v>25</v>
      </c>
      <c r="B72" s="92" t="s">
        <v>167</v>
      </c>
      <c r="C72" s="99" t="s">
        <v>99</v>
      </c>
      <c r="D72" s="102">
        <f>3252.5+3328</f>
        <v>6580.5</v>
      </c>
      <c r="E72" s="93">
        <v>4441</v>
      </c>
      <c r="F72" s="95">
        <v>4441</v>
      </c>
      <c r="G72" s="96">
        <v>2606192.54</v>
      </c>
      <c r="H72" s="86">
        <v>3099811.26</v>
      </c>
      <c r="I72" s="86">
        <v>3060964.5</v>
      </c>
      <c r="J72" s="59" t="s">
        <v>100</v>
      </c>
      <c r="K72" s="26" t="s">
        <v>15</v>
      </c>
      <c r="L72" s="42">
        <v>14</v>
      </c>
      <c r="M72" s="42">
        <v>14</v>
      </c>
    </row>
    <row r="73" spans="1:13" s="58" customFormat="1" ht="31.5" x14ac:dyDescent="0.25">
      <c r="A73" s="90"/>
      <c r="B73" s="92"/>
      <c r="C73" s="100"/>
      <c r="D73" s="103"/>
      <c r="E73" s="93"/>
      <c r="F73" s="95"/>
      <c r="G73" s="97"/>
      <c r="H73" s="86"/>
      <c r="I73" s="86"/>
      <c r="J73" s="59" t="s">
        <v>101</v>
      </c>
      <c r="K73" s="26" t="s">
        <v>102</v>
      </c>
      <c r="L73" s="42">
        <v>10</v>
      </c>
      <c r="M73" s="42">
        <v>10</v>
      </c>
    </row>
    <row r="74" spans="1:13" s="58" customFormat="1" ht="31.5" x14ac:dyDescent="0.25">
      <c r="A74" s="90"/>
      <c r="B74" s="92"/>
      <c r="C74" s="101"/>
      <c r="D74" s="104"/>
      <c r="E74" s="93"/>
      <c r="F74" s="95"/>
      <c r="G74" s="98"/>
      <c r="H74" s="86"/>
      <c r="I74" s="86"/>
      <c r="J74" s="59" t="s">
        <v>103</v>
      </c>
      <c r="K74" s="26" t="s">
        <v>80</v>
      </c>
      <c r="L74" s="42">
        <v>89.5</v>
      </c>
      <c r="M74" s="42">
        <v>95</v>
      </c>
    </row>
    <row r="75" spans="1:13" s="58" customFormat="1" ht="31.5" x14ac:dyDescent="0.25">
      <c r="A75" s="90">
        <v>26</v>
      </c>
      <c r="B75" s="92" t="s">
        <v>168</v>
      </c>
      <c r="C75" s="99" t="s">
        <v>99</v>
      </c>
      <c r="D75" s="102">
        <f>15605+13182</f>
        <v>28787</v>
      </c>
      <c r="E75" s="95">
        <v>27628</v>
      </c>
      <c r="F75" s="95">
        <v>27628</v>
      </c>
      <c r="G75" s="96">
        <v>11722389.189999999</v>
      </c>
      <c r="H75" s="86">
        <v>18384942.879999999</v>
      </c>
      <c r="I75" s="86">
        <v>18158957.989999998</v>
      </c>
      <c r="J75" s="59" t="s">
        <v>100</v>
      </c>
      <c r="K75" s="26" t="s">
        <v>15</v>
      </c>
      <c r="L75" s="42">
        <v>81</v>
      </c>
      <c r="M75" s="42">
        <v>81</v>
      </c>
    </row>
    <row r="76" spans="1:13" s="58" customFormat="1" ht="31.5" x14ac:dyDescent="0.25">
      <c r="A76" s="90"/>
      <c r="B76" s="92"/>
      <c r="C76" s="100"/>
      <c r="D76" s="103"/>
      <c r="E76" s="95"/>
      <c r="F76" s="95"/>
      <c r="G76" s="97"/>
      <c r="H76" s="86"/>
      <c r="I76" s="86"/>
      <c r="J76" s="59" t="s">
        <v>101</v>
      </c>
      <c r="K76" s="26" t="s">
        <v>102</v>
      </c>
      <c r="L76" s="42">
        <v>62</v>
      </c>
      <c r="M76" s="42">
        <v>67</v>
      </c>
    </row>
    <row r="77" spans="1:13" s="58" customFormat="1" ht="31.5" x14ac:dyDescent="0.25">
      <c r="A77" s="90"/>
      <c r="B77" s="92"/>
      <c r="C77" s="101"/>
      <c r="D77" s="104"/>
      <c r="E77" s="95"/>
      <c r="F77" s="95"/>
      <c r="G77" s="98"/>
      <c r="H77" s="86"/>
      <c r="I77" s="86"/>
      <c r="J77" s="59" t="s">
        <v>103</v>
      </c>
      <c r="K77" s="26" t="s">
        <v>80</v>
      </c>
      <c r="L77" s="42">
        <v>95</v>
      </c>
      <c r="M77" s="42">
        <v>94</v>
      </c>
    </row>
    <row r="78" spans="1:13" s="58" customFormat="1" ht="31.5" x14ac:dyDescent="0.25">
      <c r="A78" s="90">
        <v>27</v>
      </c>
      <c r="B78" s="92" t="s">
        <v>169</v>
      </c>
      <c r="C78" s="99" t="s">
        <v>99</v>
      </c>
      <c r="D78" s="102">
        <f>6399+7592</f>
        <v>13991</v>
      </c>
      <c r="E78" s="95">
        <v>11909</v>
      </c>
      <c r="F78" s="95">
        <v>11909</v>
      </c>
      <c r="G78" s="96">
        <v>5420594.7400000002</v>
      </c>
      <c r="H78" s="86">
        <v>7357258.54</v>
      </c>
      <c r="I78" s="86">
        <v>7269746.4699999997</v>
      </c>
      <c r="J78" s="59" t="s">
        <v>100</v>
      </c>
      <c r="K78" s="26" t="s">
        <v>15</v>
      </c>
      <c r="L78" s="42">
        <v>37</v>
      </c>
      <c r="M78" s="42">
        <v>37</v>
      </c>
    </row>
    <row r="79" spans="1:13" s="58" customFormat="1" ht="31.5" x14ac:dyDescent="0.25">
      <c r="A79" s="90"/>
      <c r="B79" s="92"/>
      <c r="C79" s="100"/>
      <c r="D79" s="103"/>
      <c r="E79" s="95"/>
      <c r="F79" s="95"/>
      <c r="G79" s="97"/>
      <c r="H79" s="86"/>
      <c r="I79" s="86"/>
      <c r="J79" s="59" t="s">
        <v>101</v>
      </c>
      <c r="K79" s="26" t="s">
        <v>102</v>
      </c>
      <c r="L79" s="42">
        <v>46</v>
      </c>
      <c r="M79" s="42">
        <v>46</v>
      </c>
    </row>
    <row r="80" spans="1:13" s="58" customFormat="1" ht="31.5" x14ac:dyDescent="0.25">
      <c r="A80" s="90"/>
      <c r="B80" s="92"/>
      <c r="C80" s="101"/>
      <c r="D80" s="104"/>
      <c r="E80" s="95"/>
      <c r="F80" s="95"/>
      <c r="G80" s="98"/>
      <c r="H80" s="86"/>
      <c r="I80" s="86"/>
      <c r="J80" s="59" t="s">
        <v>103</v>
      </c>
      <c r="K80" s="26" t="s">
        <v>80</v>
      </c>
      <c r="L80" s="42">
        <v>91.5</v>
      </c>
      <c r="M80" s="42">
        <v>95</v>
      </c>
    </row>
    <row r="81" spans="1:13" s="58" customFormat="1" ht="31.5" x14ac:dyDescent="0.25">
      <c r="A81" s="90">
        <v>28</v>
      </c>
      <c r="B81" s="92" t="s">
        <v>170</v>
      </c>
      <c r="C81" s="99" t="s">
        <v>99</v>
      </c>
      <c r="D81" s="102">
        <f>4126</f>
        <v>4126</v>
      </c>
      <c r="E81" s="95">
        <v>3304.5</v>
      </c>
      <c r="F81" s="95">
        <v>3304.5</v>
      </c>
      <c r="G81" s="96">
        <v>2121202.4900000002</v>
      </c>
      <c r="H81" s="86">
        <v>2839425.41</v>
      </c>
      <c r="I81" s="86">
        <v>2801225.95</v>
      </c>
      <c r="J81" s="59" t="s">
        <v>100</v>
      </c>
      <c r="K81" s="26" t="s">
        <v>15</v>
      </c>
      <c r="L81" s="42">
        <v>10</v>
      </c>
      <c r="M81" s="42">
        <v>10</v>
      </c>
    </row>
    <row r="82" spans="1:13" s="58" customFormat="1" ht="31.5" x14ac:dyDescent="0.25">
      <c r="A82" s="90"/>
      <c r="B82" s="92"/>
      <c r="C82" s="100"/>
      <c r="D82" s="103"/>
      <c r="E82" s="95"/>
      <c r="F82" s="95"/>
      <c r="G82" s="97"/>
      <c r="H82" s="86"/>
      <c r="I82" s="86"/>
      <c r="J82" s="59" t="s">
        <v>101</v>
      </c>
      <c r="K82" s="26" t="s">
        <v>102</v>
      </c>
      <c r="L82" s="42">
        <v>23</v>
      </c>
      <c r="M82" s="42">
        <v>23</v>
      </c>
    </row>
    <row r="83" spans="1:13" s="58" customFormat="1" ht="31.5" x14ac:dyDescent="0.25">
      <c r="A83" s="90"/>
      <c r="B83" s="92"/>
      <c r="C83" s="101"/>
      <c r="D83" s="104"/>
      <c r="E83" s="95"/>
      <c r="F83" s="95"/>
      <c r="G83" s="98"/>
      <c r="H83" s="86"/>
      <c r="I83" s="86"/>
      <c r="J83" s="59" t="s">
        <v>103</v>
      </c>
      <c r="K83" s="26" t="s">
        <v>80</v>
      </c>
      <c r="L83" s="42">
        <v>86</v>
      </c>
      <c r="M83" s="42">
        <v>100</v>
      </c>
    </row>
    <row r="84" spans="1:13" s="58" customFormat="1" ht="31.5" x14ac:dyDescent="0.25">
      <c r="A84" s="90">
        <v>29</v>
      </c>
      <c r="B84" s="92" t="s">
        <v>171</v>
      </c>
      <c r="C84" s="99" t="s">
        <v>99</v>
      </c>
      <c r="D84" s="102">
        <f>3445+31512</f>
        <v>34957</v>
      </c>
      <c r="E84" s="95">
        <v>25344</v>
      </c>
      <c r="F84" s="95">
        <v>25328</v>
      </c>
      <c r="G84" s="96">
        <v>6623227.7999999998</v>
      </c>
      <c r="H84" s="86">
        <v>6826077.5999999996</v>
      </c>
      <c r="I84" s="86">
        <v>6758589.8200000003</v>
      </c>
      <c r="J84" s="59" t="s">
        <v>100</v>
      </c>
      <c r="K84" s="26" t="s">
        <v>15</v>
      </c>
      <c r="L84" s="42">
        <v>55</v>
      </c>
      <c r="M84" s="42">
        <v>51</v>
      </c>
    </row>
    <row r="85" spans="1:13" s="58" customFormat="1" ht="31.5" x14ac:dyDescent="0.25">
      <c r="A85" s="90"/>
      <c r="B85" s="92"/>
      <c r="C85" s="100"/>
      <c r="D85" s="103"/>
      <c r="E85" s="95"/>
      <c r="F85" s="95"/>
      <c r="G85" s="97"/>
      <c r="H85" s="86"/>
      <c r="I85" s="86"/>
      <c r="J85" s="59" t="s">
        <v>101</v>
      </c>
      <c r="K85" s="26" t="s">
        <v>102</v>
      </c>
      <c r="L85" s="42">
        <f>5+14</f>
        <v>19</v>
      </c>
      <c r="M85" s="42">
        <v>22</v>
      </c>
    </row>
    <row r="86" spans="1:13" s="58" customFormat="1" ht="31.5" x14ac:dyDescent="0.25">
      <c r="A86" s="90"/>
      <c r="B86" s="92"/>
      <c r="C86" s="101"/>
      <c r="D86" s="104"/>
      <c r="E86" s="95"/>
      <c r="F86" s="95"/>
      <c r="G86" s="98"/>
      <c r="H86" s="86"/>
      <c r="I86" s="86"/>
      <c r="J86" s="59" t="s">
        <v>103</v>
      </c>
      <c r="K86" s="26" t="s">
        <v>80</v>
      </c>
      <c r="L86" s="42">
        <v>90</v>
      </c>
      <c r="M86" s="42">
        <v>90</v>
      </c>
    </row>
    <row r="87" spans="1:13" s="58" customFormat="1" ht="31.5" x14ac:dyDescent="0.25">
      <c r="A87" s="90">
        <v>30</v>
      </c>
      <c r="B87" s="92" t="s">
        <v>172</v>
      </c>
      <c r="C87" s="99" t="s">
        <v>99</v>
      </c>
      <c r="D87" s="102">
        <f>20816+20878</f>
        <v>41694</v>
      </c>
      <c r="E87" s="95">
        <v>47858</v>
      </c>
      <c r="F87" s="95">
        <v>47858</v>
      </c>
      <c r="G87" s="96">
        <v>12226574.17</v>
      </c>
      <c r="H87" s="86">
        <v>21284697.890000001</v>
      </c>
      <c r="I87" s="86">
        <v>21029063.300000001</v>
      </c>
      <c r="J87" s="59" t="s">
        <v>100</v>
      </c>
      <c r="K87" s="26" t="s">
        <v>15</v>
      </c>
      <c r="L87" s="42">
        <v>194</v>
      </c>
      <c r="M87" s="42">
        <v>194</v>
      </c>
    </row>
    <row r="88" spans="1:13" s="58" customFormat="1" ht="31.5" x14ac:dyDescent="0.25">
      <c r="A88" s="90"/>
      <c r="B88" s="92"/>
      <c r="C88" s="100"/>
      <c r="D88" s="103"/>
      <c r="E88" s="95"/>
      <c r="F88" s="95"/>
      <c r="G88" s="97"/>
      <c r="H88" s="86"/>
      <c r="I88" s="86"/>
      <c r="J88" s="59" t="s">
        <v>101</v>
      </c>
      <c r="K88" s="26" t="s">
        <v>102</v>
      </c>
      <c r="L88" s="42">
        <v>36</v>
      </c>
      <c r="M88" s="42">
        <v>41</v>
      </c>
    </row>
    <row r="89" spans="1:13" s="58" customFormat="1" ht="31.5" x14ac:dyDescent="0.25">
      <c r="A89" s="90"/>
      <c r="B89" s="92"/>
      <c r="C89" s="101"/>
      <c r="D89" s="104"/>
      <c r="E89" s="95"/>
      <c r="F89" s="95"/>
      <c r="G89" s="98"/>
      <c r="H89" s="86"/>
      <c r="I89" s="86"/>
      <c r="J89" s="59" t="s">
        <v>103</v>
      </c>
      <c r="K89" s="26" t="s">
        <v>80</v>
      </c>
      <c r="L89" s="42">
        <v>93.5</v>
      </c>
      <c r="M89" s="42">
        <v>93</v>
      </c>
    </row>
    <row r="90" spans="1:13" s="58" customFormat="1" ht="31.5" x14ac:dyDescent="0.25">
      <c r="A90" s="90">
        <v>31</v>
      </c>
      <c r="B90" s="92" t="s">
        <v>173</v>
      </c>
      <c r="C90" s="99" t="s">
        <v>99</v>
      </c>
      <c r="D90" s="102">
        <f>312+234</f>
        <v>546</v>
      </c>
      <c r="E90" s="95">
        <v>529</v>
      </c>
      <c r="F90" s="95">
        <v>529</v>
      </c>
      <c r="G90" s="96">
        <v>166845.85999999999</v>
      </c>
      <c r="H90" s="86">
        <v>248803.53</v>
      </c>
      <c r="I90" s="86">
        <v>245738.66</v>
      </c>
      <c r="J90" s="59" t="s">
        <v>100</v>
      </c>
      <c r="K90" s="26" t="s">
        <v>15</v>
      </c>
      <c r="L90" s="42">
        <v>3</v>
      </c>
      <c r="M90" s="42">
        <v>3</v>
      </c>
    </row>
    <row r="91" spans="1:13" s="58" customFormat="1" ht="31.5" x14ac:dyDescent="0.25">
      <c r="A91" s="90"/>
      <c r="B91" s="92"/>
      <c r="C91" s="100"/>
      <c r="D91" s="103"/>
      <c r="E91" s="95"/>
      <c r="F91" s="95"/>
      <c r="G91" s="97"/>
      <c r="H91" s="86"/>
      <c r="I91" s="86"/>
      <c r="J91" s="59" t="s">
        <v>101</v>
      </c>
      <c r="K91" s="26" t="s">
        <v>102</v>
      </c>
      <c r="L91" s="42">
        <v>4</v>
      </c>
      <c r="M91" s="42">
        <v>4</v>
      </c>
    </row>
    <row r="92" spans="1:13" s="58" customFormat="1" ht="31.5" x14ac:dyDescent="0.25">
      <c r="A92" s="90"/>
      <c r="B92" s="92"/>
      <c r="C92" s="101"/>
      <c r="D92" s="104"/>
      <c r="E92" s="95"/>
      <c r="F92" s="95"/>
      <c r="G92" s="98"/>
      <c r="H92" s="86"/>
      <c r="I92" s="86"/>
      <c r="J92" s="59" t="s">
        <v>103</v>
      </c>
      <c r="K92" s="26" t="s">
        <v>80</v>
      </c>
      <c r="L92" s="42">
        <v>100</v>
      </c>
      <c r="M92" s="42">
        <v>100</v>
      </c>
    </row>
    <row r="93" spans="1:13" ht="18.75" x14ac:dyDescent="0.25">
      <c r="A93" s="87" t="s">
        <v>104</v>
      </c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9"/>
    </row>
    <row r="94" spans="1:13" ht="18.75" x14ac:dyDescent="0.25">
      <c r="A94" s="113" t="s">
        <v>105</v>
      </c>
      <c r="B94" s="114"/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5"/>
    </row>
    <row r="95" spans="1:13" s="58" customFormat="1" ht="94.5" x14ac:dyDescent="0.25">
      <c r="A95" s="54">
        <v>32</v>
      </c>
      <c r="B95" s="25" t="s">
        <v>106</v>
      </c>
      <c r="C95" s="25" t="s">
        <v>15</v>
      </c>
      <c r="D95" s="61"/>
      <c r="E95" s="35">
        <v>16</v>
      </c>
      <c r="F95" s="35">
        <v>16</v>
      </c>
      <c r="G95" s="62"/>
      <c r="H95" s="62">
        <v>2183926.79</v>
      </c>
      <c r="I95" s="62">
        <v>2133419.52</v>
      </c>
      <c r="J95" s="70" t="s">
        <v>107</v>
      </c>
      <c r="K95" s="62" t="s">
        <v>15</v>
      </c>
      <c r="L95" s="71">
        <v>16</v>
      </c>
      <c r="M95" s="71">
        <v>16</v>
      </c>
    </row>
    <row r="96" spans="1:13" s="58" customFormat="1" ht="94.5" x14ac:dyDescent="0.25">
      <c r="A96" s="54">
        <v>33</v>
      </c>
      <c r="B96" s="25" t="s">
        <v>108</v>
      </c>
      <c r="C96" s="25" t="s">
        <v>15</v>
      </c>
      <c r="D96" s="61"/>
      <c r="E96" s="35">
        <v>16</v>
      </c>
      <c r="F96" s="35">
        <v>15.66</v>
      </c>
      <c r="G96" s="62"/>
      <c r="H96" s="62">
        <v>2416532.21</v>
      </c>
      <c r="I96" s="62">
        <v>2360645.52</v>
      </c>
      <c r="J96" s="70" t="s">
        <v>109</v>
      </c>
      <c r="K96" s="62" t="s">
        <v>15</v>
      </c>
      <c r="L96" s="71">
        <v>16</v>
      </c>
      <c r="M96" s="71">
        <v>15.66</v>
      </c>
    </row>
    <row r="97" spans="1:13" s="58" customFormat="1" ht="94.5" x14ac:dyDescent="0.25">
      <c r="A97" s="54">
        <v>34</v>
      </c>
      <c r="B97" s="25" t="s">
        <v>110</v>
      </c>
      <c r="C97" s="25" t="s">
        <v>15</v>
      </c>
      <c r="D97" s="61"/>
      <c r="E97" s="35">
        <v>50</v>
      </c>
      <c r="F97" s="35">
        <v>50</v>
      </c>
      <c r="G97" s="62"/>
      <c r="H97" s="62">
        <v>6822885.04</v>
      </c>
      <c r="I97" s="62">
        <v>6665093.4500000002</v>
      </c>
      <c r="J97" s="70" t="s">
        <v>109</v>
      </c>
      <c r="K97" s="62" t="s">
        <v>15</v>
      </c>
      <c r="L97" s="71">
        <v>50</v>
      </c>
      <c r="M97" s="71">
        <v>50</v>
      </c>
    </row>
    <row r="98" spans="1:13" s="58" customFormat="1" ht="94.5" x14ac:dyDescent="0.25">
      <c r="A98" s="54">
        <v>35</v>
      </c>
      <c r="B98" s="25" t="s">
        <v>111</v>
      </c>
      <c r="C98" s="25" t="s">
        <v>15</v>
      </c>
      <c r="D98" s="61"/>
      <c r="E98" s="35">
        <v>28</v>
      </c>
      <c r="F98" s="35">
        <v>28</v>
      </c>
      <c r="G98" s="62"/>
      <c r="H98" s="62">
        <v>4730679.79</v>
      </c>
      <c r="I98" s="62">
        <v>4621274.24</v>
      </c>
      <c r="J98" s="70" t="s">
        <v>109</v>
      </c>
      <c r="K98" s="62" t="s">
        <v>15</v>
      </c>
      <c r="L98" s="71">
        <v>28</v>
      </c>
      <c r="M98" s="71">
        <v>28</v>
      </c>
    </row>
    <row r="99" spans="1:13" s="58" customFormat="1" ht="94.5" x14ac:dyDescent="0.25">
      <c r="A99" s="54">
        <v>36</v>
      </c>
      <c r="B99" s="25" t="s">
        <v>112</v>
      </c>
      <c r="C99" s="25" t="s">
        <v>15</v>
      </c>
      <c r="D99" s="61"/>
      <c r="E99" s="35">
        <v>10</v>
      </c>
      <c r="F99" s="35">
        <v>10</v>
      </c>
      <c r="G99" s="62"/>
      <c r="H99" s="62">
        <v>1143412.53</v>
      </c>
      <c r="I99" s="62">
        <v>1116969.04</v>
      </c>
      <c r="J99" s="70" t="s">
        <v>109</v>
      </c>
      <c r="K99" s="62" t="s">
        <v>15</v>
      </c>
      <c r="L99" s="71">
        <v>10</v>
      </c>
      <c r="M99" s="71">
        <v>10</v>
      </c>
    </row>
    <row r="100" spans="1:13" s="58" customFormat="1" ht="94.5" x14ac:dyDescent="0.25">
      <c r="A100" s="54">
        <v>37</v>
      </c>
      <c r="B100" s="25" t="s">
        <v>113</v>
      </c>
      <c r="C100" s="25" t="s">
        <v>15</v>
      </c>
      <c r="D100" s="61"/>
      <c r="E100" s="72">
        <v>7</v>
      </c>
      <c r="F100" s="72">
        <v>7</v>
      </c>
      <c r="G100" s="62"/>
      <c r="H100" s="62">
        <v>1123712.48</v>
      </c>
      <c r="I100" s="62">
        <v>1097724.5900000001</v>
      </c>
      <c r="J100" s="70" t="s">
        <v>109</v>
      </c>
      <c r="K100" s="62" t="s">
        <v>15</v>
      </c>
      <c r="L100" s="73">
        <v>7</v>
      </c>
      <c r="M100" s="73">
        <v>7</v>
      </c>
    </row>
    <row r="101" spans="1:13" s="58" customFormat="1" ht="94.5" x14ac:dyDescent="0.25">
      <c r="A101" s="54">
        <v>38</v>
      </c>
      <c r="B101" s="25" t="s">
        <v>114</v>
      </c>
      <c r="C101" s="25" t="s">
        <v>15</v>
      </c>
      <c r="D101" s="61"/>
      <c r="E101" s="72">
        <v>5</v>
      </c>
      <c r="F101" s="72">
        <v>5</v>
      </c>
      <c r="G101" s="62"/>
      <c r="H101" s="62">
        <v>429975.32</v>
      </c>
      <c r="I101" s="62">
        <v>420031.37</v>
      </c>
      <c r="J101" s="48" t="s">
        <v>115</v>
      </c>
      <c r="K101" s="62" t="s">
        <v>15</v>
      </c>
      <c r="L101" s="73">
        <v>5</v>
      </c>
      <c r="M101" s="73">
        <v>5</v>
      </c>
    </row>
    <row r="102" spans="1:13" s="58" customFormat="1" ht="94.5" x14ac:dyDescent="0.25">
      <c r="A102" s="54">
        <v>39</v>
      </c>
      <c r="B102" s="25" t="s">
        <v>116</v>
      </c>
      <c r="C102" s="25" t="s">
        <v>15</v>
      </c>
      <c r="D102" s="61"/>
      <c r="E102" s="72">
        <v>12</v>
      </c>
      <c r="F102" s="72">
        <v>12</v>
      </c>
      <c r="G102" s="62"/>
      <c r="H102" s="62">
        <v>1461520.51</v>
      </c>
      <c r="I102" s="62">
        <v>1427720.2</v>
      </c>
      <c r="J102" s="48" t="s">
        <v>109</v>
      </c>
      <c r="K102" s="62" t="s">
        <v>15</v>
      </c>
      <c r="L102" s="73">
        <v>12</v>
      </c>
      <c r="M102" s="73">
        <v>12</v>
      </c>
    </row>
    <row r="103" spans="1:13" s="58" customFormat="1" ht="94.5" x14ac:dyDescent="0.25">
      <c r="A103" s="54">
        <v>40</v>
      </c>
      <c r="B103" s="25" t="s">
        <v>117</v>
      </c>
      <c r="C103" s="25" t="s">
        <v>15</v>
      </c>
      <c r="D103" s="61"/>
      <c r="E103" s="72">
        <v>5</v>
      </c>
      <c r="F103" s="72">
        <v>5.33</v>
      </c>
      <c r="G103" s="62"/>
      <c r="H103" s="62">
        <v>424465.32</v>
      </c>
      <c r="I103" s="62">
        <v>414648.79</v>
      </c>
      <c r="J103" s="48" t="s">
        <v>109</v>
      </c>
      <c r="K103" s="62" t="s">
        <v>15</v>
      </c>
      <c r="L103" s="73">
        <v>5</v>
      </c>
      <c r="M103" s="73">
        <v>5.33</v>
      </c>
    </row>
    <row r="104" spans="1:13" s="58" customFormat="1" ht="94.5" x14ac:dyDescent="0.25">
      <c r="A104" s="54">
        <v>41</v>
      </c>
      <c r="B104" s="25" t="s">
        <v>118</v>
      </c>
      <c r="C104" s="25" t="s">
        <v>15</v>
      </c>
      <c r="D104" s="61"/>
      <c r="E104" s="72">
        <v>8</v>
      </c>
      <c r="F104" s="72">
        <v>8</v>
      </c>
      <c r="G104" s="62"/>
      <c r="H104" s="62">
        <v>1463768.7</v>
      </c>
      <c r="I104" s="62">
        <v>1429916.39</v>
      </c>
      <c r="J104" s="48" t="s">
        <v>109</v>
      </c>
      <c r="K104" s="62" t="s">
        <v>15</v>
      </c>
      <c r="L104" s="73">
        <v>8</v>
      </c>
      <c r="M104" s="73">
        <v>8</v>
      </c>
    </row>
    <row r="105" spans="1:13" s="58" customFormat="1" ht="94.5" x14ac:dyDescent="0.25">
      <c r="A105" s="54">
        <v>42</v>
      </c>
      <c r="B105" s="25" t="s">
        <v>119</v>
      </c>
      <c r="C105" s="25" t="s">
        <v>15</v>
      </c>
      <c r="D105" s="61"/>
      <c r="E105" s="72">
        <v>3</v>
      </c>
      <c r="F105" s="72">
        <v>3</v>
      </c>
      <c r="G105" s="62"/>
      <c r="H105" s="62">
        <v>310881.21000000002</v>
      </c>
      <c r="I105" s="62">
        <v>303691.52000000002</v>
      </c>
      <c r="J105" s="48" t="s">
        <v>109</v>
      </c>
      <c r="K105" s="62" t="s">
        <v>15</v>
      </c>
      <c r="L105" s="73">
        <v>3</v>
      </c>
      <c r="M105" s="73">
        <v>3</v>
      </c>
    </row>
    <row r="106" spans="1:13" s="58" customFormat="1" ht="94.5" x14ac:dyDescent="0.25">
      <c r="A106" s="54">
        <v>43</v>
      </c>
      <c r="B106" s="25" t="s">
        <v>120</v>
      </c>
      <c r="C106" s="25" t="s">
        <v>15</v>
      </c>
      <c r="D106" s="61"/>
      <c r="E106" s="72">
        <v>3</v>
      </c>
      <c r="F106" s="72">
        <v>3</v>
      </c>
      <c r="G106" s="62"/>
      <c r="H106" s="62">
        <v>337329.21</v>
      </c>
      <c r="I106" s="62">
        <v>329527.86</v>
      </c>
      <c r="J106" s="48" t="s">
        <v>109</v>
      </c>
      <c r="K106" s="62" t="s">
        <v>15</v>
      </c>
      <c r="L106" s="73">
        <v>3</v>
      </c>
      <c r="M106" s="73">
        <v>3</v>
      </c>
    </row>
    <row r="107" spans="1:13" s="58" customFormat="1" ht="94.5" x14ac:dyDescent="0.25">
      <c r="A107" s="54">
        <v>44</v>
      </c>
      <c r="B107" s="25" t="s">
        <v>121</v>
      </c>
      <c r="C107" s="25" t="s">
        <v>15</v>
      </c>
      <c r="D107" s="61"/>
      <c r="E107" s="72">
        <v>4</v>
      </c>
      <c r="F107" s="72">
        <v>4</v>
      </c>
      <c r="G107" s="62"/>
      <c r="H107" s="62">
        <v>537932.30000000005</v>
      </c>
      <c r="I107" s="62">
        <v>525491.64</v>
      </c>
      <c r="J107" s="48" t="s">
        <v>115</v>
      </c>
      <c r="K107" s="62" t="s">
        <v>15</v>
      </c>
      <c r="L107" s="73">
        <v>4</v>
      </c>
      <c r="M107" s="73">
        <v>4</v>
      </c>
    </row>
    <row r="108" spans="1:13" s="58" customFormat="1" ht="94.5" x14ac:dyDescent="0.25">
      <c r="A108" s="54">
        <v>45</v>
      </c>
      <c r="B108" s="25" t="s">
        <v>122</v>
      </c>
      <c r="C108" s="25" t="s">
        <v>15</v>
      </c>
      <c r="D108" s="61"/>
      <c r="E108" s="72">
        <v>16</v>
      </c>
      <c r="F108" s="72">
        <v>16</v>
      </c>
      <c r="G108" s="62"/>
      <c r="H108" s="62">
        <v>1922973.13</v>
      </c>
      <c r="I108" s="62">
        <v>1878500.9</v>
      </c>
      <c r="J108" s="48" t="s">
        <v>115</v>
      </c>
      <c r="K108" s="62" t="s">
        <v>15</v>
      </c>
      <c r="L108" s="73">
        <v>16</v>
      </c>
      <c r="M108" s="73">
        <v>16</v>
      </c>
    </row>
    <row r="109" spans="1:13" ht="18.75" x14ac:dyDescent="0.25">
      <c r="A109" s="113" t="s">
        <v>123</v>
      </c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7"/>
    </row>
    <row r="110" spans="1:13" s="58" customFormat="1" ht="47.25" x14ac:dyDescent="0.25">
      <c r="A110" s="54">
        <v>46</v>
      </c>
      <c r="B110" s="25" t="s">
        <v>124</v>
      </c>
      <c r="C110" s="25" t="s">
        <v>15</v>
      </c>
      <c r="D110" s="61">
        <v>68</v>
      </c>
      <c r="E110" s="35">
        <v>45</v>
      </c>
      <c r="F110" s="35">
        <v>45</v>
      </c>
      <c r="G110" s="62">
        <v>5888328.6200000001</v>
      </c>
      <c r="H110" s="62">
        <v>3667864.53</v>
      </c>
      <c r="I110" s="62">
        <v>3583038.51</v>
      </c>
      <c r="J110" s="70" t="s">
        <v>125</v>
      </c>
      <c r="K110" s="62" t="s">
        <v>80</v>
      </c>
      <c r="L110" s="71">
        <v>13.1</v>
      </c>
      <c r="M110" s="71">
        <v>13.1</v>
      </c>
    </row>
    <row r="111" spans="1:13" s="58" customFormat="1" ht="63" x14ac:dyDescent="0.25">
      <c r="A111" s="54">
        <v>47</v>
      </c>
      <c r="B111" s="25" t="s">
        <v>126</v>
      </c>
      <c r="C111" s="25" t="s">
        <v>15</v>
      </c>
      <c r="D111" s="61">
        <v>34</v>
      </c>
      <c r="E111" s="35">
        <v>23</v>
      </c>
      <c r="F111" s="35">
        <v>23</v>
      </c>
      <c r="G111" s="62">
        <v>3627966.51</v>
      </c>
      <c r="H111" s="62">
        <v>2145472.0099999998</v>
      </c>
      <c r="I111" s="62">
        <v>2095854.08</v>
      </c>
      <c r="J111" s="70" t="s">
        <v>127</v>
      </c>
      <c r="K111" s="62" t="s">
        <v>80</v>
      </c>
      <c r="L111" s="71">
        <v>6.7</v>
      </c>
      <c r="M111" s="71">
        <v>6.7</v>
      </c>
    </row>
    <row r="112" spans="1:13" s="58" customFormat="1" ht="47.25" x14ac:dyDescent="0.25">
      <c r="A112" s="54">
        <v>48</v>
      </c>
      <c r="B112" s="25" t="s">
        <v>128</v>
      </c>
      <c r="C112" s="25" t="s">
        <v>15</v>
      </c>
      <c r="D112" s="61">
        <v>137</v>
      </c>
      <c r="E112" s="35">
        <v>91</v>
      </c>
      <c r="F112" s="35">
        <v>91</v>
      </c>
      <c r="G112" s="62">
        <v>9552340.4100000001</v>
      </c>
      <c r="H112" s="62">
        <v>7087136.2800000003</v>
      </c>
      <c r="I112" s="62">
        <v>6923233.4000000004</v>
      </c>
      <c r="J112" s="70" t="s">
        <v>125</v>
      </c>
      <c r="K112" s="62" t="s">
        <v>80</v>
      </c>
      <c r="L112" s="71">
        <v>26.6</v>
      </c>
      <c r="M112" s="71">
        <v>26.6</v>
      </c>
    </row>
    <row r="113" spans="1:13" s="58" customFormat="1" ht="63" x14ac:dyDescent="0.25">
      <c r="A113" s="54">
        <v>49</v>
      </c>
      <c r="B113" s="25" t="s">
        <v>129</v>
      </c>
      <c r="C113" s="25" t="s">
        <v>15</v>
      </c>
      <c r="D113" s="61">
        <v>93</v>
      </c>
      <c r="E113" s="35">
        <v>62</v>
      </c>
      <c r="F113" s="35">
        <v>62</v>
      </c>
      <c r="G113" s="62">
        <v>11418260.85</v>
      </c>
      <c r="H113" s="62">
        <v>6366771.3799999999</v>
      </c>
      <c r="I113" s="62">
        <v>6219528.25</v>
      </c>
      <c r="J113" s="70" t="s">
        <v>127</v>
      </c>
      <c r="K113" s="62" t="s">
        <v>80</v>
      </c>
      <c r="L113" s="71">
        <v>18</v>
      </c>
      <c r="M113" s="71">
        <v>18</v>
      </c>
    </row>
    <row r="114" spans="1:13" s="58" customFormat="1" ht="47.25" x14ac:dyDescent="0.25">
      <c r="A114" s="54">
        <v>50</v>
      </c>
      <c r="B114" s="25" t="s">
        <v>130</v>
      </c>
      <c r="C114" s="25" t="s">
        <v>15</v>
      </c>
      <c r="D114" s="61">
        <v>34</v>
      </c>
      <c r="E114" s="35">
        <v>23</v>
      </c>
      <c r="F114" s="35">
        <v>23</v>
      </c>
      <c r="G114" s="62">
        <v>2362551.6800000002</v>
      </c>
      <c r="H114" s="62">
        <v>1788045.77</v>
      </c>
      <c r="I114" s="62">
        <v>1746693.97</v>
      </c>
      <c r="J114" s="70" t="s">
        <v>125</v>
      </c>
      <c r="K114" s="62" t="s">
        <v>80</v>
      </c>
      <c r="L114" s="71">
        <v>6.7</v>
      </c>
      <c r="M114" s="71">
        <v>6.7</v>
      </c>
    </row>
    <row r="115" spans="1:13" s="58" customFormat="1" ht="63" x14ac:dyDescent="0.25">
      <c r="A115" s="54">
        <v>51</v>
      </c>
      <c r="B115" s="25" t="s">
        <v>131</v>
      </c>
      <c r="C115" s="25" t="s">
        <v>15</v>
      </c>
      <c r="D115" s="61">
        <v>25</v>
      </c>
      <c r="E115" s="72">
        <v>17</v>
      </c>
      <c r="F115" s="72">
        <v>17</v>
      </c>
      <c r="G115" s="62">
        <v>1978823.28</v>
      </c>
      <c r="H115" s="62">
        <v>1329295.53</v>
      </c>
      <c r="I115" s="62">
        <v>1298553.1599999999</v>
      </c>
      <c r="J115" s="48" t="s">
        <v>127</v>
      </c>
      <c r="K115" s="62" t="s">
        <v>80</v>
      </c>
      <c r="L115" s="73">
        <v>5</v>
      </c>
      <c r="M115" s="73">
        <v>5</v>
      </c>
    </row>
    <row r="116" spans="1:13" s="58" customFormat="1" ht="47.25" x14ac:dyDescent="0.25">
      <c r="A116" s="54">
        <v>52</v>
      </c>
      <c r="B116" s="25" t="s">
        <v>132</v>
      </c>
      <c r="C116" s="25" t="s">
        <v>15</v>
      </c>
      <c r="D116" s="61">
        <v>15</v>
      </c>
      <c r="E116" s="72">
        <v>10</v>
      </c>
      <c r="F116" s="72">
        <v>10</v>
      </c>
      <c r="G116" s="62">
        <v>1119508.5</v>
      </c>
      <c r="H116" s="62">
        <v>745073.07</v>
      </c>
      <c r="I116" s="62">
        <v>727841.9</v>
      </c>
      <c r="J116" s="48" t="s">
        <v>133</v>
      </c>
      <c r="K116" s="62" t="s">
        <v>80</v>
      </c>
      <c r="L116" s="73">
        <v>2.9</v>
      </c>
      <c r="M116" s="73">
        <v>2.9</v>
      </c>
    </row>
    <row r="117" spans="1:13" s="58" customFormat="1" ht="63" x14ac:dyDescent="0.25">
      <c r="A117" s="54">
        <v>53</v>
      </c>
      <c r="B117" s="25" t="s">
        <v>134</v>
      </c>
      <c r="C117" s="25" t="s">
        <v>15</v>
      </c>
      <c r="D117" s="61">
        <v>31</v>
      </c>
      <c r="E117" s="72">
        <v>21</v>
      </c>
      <c r="F117" s="72">
        <v>21</v>
      </c>
      <c r="G117" s="62">
        <v>2964400.59</v>
      </c>
      <c r="H117" s="62">
        <v>1822711.78</v>
      </c>
      <c r="I117" s="62">
        <v>1780558.26</v>
      </c>
      <c r="J117" s="48" t="s">
        <v>127</v>
      </c>
      <c r="K117" s="62" t="s">
        <v>80</v>
      </c>
      <c r="L117" s="73">
        <v>6.1</v>
      </c>
      <c r="M117" s="73">
        <v>6.1</v>
      </c>
    </row>
    <row r="118" spans="1:13" s="58" customFormat="1" ht="47.25" x14ac:dyDescent="0.25">
      <c r="A118" s="54">
        <v>54</v>
      </c>
      <c r="B118" s="25" t="s">
        <v>135</v>
      </c>
      <c r="C118" s="25" t="s">
        <v>15</v>
      </c>
      <c r="D118" s="61">
        <v>15</v>
      </c>
      <c r="E118" s="72">
        <v>11</v>
      </c>
      <c r="F118" s="72">
        <v>10.66</v>
      </c>
      <c r="G118" s="62">
        <v>906959.53</v>
      </c>
      <c r="H118" s="62">
        <v>797051.47</v>
      </c>
      <c r="I118" s="62">
        <v>778618.21</v>
      </c>
      <c r="J118" s="48" t="s">
        <v>125</v>
      </c>
      <c r="K118" s="62" t="s">
        <v>80</v>
      </c>
      <c r="L118" s="73">
        <v>3.2</v>
      </c>
      <c r="M118" s="73">
        <v>3.2</v>
      </c>
    </row>
    <row r="119" spans="1:13" s="58" customFormat="1" ht="63" x14ac:dyDescent="0.25">
      <c r="A119" s="54">
        <v>55</v>
      </c>
      <c r="B119" s="25" t="s">
        <v>136</v>
      </c>
      <c r="C119" s="25" t="s">
        <v>15</v>
      </c>
      <c r="D119" s="61">
        <v>31</v>
      </c>
      <c r="E119" s="72">
        <v>21</v>
      </c>
      <c r="F119" s="72">
        <v>21</v>
      </c>
      <c r="G119" s="62">
        <v>3045533.76</v>
      </c>
      <c r="H119" s="62">
        <v>1876749.63</v>
      </c>
      <c r="I119" s="62">
        <v>1833346.39</v>
      </c>
      <c r="J119" s="48" t="s">
        <v>137</v>
      </c>
      <c r="K119" s="62" t="s">
        <v>80</v>
      </c>
      <c r="L119" s="73">
        <v>6.1</v>
      </c>
      <c r="M119" s="73">
        <v>6.1</v>
      </c>
    </row>
    <row r="120" spans="1:13" s="58" customFormat="1" ht="47.25" x14ac:dyDescent="0.25">
      <c r="A120" s="54">
        <v>56</v>
      </c>
      <c r="B120" s="25" t="s">
        <v>138</v>
      </c>
      <c r="C120" s="25" t="s">
        <v>15</v>
      </c>
      <c r="D120" s="61">
        <v>10</v>
      </c>
      <c r="E120" s="72">
        <v>7</v>
      </c>
      <c r="F120" s="72">
        <v>7</v>
      </c>
      <c r="G120" s="62">
        <v>720099.09</v>
      </c>
      <c r="H120" s="62">
        <v>510798.72</v>
      </c>
      <c r="I120" s="62">
        <v>498985.57</v>
      </c>
      <c r="J120" s="48" t="s">
        <v>125</v>
      </c>
      <c r="K120" s="62" t="s">
        <v>80</v>
      </c>
      <c r="L120" s="73">
        <v>2</v>
      </c>
      <c r="M120" s="73">
        <v>2</v>
      </c>
    </row>
    <row r="121" spans="1:13" s="58" customFormat="1" ht="63" x14ac:dyDescent="0.25">
      <c r="A121" s="54">
        <v>57</v>
      </c>
      <c r="B121" s="25" t="s">
        <v>139</v>
      </c>
      <c r="C121" s="25" t="s">
        <v>15</v>
      </c>
      <c r="D121" s="61">
        <v>10</v>
      </c>
      <c r="E121" s="72">
        <v>7</v>
      </c>
      <c r="F121" s="72">
        <v>7</v>
      </c>
      <c r="G121" s="62">
        <v>886285.17</v>
      </c>
      <c r="H121" s="62">
        <v>578897.43999999994</v>
      </c>
      <c r="I121" s="62">
        <v>565509.4</v>
      </c>
      <c r="J121" s="48" t="s">
        <v>127</v>
      </c>
      <c r="K121" s="62" t="s">
        <v>80</v>
      </c>
      <c r="L121" s="73">
        <v>2</v>
      </c>
      <c r="M121" s="73">
        <v>2</v>
      </c>
    </row>
    <row r="122" spans="1:13" s="58" customFormat="1" ht="47.25" x14ac:dyDescent="0.25">
      <c r="A122" s="54">
        <v>58</v>
      </c>
      <c r="B122" s="25" t="s">
        <v>140</v>
      </c>
      <c r="C122" s="25" t="s">
        <v>15</v>
      </c>
      <c r="D122" s="61">
        <v>7</v>
      </c>
      <c r="E122" s="72">
        <v>5</v>
      </c>
      <c r="F122" s="72">
        <v>5</v>
      </c>
      <c r="G122" s="62">
        <v>798830.99</v>
      </c>
      <c r="H122" s="62">
        <v>488106.88</v>
      </c>
      <c r="I122" s="62">
        <v>476818.52</v>
      </c>
      <c r="J122" s="48" t="s">
        <v>141</v>
      </c>
      <c r="K122" s="62" t="s">
        <v>80</v>
      </c>
      <c r="L122" s="73">
        <v>1.4</v>
      </c>
      <c r="M122" s="73">
        <v>1.4</v>
      </c>
    </row>
    <row r="123" spans="1:13" s="58" customFormat="1" ht="47.25" x14ac:dyDescent="0.25">
      <c r="A123" s="54">
        <v>59</v>
      </c>
      <c r="B123" s="25" t="s">
        <v>142</v>
      </c>
      <c r="C123" s="25" t="s">
        <v>15</v>
      </c>
      <c r="D123" s="61">
        <v>10</v>
      </c>
      <c r="E123" s="72">
        <v>7</v>
      </c>
      <c r="F123" s="72">
        <v>7</v>
      </c>
      <c r="G123" s="62">
        <v>569653.14</v>
      </c>
      <c r="H123" s="62">
        <v>492878</v>
      </c>
      <c r="I123" s="62">
        <v>481479.3</v>
      </c>
      <c r="J123" s="48" t="s">
        <v>143</v>
      </c>
      <c r="K123" s="62" t="s">
        <v>80</v>
      </c>
      <c r="L123" s="73">
        <v>100</v>
      </c>
      <c r="M123" s="73">
        <v>100</v>
      </c>
    </row>
    <row r="124" spans="1:13" s="58" customFormat="1" ht="31.5" x14ac:dyDescent="0.25">
      <c r="A124" s="54">
        <v>60</v>
      </c>
      <c r="B124" s="25" t="s">
        <v>144</v>
      </c>
      <c r="C124" s="25" t="s">
        <v>145</v>
      </c>
      <c r="D124" s="61">
        <v>30</v>
      </c>
      <c r="E124" s="72">
        <v>30</v>
      </c>
      <c r="F124" s="72">
        <v>30</v>
      </c>
      <c r="G124" s="62">
        <v>1062288.1200000001</v>
      </c>
      <c r="H124" s="62">
        <v>1369644.65</v>
      </c>
      <c r="I124" s="62">
        <v>1337969.1299999999</v>
      </c>
      <c r="J124" s="48" t="s">
        <v>146</v>
      </c>
      <c r="K124" s="62" t="s">
        <v>15</v>
      </c>
      <c r="L124" s="73">
        <v>999</v>
      </c>
      <c r="M124" s="73">
        <v>999</v>
      </c>
    </row>
    <row r="125" spans="1:13" s="58" customFormat="1" ht="31.5" x14ac:dyDescent="0.25">
      <c r="A125" s="54">
        <v>61</v>
      </c>
      <c r="B125" s="74" t="s">
        <v>147</v>
      </c>
      <c r="C125" s="75" t="s">
        <v>145</v>
      </c>
      <c r="D125" s="66">
        <v>14889</v>
      </c>
      <c r="E125" s="37">
        <v>14889</v>
      </c>
      <c r="F125" s="37">
        <v>14952</v>
      </c>
      <c r="G125" s="67">
        <v>87149401.939999998</v>
      </c>
      <c r="H125" s="67">
        <v>112426706.64</v>
      </c>
      <c r="I125" s="67">
        <v>103071759.43000001</v>
      </c>
      <c r="J125" s="36" t="s">
        <v>148</v>
      </c>
      <c r="K125" s="67" t="s">
        <v>80</v>
      </c>
      <c r="L125" s="76">
        <v>32.97</v>
      </c>
      <c r="M125" s="76">
        <v>33.1</v>
      </c>
    </row>
    <row r="126" spans="1:13" s="58" customFormat="1" ht="15.75" x14ac:dyDescent="0.25">
      <c r="A126" s="90">
        <v>62</v>
      </c>
      <c r="B126" s="91" t="s">
        <v>149</v>
      </c>
      <c r="C126" s="92" t="s">
        <v>145</v>
      </c>
      <c r="D126" s="94">
        <v>1</v>
      </c>
      <c r="E126" s="94">
        <v>1</v>
      </c>
      <c r="F126" s="94">
        <v>1</v>
      </c>
      <c r="G126" s="86">
        <v>4863817.51</v>
      </c>
      <c r="H126" s="86">
        <v>2760000</v>
      </c>
      <c r="I126" s="86">
        <v>2760000</v>
      </c>
      <c r="J126" s="70" t="s">
        <v>150</v>
      </c>
      <c r="K126" s="62" t="s">
        <v>78</v>
      </c>
      <c r="L126" s="62">
        <v>15</v>
      </c>
      <c r="M126" s="62">
        <v>16</v>
      </c>
    </row>
    <row r="127" spans="1:13" s="58" customFormat="1" ht="15.75" x14ac:dyDescent="0.25">
      <c r="A127" s="90"/>
      <c r="B127" s="91"/>
      <c r="C127" s="92"/>
      <c r="D127" s="94"/>
      <c r="E127" s="94"/>
      <c r="F127" s="94"/>
      <c r="G127" s="86"/>
      <c r="H127" s="86"/>
      <c r="I127" s="86"/>
      <c r="J127" s="70" t="s">
        <v>151</v>
      </c>
      <c r="K127" s="62" t="s">
        <v>15</v>
      </c>
      <c r="L127" s="62">
        <v>120</v>
      </c>
      <c r="M127" s="62">
        <v>156</v>
      </c>
    </row>
    <row r="128" spans="1:13" s="58" customFormat="1" ht="15.75" x14ac:dyDescent="0.25">
      <c r="A128" s="90"/>
      <c r="B128" s="91"/>
      <c r="C128" s="92"/>
      <c r="D128" s="94"/>
      <c r="E128" s="94"/>
      <c r="F128" s="94"/>
      <c r="G128" s="86"/>
      <c r="H128" s="86"/>
      <c r="I128" s="86"/>
      <c r="J128" s="70" t="s">
        <v>152</v>
      </c>
      <c r="K128" s="62" t="s">
        <v>78</v>
      </c>
      <c r="L128" s="62">
        <v>14</v>
      </c>
      <c r="M128" s="62">
        <v>19</v>
      </c>
    </row>
    <row r="129" spans="1:13" s="58" customFormat="1" ht="15.75" x14ac:dyDescent="0.25">
      <c r="A129" s="90"/>
      <c r="B129" s="91"/>
      <c r="C129" s="92"/>
      <c r="D129" s="94"/>
      <c r="E129" s="94"/>
      <c r="F129" s="94"/>
      <c r="G129" s="86"/>
      <c r="H129" s="86"/>
      <c r="I129" s="86"/>
      <c r="J129" s="70" t="s">
        <v>153</v>
      </c>
      <c r="K129" s="62" t="s">
        <v>15</v>
      </c>
      <c r="L129" s="62">
        <v>400</v>
      </c>
      <c r="M129" s="62">
        <v>500</v>
      </c>
    </row>
    <row r="130" spans="1:13" s="58" customFormat="1" ht="15.75" x14ac:dyDescent="0.25">
      <c r="A130" s="90">
        <v>63</v>
      </c>
      <c r="B130" s="91" t="s">
        <v>154</v>
      </c>
      <c r="C130" s="92" t="s">
        <v>145</v>
      </c>
      <c r="D130" s="94">
        <v>32</v>
      </c>
      <c r="E130" s="85">
        <v>32</v>
      </c>
      <c r="F130" s="85">
        <v>31</v>
      </c>
      <c r="G130" s="86">
        <v>2909472.76</v>
      </c>
      <c r="H130" s="86">
        <v>8767212.1999999993</v>
      </c>
      <c r="I130" s="86">
        <v>8033067.75</v>
      </c>
      <c r="J130" s="70" t="s">
        <v>151</v>
      </c>
      <c r="K130" s="62" t="s">
        <v>15</v>
      </c>
      <c r="L130" s="71">
        <v>1160</v>
      </c>
      <c r="M130" s="71">
        <v>1120</v>
      </c>
    </row>
    <row r="131" spans="1:13" s="58" customFormat="1" ht="15.75" x14ac:dyDescent="0.25">
      <c r="A131" s="90"/>
      <c r="B131" s="91"/>
      <c r="C131" s="92"/>
      <c r="D131" s="94"/>
      <c r="E131" s="85"/>
      <c r="F131" s="85"/>
      <c r="G131" s="86"/>
      <c r="H131" s="86"/>
      <c r="I131" s="86"/>
      <c r="J131" s="70" t="s">
        <v>152</v>
      </c>
      <c r="K131" s="62" t="s">
        <v>78</v>
      </c>
      <c r="L131" s="71">
        <v>55</v>
      </c>
      <c r="M131" s="71">
        <v>53</v>
      </c>
    </row>
    <row r="132" spans="1:13" s="58" customFormat="1" ht="15.75" x14ac:dyDescent="0.25">
      <c r="A132" s="90"/>
      <c r="B132" s="91"/>
      <c r="C132" s="92"/>
      <c r="D132" s="94"/>
      <c r="E132" s="85"/>
      <c r="F132" s="85"/>
      <c r="G132" s="86"/>
      <c r="H132" s="86"/>
      <c r="I132" s="86"/>
      <c r="J132" s="70" t="s">
        <v>153</v>
      </c>
      <c r="K132" s="62" t="s">
        <v>15</v>
      </c>
      <c r="L132" s="71">
        <v>510</v>
      </c>
      <c r="M132" s="71">
        <v>540</v>
      </c>
    </row>
    <row r="133" spans="1:13" s="58" customFormat="1" ht="15.75" x14ac:dyDescent="0.25">
      <c r="A133" s="90">
        <v>64</v>
      </c>
      <c r="B133" s="91" t="s">
        <v>155</v>
      </c>
      <c r="C133" s="92" t="s">
        <v>145</v>
      </c>
      <c r="D133" s="93">
        <v>200</v>
      </c>
      <c r="E133" s="85">
        <v>200</v>
      </c>
      <c r="F133" s="85">
        <v>207</v>
      </c>
      <c r="G133" s="86">
        <v>8417653.3300000001</v>
      </c>
      <c r="H133" s="86">
        <v>8653340</v>
      </c>
      <c r="I133" s="86">
        <v>7933301.6600000001</v>
      </c>
      <c r="J133" s="70" t="s">
        <v>151</v>
      </c>
      <c r="K133" s="62" t="s">
        <v>15</v>
      </c>
      <c r="L133" s="71">
        <v>6100</v>
      </c>
      <c r="M133" s="71">
        <v>6135</v>
      </c>
    </row>
    <row r="134" spans="1:13" s="58" customFormat="1" ht="15.75" x14ac:dyDescent="0.25">
      <c r="A134" s="90"/>
      <c r="B134" s="91"/>
      <c r="C134" s="92"/>
      <c r="D134" s="93"/>
      <c r="E134" s="85"/>
      <c r="F134" s="85"/>
      <c r="G134" s="86"/>
      <c r="H134" s="86"/>
      <c r="I134" s="86"/>
      <c r="J134" s="70" t="s">
        <v>152</v>
      </c>
      <c r="K134" s="62" t="s">
        <v>78</v>
      </c>
      <c r="L134" s="71">
        <v>47</v>
      </c>
      <c r="M134" s="71">
        <v>48</v>
      </c>
    </row>
    <row r="135" spans="1:13" s="58" customFormat="1" ht="15.75" x14ac:dyDescent="0.25">
      <c r="A135" s="90"/>
      <c r="B135" s="91"/>
      <c r="C135" s="92"/>
      <c r="D135" s="93"/>
      <c r="E135" s="85"/>
      <c r="F135" s="85"/>
      <c r="G135" s="86"/>
      <c r="H135" s="86"/>
      <c r="I135" s="86"/>
      <c r="J135" s="70" t="s">
        <v>153</v>
      </c>
      <c r="K135" s="62" t="s">
        <v>15</v>
      </c>
      <c r="L135" s="71">
        <v>2300</v>
      </c>
      <c r="M135" s="71">
        <v>2340</v>
      </c>
    </row>
    <row r="136" spans="1:13" s="58" customFormat="1" ht="47.25" x14ac:dyDescent="0.25">
      <c r="A136" s="54">
        <v>65</v>
      </c>
      <c r="B136" s="77" t="s">
        <v>156</v>
      </c>
      <c r="C136" s="25" t="s">
        <v>145</v>
      </c>
      <c r="D136" s="61">
        <v>23</v>
      </c>
      <c r="E136" s="35">
        <v>23</v>
      </c>
      <c r="F136" s="35">
        <v>22</v>
      </c>
      <c r="G136" s="62">
        <v>1240296.69</v>
      </c>
      <c r="H136" s="62">
        <v>1508310.44</v>
      </c>
      <c r="I136" s="62">
        <v>1382804.99</v>
      </c>
      <c r="J136" s="70" t="s">
        <v>157</v>
      </c>
      <c r="K136" s="62" t="s">
        <v>15</v>
      </c>
      <c r="L136" s="71">
        <v>505</v>
      </c>
      <c r="M136" s="71">
        <v>500</v>
      </c>
    </row>
    <row r="137" spans="1:13" ht="18.75" x14ac:dyDescent="0.25">
      <c r="A137" s="87" t="s">
        <v>26</v>
      </c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9"/>
    </row>
    <row r="138" spans="1:13" s="58" customFormat="1" ht="31.5" x14ac:dyDescent="0.25">
      <c r="A138" s="54">
        <v>66</v>
      </c>
      <c r="B138" s="59" t="s">
        <v>158</v>
      </c>
      <c r="C138" s="26" t="s">
        <v>159</v>
      </c>
      <c r="D138" s="60">
        <v>1904000</v>
      </c>
      <c r="E138" s="61">
        <v>1904000</v>
      </c>
      <c r="F138" s="61">
        <v>1904000</v>
      </c>
      <c r="G138" s="62">
        <v>10299968.5</v>
      </c>
      <c r="H138" s="62">
        <v>12070112.310000001</v>
      </c>
      <c r="I138" s="62">
        <v>11422273.58</v>
      </c>
      <c r="J138" s="26" t="s">
        <v>160</v>
      </c>
      <c r="K138" s="26" t="s">
        <v>18</v>
      </c>
      <c r="L138" s="61">
        <v>52</v>
      </c>
      <c r="M138" s="61">
        <v>52</v>
      </c>
    </row>
    <row r="139" spans="1:13" s="58" customFormat="1" ht="15.75" x14ac:dyDescent="0.25">
      <c r="A139" s="54"/>
      <c r="B139" s="59" t="s">
        <v>161</v>
      </c>
      <c r="C139" s="26"/>
      <c r="D139" s="60"/>
      <c r="E139" s="61"/>
      <c r="F139" s="61"/>
      <c r="G139" s="62">
        <v>1399280</v>
      </c>
      <c r="H139" s="62">
        <v>626000</v>
      </c>
      <c r="I139" s="62">
        <v>412144</v>
      </c>
      <c r="J139" s="59"/>
      <c r="K139" s="26"/>
      <c r="L139" s="61"/>
      <c r="M139" s="61"/>
    </row>
    <row r="140" spans="1:13" s="58" customFormat="1" ht="24.75" customHeight="1" x14ac:dyDescent="0.25">
      <c r="A140" s="82" t="s">
        <v>166</v>
      </c>
      <c r="B140" s="83"/>
      <c r="C140" s="83"/>
      <c r="D140" s="83"/>
      <c r="E140" s="83"/>
      <c r="F140" s="84"/>
      <c r="G140" s="78">
        <f>G9+G10+G11+G12+G14+G16+G18+G22+G26+G31+G36+G41+G45+G49+G50+G53+G59+G60+G61+G62+G63+G64+G69+G70+G72+G75+G78+G81+G84+G87+G90+G95+G96+G97+G98+G99+G100+G101+G102+G103+G104+G105+G106+G107+G108+G110+G111+G112+G113+G114+G115+G116+G117+G118+G119+G120+G121+G122+G123+G124+G125+G126+G130+G133+G136+G138+G139</f>
        <v>2464045413.900001</v>
      </c>
      <c r="H140" s="78">
        <f t="shared" ref="H140:I140" si="0">H9+H10+H11+H12+H14+H16+H18+H22+H26+H31+H36+H41+H45+H49+H50+H53+H59+H60+H61+H62+H63+H64+H69+H70+H72+H75+H78+H81+H84+H87+H90+H95+H96+H97+H98+H99+H100+H101+H102+H103+H104+H105+H106+H107+H108+H110+H111+H112+H113+H114+H115+H116+H117+H118+H119+H120+H121+H122+H123+H124+H125+H126+H130+H133+H136+H138+H139</f>
        <v>2815566419.7500024</v>
      </c>
      <c r="I140" s="78">
        <f t="shared" si="0"/>
        <v>2782428585.8099985</v>
      </c>
      <c r="J140" s="79"/>
      <c r="K140" s="80"/>
      <c r="L140" s="80"/>
      <c r="M140" s="81"/>
    </row>
  </sheetData>
  <mergeCells count="224">
    <mergeCell ref="A8:M8"/>
    <mergeCell ref="D6:D7"/>
    <mergeCell ref="G6:G7"/>
    <mergeCell ref="K1:M2"/>
    <mergeCell ref="G5:I5"/>
    <mergeCell ref="A3:M3"/>
    <mergeCell ref="L4:M4"/>
    <mergeCell ref="A5:A7"/>
    <mergeCell ref="B5:B7"/>
    <mergeCell ref="H6:H7"/>
    <mergeCell ref="I6:I7"/>
    <mergeCell ref="J6:M6"/>
    <mergeCell ref="E6:E7"/>
    <mergeCell ref="F6:F7"/>
    <mergeCell ref="J5:M5"/>
    <mergeCell ref="C5:F5"/>
    <mergeCell ref="C6:C7"/>
    <mergeCell ref="A13:M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F16:F17"/>
    <mergeCell ref="G16:G17"/>
    <mergeCell ref="H16:H17"/>
    <mergeCell ref="I16:I17"/>
    <mergeCell ref="A18:A21"/>
    <mergeCell ref="B18:B21"/>
    <mergeCell ref="C18:C21"/>
    <mergeCell ref="D18:D21"/>
    <mergeCell ref="E18:E21"/>
    <mergeCell ref="F18:F21"/>
    <mergeCell ref="G18:G21"/>
    <mergeCell ref="H18:H21"/>
    <mergeCell ref="I18:I21"/>
    <mergeCell ref="A16:A17"/>
    <mergeCell ref="B16:B17"/>
    <mergeCell ref="C16:C17"/>
    <mergeCell ref="D16:D17"/>
    <mergeCell ref="E16:E17"/>
    <mergeCell ref="F22:F25"/>
    <mergeCell ref="G22:G25"/>
    <mergeCell ref="H22:H25"/>
    <mergeCell ref="I22:I25"/>
    <mergeCell ref="A26:A30"/>
    <mergeCell ref="B26:B30"/>
    <mergeCell ref="C26:C30"/>
    <mergeCell ref="D26:D30"/>
    <mergeCell ref="E26:E30"/>
    <mergeCell ref="F26:F30"/>
    <mergeCell ref="G26:G30"/>
    <mergeCell ref="H26:H30"/>
    <mergeCell ref="I26:I30"/>
    <mergeCell ref="A22:A25"/>
    <mergeCell ref="B22:B25"/>
    <mergeCell ref="C22:C25"/>
    <mergeCell ref="D22:D25"/>
    <mergeCell ref="E22:E25"/>
    <mergeCell ref="F31:F35"/>
    <mergeCell ref="G31:G35"/>
    <mergeCell ref="H31:H35"/>
    <mergeCell ref="I31:I35"/>
    <mergeCell ref="A36:A40"/>
    <mergeCell ref="B36:B40"/>
    <mergeCell ref="C36:C40"/>
    <mergeCell ref="D36:D40"/>
    <mergeCell ref="E36:E40"/>
    <mergeCell ref="F36:F40"/>
    <mergeCell ref="G36:G40"/>
    <mergeCell ref="H36:H40"/>
    <mergeCell ref="I36:I40"/>
    <mergeCell ref="A31:A35"/>
    <mergeCell ref="B31:B35"/>
    <mergeCell ref="C31:C35"/>
    <mergeCell ref="D31:D35"/>
    <mergeCell ref="E31:E35"/>
    <mergeCell ref="A58:M58"/>
    <mergeCell ref="F41:F44"/>
    <mergeCell ref="G41:G44"/>
    <mergeCell ref="H41:H44"/>
    <mergeCell ref="I41:I44"/>
    <mergeCell ref="A45:A48"/>
    <mergeCell ref="B45:B48"/>
    <mergeCell ref="C45:C48"/>
    <mergeCell ref="D45:D48"/>
    <mergeCell ref="E45:E48"/>
    <mergeCell ref="F45:F48"/>
    <mergeCell ref="G45:G48"/>
    <mergeCell ref="H45:H48"/>
    <mergeCell ref="I45:I48"/>
    <mergeCell ref="A41:A44"/>
    <mergeCell ref="B41:B44"/>
    <mergeCell ref="C41:C44"/>
    <mergeCell ref="D41:D44"/>
    <mergeCell ref="E41:E44"/>
    <mergeCell ref="A57:M57"/>
    <mergeCell ref="F50:F52"/>
    <mergeCell ref="G50:G52"/>
    <mergeCell ref="H50:H52"/>
    <mergeCell ref="I50:I52"/>
    <mergeCell ref="A53:A56"/>
    <mergeCell ref="B53:B56"/>
    <mergeCell ref="C53:C56"/>
    <mergeCell ref="D53:D56"/>
    <mergeCell ref="E53:E56"/>
    <mergeCell ref="F53:F56"/>
    <mergeCell ref="G53:G56"/>
    <mergeCell ref="H53:H56"/>
    <mergeCell ref="I53:I56"/>
    <mergeCell ref="A50:A52"/>
    <mergeCell ref="B50:B52"/>
    <mergeCell ref="C50:C52"/>
    <mergeCell ref="D50:D52"/>
    <mergeCell ref="E50:E52"/>
    <mergeCell ref="A75:A77"/>
    <mergeCell ref="B75:B77"/>
    <mergeCell ref="C75:C77"/>
    <mergeCell ref="D75:D77"/>
    <mergeCell ref="E75:E77"/>
    <mergeCell ref="H72:H74"/>
    <mergeCell ref="A71:M71"/>
    <mergeCell ref="A72:A74"/>
    <mergeCell ref="B72:B74"/>
    <mergeCell ref="C72:C74"/>
    <mergeCell ref="D72:D74"/>
    <mergeCell ref="F75:F77"/>
    <mergeCell ref="G75:G77"/>
    <mergeCell ref="H75:H77"/>
    <mergeCell ref="I75:I77"/>
    <mergeCell ref="I72:I74"/>
    <mergeCell ref="E72:E74"/>
    <mergeCell ref="F72:F74"/>
    <mergeCell ref="G72:G74"/>
    <mergeCell ref="A126:A129"/>
    <mergeCell ref="B126:B129"/>
    <mergeCell ref="C126:C129"/>
    <mergeCell ref="D126:D129"/>
    <mergeCell ref="E126:E129"/>
    <mergeCell ref="A93:M93"/>
    <mergeCell ref="A94:M94"/>
    <mergeCell ref="A109:M109"/>
    <mergeCell ref="F126:F129"/>
    <mergeCell ref="G126:G129"/>
    <mergeCell ref="H126:H129"/>
    <mergeCell ref="I126:I129"/>
    <mergeCell ref="A64:A68"/>
    <mergeCell ref="B64:B68"/>
    <mergeCell ref="C64:C68"/>
    <mergeCell ref="D64:D68"/>
    <mergeCell ref="E64:E68"/>
    <mergeCell ref="F64:F68"/>
    <mergeCell ref="G64:G68"/>
    <mergeCell ref="H64:H68"/>
    <mergeCell ref="I64:I68"/>
    <mergeCell ref="A78:A80"/>
    <mergeCell ref="B78:B80"/>
    <mergeCell ref="C78:C80"/>
    <mergeCell ref="D78:D80"/>
    <mergeCell ref="E78:E80"/>
    <mergeCell ref="F78:F80"/>
    <mergeCell ref="G78:G80"/>
    <mergeCell ref="H78:H80"/>
    <mergeCell ref="I78:I80"/>
    <mergeCell ref="F81:F83"/>
    <mergeCell ref="G81:G83"/>
    <mergeCell ref="H81:H83"/>
    <mergeCell ref="I81:I83"/>
    <mergeCell ref="A84:A86"/>
    <mergeCell ref="B84:B86"/>
    <mergeCell ref="C84:C86"/>
    <mergeCell ref="D84:D86"/>
    <mergeCell ref="E84:E86"/>
    <mergeCell ref="F84:F86"/>
    <mergeCell ref="G84:G86"/>
    <mergeCell ref="H84:H86"/>
    <mergeCell ref="I84:I86"/>
    <mergeCell ref="E81:E83"/>
    <mergeCell ref="A81:A83"/>
    <mergeCell ref="B81:B83"/>
    <mergeCell ref="C81:C83"/>
    <mergeCell ref="D81:D83"/>
    <mergeCell ref="F87:F89"/>
    <mergeCell ref="G87:G89"/>
    <mergeCell ref="H87:H89"/>
    <mergeCell ref="I87:I89"/>
    <mergeCell ref="A90:A92"/>
    <mergeCell ref="B90:B92"/>
    <mergeCell ref="C90:C92"/>
    <mergeCell ref="D90:D92"/>
    <mergeCell ref="E90:E92"/>
    <mergeCell ref="F90:F92"/>
    <mergeCell ref="G90:G92"/>
    <mergeCell ref="H90:H92"/>
    <mergeCell ref="I90:I92"/>
    <mergeCell ref="A87:A89"/>
    <mergeCell ref="B87:B89"/>
    <mergeCell ref="C87:C89"/>
    <mergeCell ref="D87:D89"/>
    <mergeCell ref="E87:E89"/>
    <mergeCell ref="A130:A132"/>
    <mergeCell ref="B130:B132"/>
    <mergeCell ref="C130:C132"/>
    <mergeCell ref="D130:D132"/>
    <mergeCell ref="E130:E132"/>
    <mergeCell ref="F130:F132"/>
    <mergeCell ref="G130:G132"/>
    <mergeCell ref="H130:H132"/>
    <mergeCell ref="I130:I132"/>
    <mergeCell ref="A140:F140"/>
    <mergeCell ref="F133:F135"/>
    <mergeCell ref="G133:G135"/>
    <mergeCell ref="H133:H135"/>
    <mergeCell ref="I133:I135"/>
    <mergeCell ref="A137:M137"/>
    <mergeCell ref="A133:A135"/>
    <mergeCell ref="B133:B135"/>
    <mergeCell ref="C133:C135"/>
    <mergeCell ref="D133:D135"/>
    <mergeCell ref="E133:E135"/>
  </mergeCells>
  <pageMargins left="0.15748031496062992" right="0.11811023622047245" top="0.15748031496062992" bottom="0.15748031496062992" header="0.15748031496062992" footer="0.15748031496062992"/>
  <pageSetup paperSize="9" scale="35" fitToHeight="0" orientation="portrait" r:id="rId1"/>
  <colBreaks count="1" manualBreakCount="1">
    <brk id="13" min="1" max="1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 свод</vt:lpstr>
      <vt:lpstr>'Общий свод'!Область_печати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Середкина Оксана Геннадьевна</dc:creator>
  <cp:lastModifiedBy>Хадиева Олеся Сергеевна</cp:lastModifiedBy>
  <cp:lastPrinted>2024-02-29T03:42:38Z</cp:lastPrinted>
  <dcterms:created xsi:type="dcterms:W3CDTF">2015-05-18T10:25:00Z</dcterms:created>
  <dcterms:modified xsi:type="dcterms:W3CDTF">2024-02-29T03:42:42Z</dcterms:modified>
</cp:coreProperties>
</file>