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rezetskayayn\Desktop\Вн.изм.декабрь 2024\"/>
    </mc:Choice>
  </mc:AlternateContent>
  <xr:revisionPtr revIDLastSave="0" documentId="13_ncr:1_{A4AB7B6C-B3B1-439F-9393-0A9686974DA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" sheetId="1" r:id="rId1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8" i="1" l="1"/>
  <c r="G30" i="1"/>
  <c r="E30" i="1"/>
  <c r="F33" i="1"/>
  <c r="G33" i="1" s="1"/>
  <c r="G32" i="1"/>
  <c r="G34" i="1"/>
  <c r="G31" i="1"/>
  <c r="F25" i="1"/>
  <c r="G28" i="1"/>
  <c r="E25" i="1"/>
  <c r="G29" i="1"/>
  <c r="G26" i="1"/>
  <c r="F30" i="1" l="1"/>
  <c r="G25" i="1"/>
  <c r="F17" i="1" l="1"/>
  <c r="F12" i="1"/>
  <c r="F37" i="1" s="1"/>
  <c r="G9" i="1" l="1"/>
  <c r="G8" i="1"/>
  <c r="G7" i="1"/>
  <c r="G6" i="1"/>
  <c r="F5" i="1"/>
  <c r="E5" i="1"/>
  <c r="G5" i="1" l="1"/>
  <c r="G24" i="1"/>
  <c r="G22" i="1"/>
  <c r="G21" i="1"/>
  <c r="F20" i="1"/>
  <c r="E20" i="1"/>
  <c r="G20" i="1" l="1"/>
  <c r="G19" i="1" l="1"/>
  <c r="G17" i="1"/>
  <c r="G16" i="1"/>
  <c r="F15" i="1"/>
  <c r="E15" i="1"/>
  <c r="G15" i="1" l="1"/>
  <c r="F10" i="1"/>
  <c r="E10" i="1" l="1"/>
  <c r="G10" i="1" s="1"/>
  <c r="G11" i="1" l="1"/>
  <c r="G14" i="1" l="1"/>
  <c r="G13" i="1"/>
  <c r="G12" i="1" l="1"/>
  <c r="G37" i="1" l="1"/>
  <c r="F36" i="1"/>
  <c r="G36" i="1" l="1"/>
  <c r="E35" i="1"/>
  <c r="F35" i="1"/>
  <c r="G35" i="1" l="1"/>
  <c r="G38" i="1"/>
</calcChain>
</file>

<file path=xl/sharedStrings.xml><?xml version="1.0" encoding="utf-8"?>
<sst xmlns="http://schemas.openxmlformats.org/spreadsheetml/2006/main" count="63" uniqueCount="29">
  <si>
    <t>Основное мероприятие программы</t>
  </si>
  <si>
    <t>Утверждено</t>
  </si>
  <si>
    <t>Вносимые изменения</t>
  </si>
  <si>
    <t>Сумма с учетом изменений</t>
  </si>
  <si>
    <t>Ответственный исполнитель/ соисполнитель</t>
  </si>
  <si>
    <t>Источник финансиро-вания</t>
  </si>
  <si>
    <t>всего</t>
  </si>
  <si>
    <t>федеральный бюджет</t>
  </si>
  <si>
    <t xml:space="preserve">бюджет автономного округа </t>
  </si>
  <si>
    <t>местный бюджет</t>
  </si>
  <si>
    <t>средства по Соглашениям по передаче полномочий</t>
  </si>
  <si>
    <t>иные источники</t>
  </si>
  <si>
    <t>средства поселений</t>
  </si>
  <si>
    <t>Всего по муниципальной программе</t>
  </si>
  <si>
    <t>МБ</t>
  </si>
  <si>
    <t>ОБ</t>
  </si>
  <si>
    <t>иные</t>
  </si>
  <si>
    <t>ФБ</t>
  </si>
  <si>
    <t>Отдел по сельскому хозяйству администрации Нефтеюганского района</t>
  </si>
  <si>
    <t xml:space="preserve">Приложение к пояснительной </t>
  </si>
  <si>
    <t>№ п/п</t>
  </si>
  <si>
    <t>Объем финансирования на 2024 год, тыс.руб.</t>
  </si>
  <si>
    <t>Основное мероприятие  "Поддержка рыбохозяйственного комплекса"</t>
  </si>
  <si>
    <t>Основное мероприятие  "Поддержка деятельности по заготовке и переработке дикоросов"</t>
  </si>
  <si>
    <t>Основное мероприятие  "Поддержка животноводства"</t>
  </si>
  <si>
    <t>Основное мероприятие  "Поддержка растениеводства"</t>
  </si>
  <si>
    <t>Основное мероприятие  "Организация совещаний, семинаров, ярмарок, конкурсов, выставок"</t>
  </si>
  <si>
    <t>-</t>
  </si>
  <si>
    <t>Основное мероприятие  "Осуществление деятельности по обращению с животными без владельцев"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</si>
</sst>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000_р_._-;\-* #,##0.00000_р_._-;_-* &quot;-&quot;??_р_._-;_-@_-"/>
    <numFmt numFmtId="166" formatCode="_-* #,##0.00000_р_._-;\-* #,##0.00000_р_._-;_-* &quot;-&quot;?????_р_.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21">
    <xf numFmtId="0" fontId="0" fillId="0" borderId="0" xfId="0"/>
    <xf numFmtId="0" fontId="2" fillId="0" borderId="0" xfId="0" applyFont="1" applyFill="1"/>
    <xf numFmtId="165" fontId="5" fillId="0" borderId="1" xfId="1" applyNumberFormat="1" applyFont="1" applyFill="1" applyBorder="1"/>
    <xf numFmtId="0" fontId="2" fillId="0" borderId="0" xfId="0" applyFont="1" applyFill="1" applyAlignment="1">
      <alignment wrapText="1"/>
    </xf>
    <xf numFmtId="0" fontId="2" fillId="0" borderId="3" xfId="0" applyFont="1" applyFill="1" applyBorder="1" applyAlignment="1">
      <alignment horizontal="center" vertical="top" wrapText="1"/>
    </xf>
    <xf numFmtId="165" fontId="5" fillId="0" borderId="1" xfId="1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right" vertical="center"/>
    </xf>
    <xf numFmtId="166" fontId="2" fillId="0" borderId="0" xfId="0" applyNumberFormat="1" applyFont="1" applyFill="1"/>
    <xf numFmtId="0" fontId="2" fillId="0" borderId="1" xfId="0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top" wrapText="1"/>
    </xf>
    <xf numFmtId="0" fontId="4" fillId="0" borderId="5" xfId="2" applyFont="1" applyFill="1" applyBorder="1" applyAlignment="1">
      <alignment horizontal="left" vertical="center" wrapText="1"/>
    </xf>
    <xf numFmtId="0" fontId="4" fillId="0" borderId="6" xfId="2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1"/>
  <sheetViews>
    <sheetView tabSelected="1" topLeftCell="A13" zoomScaleNormal="100" workbookViewId="0">
      <selection activeCell="E49" sqref="E49"/>
    </sheetView>
  </sheetViews>
  <sheetFormatPr defaultColWidth="8.85546875" defaultRowHeight="15" x14ac:dyDescent="0.25"/>
  <cols>
    <col min="1" max="1" width="10.5703125" style="1" customWidth="1"/>
    <col min="2" max="2" width="20.42578125" style="1" customWidth="1"/>
    <col min="3" max="3" width="22.85546875" style="1" customWidth="1"/>
    <col min="4" max="4" width="20.7109375" style="1" customWidth="1"/>
    <col min="5" max="5" width="18.85546875" style="1" customWidth="1"/>
    <col min="6" max="6" width="16.85546875" style="1" customWidth="1"/>
    <col min="7" max="7" width="18.42578125" style="1" customWidth="1"/>
    <col min="8" max="8" width="18.7109375" style="1" bestFit="1" customWidth="1"/>
    <col min="9" max="16384" width="8.85546875" style="1"/>
  </cols>
  <sheetData>
    <row r="1" spans="1:8" x14ac:dyDescent="0.25">
      <c r="F1" s="17" t="s">
        <v>19</v>
      </c>
      <c r="G1" s="17"/>
    </row>
    <row r="3" spans="1:8" s="3" customFormat="1" ht="22.15" customHeight="1" x14ac:dyDescent="0.25">
      <c r="A3" s="14" t="s">
        <v>20</v>
      </c>
      <c r="B3" s="18" t="s">
        <v>0</v>
      </c>
      <c r="C3" s="18" t="s">
        <v>4</v>
      </c>
      <c r="D3" s="18" t="s">
        <v>5</v>
      </c>
      <c r="E3" s="18" t="s">
        <v>21</v>
      </c>
      <c r="F3" s="18"/>
      <c r="G3" s="18"/>
    </row>
    <row r="4" spans="1:8" s="3" customFormat="1" ht="35.25" customHeight="1" x14ac:dyDescent="0.25">
      <c r="A4" s="15"/>
      <c r="B4" s="18"/>
      <c r="C4" s="18"/>
      <c r="D4" s="18"/>
      <c r="E4" s="4" t="s">
        <v>1</v>
      </c>
      <c r="F4" s="4" t="s">
        <v>2</v>
      </c>
      <c r="G4" s="4" t="s">
        <v>3</v>
      </c>
    </row>
    <row r="5" spans="1:8" ht="31.5" customHeight="1" x14ac:dyDescent="0.25">
      <c r="A5" s="14">
        <v>1</v>
      </c>
      <c r="B5" s="14" t="s">
        <v>25</v>
      </c>
      <c r="C5" s="14" t="s">
        <v>18</v>
      </c>
      <c r="D5" s="6" t="s">
        <v>6</v>
      </c>
      <c r="E5" s="7">
        <f>E6+E7+E8+E9</f>
        <v>800</v>
      </c>
      <c r="F5" s="7">
        <f>F6+F7+F8+F9</f>
        <v>-100</v>
      </c>
      <c r="G5" s="7">
        <f>E5+F5</f>
        <v>700</v>
      </c>
      <c r="H5" s="8"/>
    </row>
    <row r="6" spans="1:8" ht="24" customHeight="1" x14ac:dyDescent="0.25">
      <c r="A6" s="15"/>
      <c r="B6" s="15"/>
      <c r="C6" s="15"/>
      <c r="D6" s="9" t="s">
        <v>17</v>
      </c>
      <c r="E6" s="10">
        <v>0</v>
      </c>
      <c r="F6" s="10">
        <v>0</v>
      </c>
      <c r="G6" s="10">
        <f t="shared" ref="G6:G9" si="0">E6+F6</f>
        <v>0</v>
      </c>
      <c r="H6" s="8"/>
    </row>
    <row r="7" spans="1:8" ht="27.6" customHeight="1" x14ac:dyDescent="0.25">
      <c r="A7" s="15"/>
      <c r="B7" s="15"/>
      <c r="C7" s="15"/>
      <c r="D7" s="9" t="s">
        <v>15</v>
      </c>
      <c r="E7" s="7">
        <v>800</v>
      </c>
      <c r="F7" s="10">
        <v>-100</v>
      </c>
      <c r="G7" s="7">
        <f t="shared" si="0"/>
        <v>700</v>
      </c>
      <c r="H7" s="8"/>
    </row>
    <row r="8" spans="1:8" ht="31.9" customHeight="1" x14ac:dyDescent="0.25">
      <c r="A8" s="15"/>
      <c r="B8" s="15"/>
      <c r="C8" s="15"/>
      <c r="D8" s="9" t="s">
        <v>14</v>
      </c>
      <c r="E8" s="7">
        <v>0</v>
      </c>
      <c r="F8" s="10">
        <v>0</v>
      </c>
      <c r="G8" s="7">
        <f t="shared" si="0"/>
        <v>0</v>
      </c>
    </row>
    <row r="9" spans="1:8" ht="26.25" customHeight="1" x14ac:dyDescent="0.25">
      <c r="A9" s="16"/>
      <c r="B9" s="16"/>
      <c r="C9" s="16"/>
      <c r="D9" s="6" t="s">
        <v>16</v>
      </c>
      <c r="E9" s="7">
        <v>0</v>
      </c>
      <c r="F9" s="10">
        <v>0</v>
      </c>
      <c r="G9" s="7">
        <f t="shared" si="0"/>
        <v>0</v>
      </c>
    </row>
    <row r="10" spans="1:8" ht="31.5" customHeight="1" x14ac:dyDescent="0.25">
      <c r="A10" s="14">
        <v>2</v>
      </c>
      <c r="B10" s="14" t="s">
        <v>24</v>
      </c>
      <c r="C10" s="14" t="s">
        <v>18</v>
      </c>
      <c r="D10" s="6" t="s">
        <v>6</v>
      </c>
      <c r="E10" s="7">
        <f>E11+E12+E13+E14</f>
        <v>120631.095</v>
      </c>
      <c r="F10" s="7">
        <f>F11+F12+F13+F14</f>
        <v>87.009610000000009</v>
      </c>
      <c r="G10" s="7">
        <f>E10+F10</f>
        <v>120718.10460999999</v>
      </c>
      <c r="H10" s="8"/>
    </row>
    <row r="11" spans="1:8" ht="24" customHeight="1" x14ac:dyDescent="0.25">
      <c r="A11" s="15"/>
      <c r="B11" s="15"/>
      <c r="C11" s="15"/>
      <c r="D11" s="9" t="s">
        <v>17</v>
      </c>
      <c r="E11" s="10">
        <v>0</v>
      </c>
      <c r="F11" s="10">
        <v>0</v>
      </c>
      <c r="G11" s="10">
        <f t="shared" ref="G11:G14" si="1">E11+F11</f>
        <v>0</v>
      </c>
      <c r="H11" s="8"/>
    </row>
    <row r="12" spans="1:8" ht="27.6" customHeight="1" x14ac:dyDescent="0.25">
      <c r="A12" s="15"/>
      <c r="B12" s="15"/>
      <c r="C12" s="15"/>
      <c r="D12" s="9" t="s">
        <v>15</v>
      </c>
      <c r="E12" s="7">
        <v>120631.095</v>
      </c>
      <c r="F12" s="10">
        <f>957.535-797.35885-73.16654</f>
        <v>87.009610000000009</v>
      </c>
      <c r="G12" s="7">
        <f t="shared" si="1"/>
        <v>120718.10460999999</v>
      </c>
      <c r="H12" s="8"/>
    </row>
    <row r="13" spans="1:8" ht="31.9" customHeight="1" x14ac:dyDescent="0.25">
      <c r="A13" s="15"/>
      <c r="B13" s="15"/>
      <c r="C13" s="15"/>
      <c r="D13" s="9" t="s">
        <v>14</v>
      </c>
      <c r="E13" s="7">
        <v>0</v>
      </c>
      <c r="F13" s="10">
        <v>0</v>
      </c>
      <c r="G13" s="7">
        <f t="shared" si="1"/>
        <v>0</v>
      </c>
    </row>
    <row r="14" spans="1:8" ht="26.25" customHeight="1" x14ac:dyDescent="0.25">
      <c r="A14" s="16"/>
      <c r="B14" s="16"/>
      <c r="C14" s="16"/>
      <c r="D14" s="6" t="s">
        <v>16</v>
      </c>
      <c r="E14" s="7">
        <v>0</v>
      </c>
      <c r="F14" s="10">
        <v>0</v>
      </c>
      <c r="G14" s="7">
        <f t="shared" si="1"/>
        <v>0</v>
      </c>
    </row>
    <row r="15" spans="1:8" ht="31.5" customHeight="1" x14ac:dyDescent="0.25">
      <c r="A15" s="14">
        <v>3</v>
      </c>
      <c r="B15" s="14" t="s">
        <v>22</v>
      </c>
      <c r="C15" s="14" t="s">
        <v>18</v>
      </c>
      <c r="D15" s="6" t="s">
        <v>6</v>
      </c>
      <c r="E15" s="7">
        <f>E16+E17+E18+E19</f>
        <v>5739.07</v>
      </c>
      <c r="F15" s="7">
        <f>F16+F17+F18+F19</f>
        <v>870.52539000000002</v>
      </c>
      <c r="G15" s="7">
        <f>E15+F15</f>
        <v>6609.5953899999995</v>
      </c>
      <c r="H15" s="8"/>
    </row>
    <row r="16" spans="1:8" ht="24" customHeight="1" x14ac:dyDescent="0.25">
      <c r="A16" s="15"/>
      <c r="B16" s="15"/>
      <c r="C16" s="15"/>
      <c r="D16" s="9" t="s">
        <v>17</v>
      </c>
      <c r="E16" s="10">
        <v>0</v>
      </c>
      <c r="F16" s="10">
        <v>0</v>
      </c>
      <c r="G16" s="10">
        <f t="shared" ref="G16:G19" si="2">E16+F16</f>
        <v>0</v>
      </c>
      <c r="H16" s="8"/>
    </row>
    <row r="17" spans="1:8" ht="27.6" customHeight="1" x14ac:dyDescent="0.25">
      <c r="A17" s="15"/>
      <c r="B17" s="15"/>
      <c r="C17" s="15"/>
      <c r="D17" s="9" t="s">
        <v>15</v>
      </c>
      <c r="E17" s="7">
        <v>5739.07</v>
      </c>
      <c r="F17" s="10">
        <f>797.35885+73.16654</f>
        <v>870.52539000000002</v>
      </c>
      <c r="G17" s="7">
        <f t="shared" si="2"/>
        <v>6609.5953899999995</v>
      </c>
      <c r="H17" s="8"/>
    </row>
    <row r="18" spans="1:8" ht="31.9" customHeight="1" x14ac:dyDescent="0.25">
      <c r="A18" s="15"/>
      <c r="B18" s="15"/>
      <c r="C18" s="15"/>
      <c r="D18" s="9" t="s">
        <v>14</v>
      </c>
      <c r="E18" s="7"/>
      <c r="F18" s="10"/>
      <c r="G18" s="7"/>
    </row>
    <row r="19" spans="1:8" ht="26.25" customHeight="1" x14ac:dyDescent="0.25">
      <c r="A19" s="16"/>
      <c r="B19" s="16"/>
      <c r="C19" s="16"/>
      <c r="D19" s="6" t="s">
        <v>16</v>
      </c>
      <c r="E19" s="7">
        <v>0</v>
      </c>
      <c r="F19" s="10">
        <v>0</v>
      </c>
      <c r="G19" s="7">
        <f t="shared" si="2"/>
        <v>0</v>
      </c>
    </row>
    <row r="20" spans="1:8" ht="31.5" customHeight="1" x14ac:dyDescent="0.25">
      <c r="A20" s="14">
        <v>4</v>
      </c>
      <c r="B20" s="14" t="s">
        <v>23</v>
      </c>
      <c r="C20" s="14" t="s">
        <v>18</v>
      </c>
      <c r="D20" s="6" t="s">
        <v>6</v>
      </c>
      <c r="E20" s="7">
        <f>E21+E22+E23+E24</f>
        <v>4039.7350000000001</v>
      </c>
      <c r="F20" s="7">
        <f>F21+F22+F23+F24</f>
        <v>-857.53499999999997</v>
      </c>
      <c r="G20" s="7">
        <f>E20+F20</f>
        <v>3182.2000000000003</v>
      </c>
      <c r="H20" s="8"/>
    </row>
    <row r="21" spans="1:8" ht="24" customHeight="1" x14ac:dyDescent="0.25">
      <c r="A21" s="15"/>
      <c r="B21" s="15"/>
      <c r="C21" s="15"/>
      <c r="D21" s="9" t="s">
        <v>17</v>
      </c>
      <c r="E21" s="10">
        <v>0</v>
      </c>
      <c r="F21" s="10">
        <v>0</v>
      </c>
      <c r="G21" s="10">
        <f t="shared" ref="G21:G22" si="3">E21+F21</f>
        <v>0</v>
      </c>
      <c r="H21" s="8"/>
    </row>
    <row r="22" spans="1:8" ht="27.6" customHeight="1" x14ac:dyDescent="0.25">
      <c r="A22" s="15"/>
      <c r="B22" s="15"/>
      <c r="C22" s="15"/>
      <c r="D22" s="9" t="s">
        <v>15</v>
      </c>
      <c r="E22" s="7">
        <v>4039.7350000000001</v>
      </c>
      <c r="F22" s="10">
        <v>-857.53499999999997</v>
      </c>
      <c r="G22" s="7">
        <f t="shared" si="3"/>
        <v>3182.2000000000003</v>
      </c>
      <c r="H22" s="8"/>
    </row>
    <row r="23" spans="1:8" ht="31.9" customHeight="1" x14ac:dyDescent="0.25">
      <c r="A23" s="15"/>
      <c r="B23" s="15"/>
      <c r="C23" s="15"/>
      <c r="D23" s="9" t="s">
        <v>14</v>
      </c>
      <c r="E23" s="7"/>
      <c r="F23" s="10"/>
      <c r="G23" s="7"/>
    </row>
    <row r="24" spans="1:8" ht="26.25" customHeight="1" x14ac:dyDescent="0.25">
      <c r="A24" s="16"/>
      <c r="B24" s="16"/>
      <c r="C24" s="16"/>
      <c r="D24" s="6" t="s">
        <v>16</v>
      </c>
      <c r="E24" s="7">
        <v>0</v>
      </c>
      <c r="F24" s="10">
        <v>0</v>
      </c>
      <c r="G24" s="7">
        <f t="shared" ref="G24" si="4">E24+F24</f>
        <v>0</v>
      </c>
    </row>
    <row r="25" spans="1:8" ht="31.5" customHeight="1" x14ac:dyDescent="0.25">
      <c r="A25" s="14">
        <v>5</v>
      </c>
      <c r="B25" s="14" t="s">
        <v>26</v>
      </c>
      <c r="C25" s="14" t="s">
        <v>18</v>
      </c>
      <c r="D25" s="6" t="s">
        <v>6</v>
      </c>
      <c r="E25" s="7">
        <f>E28</f>
        <v>240.94166999999999</v>
      </c>
      <c r="F25" s="7">
        <f>F28</f>
        <v>-132.04167000000001</v>
      </c>
      <c r="G25" s="7">
        <f>E25+F25</f>
        <v>108.89999999999998</v>
      </c>
      <c r="H25" s="8"/>
    </row>
    <row r="26" spans="1:8" ht="24" customHeight="1" x14ac:dyDescent="0.25">
      <c r="A26" s="15"/>
      <c r="B26" s="15"/>
      <c r="C26" s="15"/>
      <c r="D26" s="9" t="s">
        <v>17</v>
      </c>
      <c r="E26" s="10">
        <v>0</v>
      </c>
      <c r="F26" s="10">
        <v>0</v>
      </c>
      <c r="G26" s="10">
        <f t="shared" ref="G26" si="5">E26+F26</f>
        <v>0</v>
      </c>
      <c r="H26" s="8"/>
    </row>
    <row r="27" spans="1:8" ht="27.6" customHeight="1" x14ac:dyDescent="0.25">
      <c r="A27" s="15"/>
      <c r="B27" s="15"/>
      <c r="C27" s="15"/>
      <c r="D27" s="9" t="s">
        <v>15</v>
      </c>
      <c r="E27" s="7" t="s">
        <v>27</v>
      </c>
      <c r="F27" s="10" t="s">
        <v>27</v>
      </c>
      <c r="G27" s="7" t="s">
        <v>27</v>
      </c>
      <c r="H27" s="8"/>
    </row>
    <row r="28" spans="1:8" ht="31.9" customHeight="1" x14ac:dyDescent="0.25">
      <c r="A28" s="15"/>
      <c r="B28" s="15"/>
      <c r="C28" s="15"/>
      <c r="D28" s="9" t="s">
        <v>14</v>
      </c>
      <c r="E28" s="7">
        <v>240.94166999999999</v>
      </c>
      <c r="F28" s="10">
        <v>-132.04167000000001</v>
      </c>
      <c r="G28" s="7">
        <f>E28+F28</f>
        <v>108.89999999999998</v>
      </c>
    </row>
    <row r="29" spans="1:8" ht="26.25" customHeight="1" x14ac:dyDescent="0.25">
      <c r="A29" s="16"/>
      <c r="B29" s="16"/>
      <c r="C29" s="16"/>
      <c r="D29" s="6" t="s">
        <v>16</v>
      </c>
      <c r="E29" s="7">
        <v>0</v>
      </c>
      <c r="F29" s="10">
        <v>0</v>
      </c>
      <c r="G29" s="7">
        <f t="shared" ref="G29" si="6">E29+F29</f>
        <v>0</v>
      </c>
    </row>
    <row r="30" spans="1:8" ht="31.5" customHeight="1" x14ac:dyDescent="0.25">
      <c r="A30" s="14">
        <v>8</v>
      </c>
      <c r="B30" s="14" t="s">
        <v>28</v>
      </c>
      <c r="C30" s="14" t="s">
        <v>18</v>
      </c>
      <c r="D30" s="6" t="s">
        <v>6</v>
      </c>
      <c r="E30" s="7">
        <f>E33+E32</f>
        <v>20441.637279999999</v>
      </c>
      <c r="F30" s="7">
        <f>F33</f>
        <v>-1929.8968399999999</v>
      </c>
      <c r="G30" s="7">
        <f>E30+F30</f>
        <v>18511.740439999998</v>
      </c>
      <c r="H30" s="8"/>
    </row>
    <row r="31" spans="1:8" ht="24" customHeight="1" x14ac:dyDescent="0.25">
      <c r="A31" s="15"/>
      <c r="B31" s="15"/>
      <c r="C31" s="15"/>
      <c r="D31" s="9" t="s">
        <v>17</v>
      </c>
      <c r="E31" s="10">
        <v>0</v>
      </c>
      <c r="F31" s="10">
        <v>0</v>
      </c>
      <c r="G31" s="10">
        <f t="shared" ref="G31" si="7">E31+F31</f>
        <v>0</v>
      </c>
      <c r="H31" s="8"/>
    </row>
    <row r="32" spans="1:8" ht="27.6" customHeight="1" x14ac:dyDescent="0.25">
      <c r="A32" s="15"/>
      <c r="B32" s="15"/>
      <c r="C32" s="15"/>
      <c r="D32" s="9" t="s">
        <v>15</v>
      </c>
      <c r="E32" s="7">
        <v>1181.5</v>
      </c>
      <c r="F32" s="10" t="s">
        <v>27</v>
      </c>
      <c r="G32" s="7">
        <f>E32</f>
        <v>1181.5</v>
      </c>
      <c r="H32" s="8"/>
    </row>
    <row r="33" spans="1:7" ht="31.9" customHeight="1" x14ac:dyDescent="0.25">
      <c r="A33" s="15"/>
      <c r="B33" s="15"/>
      <c r="C33" s="15"/>
      <c r="D33" s="9" t="s">
        <v>14</v>
      </c>
      <c r="E33" s="7">
        <v>19260.137279999999</v>
      </c>
      <c r="F33" s="10">
        <f>132.04167+75+-2136.93851</f>
        <v>-1929.8968399999999</v>
      </c>
      <c r="G33" s="7">
        <f>E33+F33</f>
        <v>17330.240439999998</v>
      </c>
    </row>
    <row r="34" spans="1:7" ht="26.25" customHeight="1" x14ac:dyDescent="0.25">
      <c r="A34" s="16"/>
      <c r="B34" s="16"/>
      <c r="C34" s="16"/>
      <c r="D34" s="6" t="s">
        <v>16</v>
      </c>
      <c r="E34" s="7">
        <v>0</v>
      </c>
      <c r="F34" s="10">
        <v>0</v>
      </c>
      <c r="G34" s="7">
        <f t="shared" ref="G34" si="8">E34+F34</f>
        <v>0</v>
      </c>
    </row>
    <row r="35" spans="1:7" ht="27.75" customHeight="1" x14ac:dyDescent="0.25">
      <c r="A35" s="11"/>
      <c r="B35" s="11" t="s">
        <v>13</v>
      </c>
      <c r="C35" s="19" t="s">
        <v>6</v>
      </c>
      <c r="D35" s="20"/>
      <c r="E35" s="2">
        <f>E36+E37+E38+E39+E40+E41</f>
        <v>151892.47894999999</v>
      </c>
      <c r="F35" s="2">
        <f>F37+F41+F38+F36</f>
        <v>-2061.93851</v>
      </c>
      <c r="G35" s="2">
        <f>E35+F35</f>
        <v>149830.54043999998</v>
      </c>
    </row>
    <row r="36" spans="1:7" ht="24" customHeight="1" x14ac:dyDescent="0.25">
      <c r="A36" s="12"/>
      <c r="B36" s="12"/>
      <c r="C36" s="19" t="s">
        <v>7</v>
      </c>
      <c r="D36" s="20"/>
      <c r="E36" s="2">
        <v>0</v>
      </c>
      <c r="F36" s="2">
        <f>F11</f>
        <v>0</v>
      </c>
      <c r="G36" s="2">
        <f t="shared" ref="G36:G37" si="9">E36+F36</f>
        <v>0</v>
      </c>
    </row>
    <row r="37" spans="1:7" ht="27" customHeight="1" x14ac:dyDescent="0.25">
      <c r="A37" s="12"/>
      <c r="B37" s="12"/>
      <c r="C37" s="19" t="s">
        <v>8</v>
      </c>
      <c r="D37" s="20"/>
      <c r="E37" s="2">
        <v>132391.4</v>
      </c>
      <c r="F37" s="2">
        <f>F7+F12+F17+F22</f>
        <v>0</v>
      </c>
      <c r="G37" s="2">
        <f t="shared" si="9"/>
        <v>132391.4</v>
      </c>
    </row>
    <row r="38" spans="1:7" ht="24" customHeight="1" x14ac:dyDescent="0.25">
      <c r="A38" s="12"/>
      <c r="B38" s="12"/>
      <c r="C38" s="19" t="s">
        <v>9</v>
      </c>
      <c r="D38" s="20"/>
      <c r="E38" s="2">
        <v>19501.078949999999</v>
      </c>
      <c r="F38" s="5">
        <f>F28+F33</f>
        <v>-2061.93851</v>
      </c>
      <c r="G38" s="2">
        <f>E38+F38</f>
        <v>17439.140439999999</v>
      </c>
    </row>
    <row r="39" spans="1:7" ht="30" customHeight="1" x14ac:dyDescent="0.25">
      <c r="A39" s="12"/>
      <c r="B39" s="12"/>
      <c r="C39" s="19" t="s">
        <v>10</v>
      </c>
      <c r="D39" s="20"/>
      <c r="E39" s="2">
        <v>0</v>
      </c>
      <c r="F39" s="2">
        <v>0</v>
      </c>
      <c r="G39" s="2">
        <v>0</v>
      </c>
    </row>
    <row r="40" spans="1:7" ht="21" customHeight="1" x14ac:dyDescent="0.25">
      <c r="A40" s="12"/>
      <c r="B40" s="12"/>
      <c r="C40" s="19" t="s">
        <v>12</v>
      </c>
      <c r="D40" s="20"/>
      <c r="E40" s="2">
        <v>0</v>
      </c>
      <c r="F40" s="2">
        <v>0</v>
      </c>
      <c r="G40" s="2">
        <v>0</v>
      </c>
    </row>
    <row r="41" spans="1:7" ht="21" customHeight="1" x14ac:dyDescent="0.25">
      <c r="A41" s="13"/>
      <c r="B41" s="13"/>
      <c r="C41" s="19" t="s">
        <v>11</v>
      </c>
      <c r="D41" s="20"/>
      <c r="E41" s="2">
        <v>0</v>
      </c>
      <c r="F41" s="5">
        <v>0</v>
      </c>
      <c r="G41" s="2">
        <v>0</v>
      </c>
    </row>
  </sheetData>
  <mergeCells count="33">
    <mergeCell ref="A25:A29"/>
    <mergeCell ref="B25:B29"/>
    <mergeCell ref="C25:C29"/>
    <mergeCell ref="A30:A34"/>
    <mergeCell ref="B30:B34"/>
    <mergeCell ref="C30:C34"/>
    <mergeCell ref="C37:D37"/>
    <mergeCell ref="C38:D38"/>
    <mergeCell ref="C39:D39"/>
    <mergeCell ref="C40:D40"/>
    <mergeCell ref="C41:D41"/>
    <mergeCell ref="F1:G1"/>
    <mergeCell ref="A3:A4"/>
    <mergeCell ref="B3:B4"/>
    <mergeCell ref="C3:C4"/>
    <mergeCell ref="D3:D4"/>
    <mergeCell ref="E3:G3"/>
    <mergeCell ref="A5:A9"/>
    <mergeCell ref="B5:B9"/>
    <mergeCell ref="C5:C9"/>
    <mergeCell ref="A35:A41"/>
    <mergeCell ref="A20:A24"/>
    <mergeCell ref="B20:B24"/>
    <mergeCell ref="C20:C24"/>
    <mergeCell ref="A10:A14"/>
    <mergeCell ref="A15:A19"/>
    <mergeCell ref="C10:C14"/>
    <mergeCell ref="B10:B14"/>
    <mergeCell ref="B15:B19"/>
    <mergeCell ref="C15:C19"/>
    <mergeCell ref="B35:B41"/>
    <mergeCell ref="C35:D35"/>
    <mergeCell ref="C36:D36"/>
  </mergeCells>
  <printOptions horizontalCentered="1"/>
  <pageMargins left="0.25" right="0.25" top="0.75" bottom="0.75" header="0.3" footer="0.3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Большакова Ольга Николаевна</dc:creator>
  <cp:lastModifiedBy>Березецкая Юлия Николаевна</cp:lastModifiedBy>
  <cp:lastPrinted>2020-12-17T06:23:34Z</cp:lastPrinted>
  <dcterms:created xsi:type="dcterms:W3CDTF">2020-12-02T11:41:23Z</dcterms:created>
  <dcterms:modified xsi:type="dcterms:W3CDTF">2024-12-02T06:03:58Z</dcterms:modified>
</cp:coreProperties>
</file>