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BA9D778-4E72-4942-88F0-DEC53A1F0BCE}" xr6:coauthVersionLast="47" xr6:coauthVersionMax="47" xr10:uidLastSave="{00000000-0000-0000-0000-000000000000}"/>
  <bookViews>
    <workbookView xWindow="-120" yWindow="-120" windowWidth="29040" windowHeight="15840" tabRatio="566" xr2:uid="{00000000-000D-0000-FFFF-FFFF00000000}"/>
  </bookViews>
  <sheets>
    <sheet name="2024 год" sheetId="32" r:id="rId1"/>
    <sheet name="таблица № 2 13.12.16" sheetId="8" state="hidden" r:id="rId2"/>
    <sheet name="таблица 1" sheetId="6" state="hidden" r:id="rId3"/>
    <sheet name="таблица № 2" sheetId="4" state="hidden" r:id="rId4"/>
  </sheets>
  <definedNames>
    <definedName name="_xlnm.Print_Titles" localSheetId="0">'2024 год'!$A:$B,'2024 год'!$10:$11</definedName>
    <definedName name="_xlnm.Print_Titles" localSheetId="2">'таблица 1'!$A:$B,'таблица 1'!$18:$19</definedName>
    <definedName name="_xlnm.Print_Titles" localSheetId="3">'таблица № 2'!$A:$B,'таблица № 2'!$9:$10</definedName>
    <definedName name="_xlnm.Print_Titles" localSheetId="1">'таблица № 2 13.12.16'!$A:$B,'таблица № 2 13.12.16'!$9:$10</definedName>
    <definedName name="_xlnm.Print_Area" localSheetId="0">'2024 год'!$A$1:$Q$93</definedName>
    <definedName name="_xlnm.Print_Area" localSheetId="2">'таблица 1'!$A$1:$P$82</definedName>
    <definedName name="_xlnm.Print_Area" localSheetId="3">'таблица № 2'!$A$1:$E$30</definedName>
    <definedName name="_xlnm.Print_Area" localSheetId="1">'таблица № 2 13.12.16'!$A$1:$D$28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2" i="32" l="1"/>
  <c r="O41" i="32" l="1"/>
  <c r="N13" i="32" l="1"/>
  <c r="Q65" i="32" l="1"/>
  <c r="E72" i="32"/>
  <c r="Q89" i="32"/>
  <c r="E47" i="32"/>
  <c r="P13" i="32"/>
  <c r="O13" i="32"/>
  <c r="O89" i="32"/>
  <c r="N89" i="32"/>
  <c r="M89" i="32"/>
  <c r="L89" i="32"/>
  <c r="K89" i="32"/>
  <c r="J89" i="32"/>
  <c r="I89" i="32"/>
  <c r="H89" i="32"/>
  <c r="G89" i="32"/>
  <c r="F89" i="32"/>
  <c r="E88" i="32"/>
  <c r="E87" i="32"/>
  <c r="E84" i="32"/>
  <c r="P75" i="32"/>
  <c r="P89" i="32" s="1"/>
  <c r="E75" i="32"/>
  <c r="E74" i="32"/>
  <c r="E73" i="32"/>
  <c r="N69" i="32"/>
  <c r="M65" i="32"/>
  <c r="J69" i="32"/>
  <c r="H69" i="32"/>
  <c r="E71" i="32"/>
  <c r="O69" i="32"/>
  <c r="L69" i="32"/>
  <c r="K69" i="32"/>
  <c r="I69" i="32"/>
  <c r="E68" i="32"/>
  <c r="E67" i="32"/>
  <c r="E66" i="32"/>
  <c r="O65" i="32"/>
  <c r="O86" i="32" s="1"/>
  <c r="N65" i="32"/>
  <c r="L65" i="32"/>
  <c r="L86" i="32" s="1"/>
  <c r="K65" i="32"/>
  <c r="K86" i="32" s="1"/>
  <c r="I65" i="32"/>
  <c r="I86" i="32" s="1"/>
  <c r="H65" i="32"/>
  <c r="H86" i="32" s="1"/>
  <c r="G65" i="32"/>
  <c r="G86" i="32" s="1"/>
  <c r="F65" i="32"/>
  <c r="Q64" i="32"/>
  <c r="Q85" i="32" s="1"/>
  <c r="P64" i="32"/>
  <c r="P85" i="32" s="1"/>
  <c r="O64" i="32"/>
  <c r="O85" i="32" s="1"/>
  <c r="N64" i="32"/>
  <c r="N85" i="32" s="1"/>
  <c r="M64" i="32"/>
  <c r="M85" i="32" s="1"/>
  <c r="L64" i="32"/>
  <c r="K64" i="32"/>
  <c r="K85" i="32" s="1"/>
  <c r="J64" i="32"/>
  <c r="I64" i="32"/>
  <c r="H64" i="32"/>
  <c r="G64" i="32"/>
  <c r="G85" i="32" s="1"/>
  <c r="F64" i="32"/>
  <c r="F85" i="32" s="1"/>
  <c r="E63" i="32"/>
  <c r="E61" i="32"/>
  <c r="E58" i="32"/>
  <c r="E57" i="32"/>
  <c r="E56" i="32"/>
  <c r="Q55" i="32"/>
  <c r="P55" i="32"/>
  <c r="O55" i="32"/>
  <c r="N55" i="32"/>
  <c r="M55" i="32"/>
  <c r="L55" i="32"/>
  <c r="K55" i="32"/>
  <c r="J55" i="32"/>
  <c r="I55" i="32"/>
  <c r="H55" i="32"/>
  <c r="G55" i="32"/>
  <c r="F55" i="32"/>
  <c r="E55" i="32"/>
  <c r="E44" i="32"/>
  <c r="E43" i="32"/>
  <c r="E42" i="32"/>
  <c r="Q41" i="32"/>
  <c r="P41" i="32"/>
  <c r="N41" i="32"/>
  <c r="M41" i="32"/>
  <c r="L41" i="32"/>
  <c r="K41" i="32"/>
  <c r="J41" i="32"/>
  <c r="I41" i="32"/>
  <c r="H41" i="32"/>
  <c r="G41" i="32"/>
  <c r="F41" i="32"/>
  <c r="E40" i="32"/>
  <c r="E37" i="32"/>
  <c r="E36" i="32"/>
  <c r="E35" i="32"/>
  <c r="Q34" i="32"/>
  <c r="P34" i="32"/>
  <c r="O34" i="32"/>
  <c r="N34" i="32"/>
  <c r="M34" i="32"/>
  <c r="L34" i="32"/>
  <c r="K34" i="32"/>
  <c r="J34" i="32"/>
  <c r="I34" i="32"/>
  <c r="H34" i="32"/>
  <c r="G34" i="32"/>
  <c r="F34" i="32"/>
  <c r="E33" i="32"/>
  <c r="E32" i="32"/>
  <c r="E31" i="32"/>
  <c r="E30" i="32"/>
  <c r="E29" i="32"/>
  <c r="E28" i="32"/>
  <c r="Q27" i="32"/>
  <c r="P27" i="32"/>
  <c r="O27" i="32"/>
  <c r="N27" i="32"/>
  <c r="M27" i="32"/>
  <c r="L27" i="32"/>
  <c r="K27" i="32"/>
  <c r="J27" i="32"/>
  <c r="I27" i="32"/>
  <c r="H27" i="32"/>
  <c r="G27" i="32"/>
  <c r="F27" i="32"/>
  <c r="E26" i="32"/>
  <c r="E23" i="32"/>
  <c r="H20" i="32"/>
  <c r="E21" i="32"/>
  <c r="Q20" i="32"/>
  <c r="P20" i="32"/>
  <c r="O20" i="32"/>
  <c r="N20" i="32"/>
  <c r="M20" i="32"/>
  <c r="L20" i="32"/>
  <c r="K20" i="32"/>
  <c r="J20" i="32"/>
  <c r="G20" i="32"/>
  <c r="F20" i="32"/>
  <c r="E19" i="32"/>
  <c r="E18" i="32"/>
  <c r="E17" i="32"/>
  <c r="E16" i="32"/>
  <c r="E15" i="32"/>
  <c r="E14" i="32"/>
  <c r="Q13" i="32"/>
  <c r="M13" i="32"/>
  <c r="L13" i="32"/>
  <c r="K13" i="32"/>
  <c r="J13" i="32"/>
  <c r="I13" i="32"/>
  <c r="H13" i="32"/>
  <c r="G13" i="32"/>
  <c r="F13" i="32"/>
  <c r="I62" i="32" l="1"/>
  <c r="H62" i="32"/>
  <c r="P69" i="32"/>
  <c r="G83" i="32"/>
  <c r="K83" i="32"/>
  <c r="O83" i="32"/>
  <c r="N62" i="32"/>
  <c r="L62" i="32"/>
  <c r="E22" i="32"/>
  <c r="E20" i="32" s="1"/>
  <c r="H85" i="32"/>
  <c r="H83" i="32" s="1"/>
  <c r="J85" i="32"/>
  <c r="J65" i="32"/>
  <c r="J62" i="32" s="1"/>
  <c r="G69" i="32"/>
  <c r="F62" i="32"/>
  <c r="E69" i="32"/>
  <c r="L85" i="32"/>
  <c r="L83" i="32" s="1"/>
  <c r="E64" i="32"/>
  <c r="E34" i="32"/>
  <c r="E41" i="32"/>
  <c r="E27" i="32"/>
  <c r="E13" i="32"/>
  <c r="M86" i="32"/>
  <c r="M83" i="32" s="1"/>
  <c r="M62" i="32"/>
  <c r="Q86" i="32"/>
  <c r="Q83" i="32" s="1"/>
  <c r="Q62" i="32"/>
  <c r="E89" i="32"/>
  <c r="G62" i="32"/>
  <c r="K62" i="32"/>
  <c r="O62" i="32"/>
  <c r="P65" i="32"/>
  <c r="P86" i="32" s="1"/>
  <c r="P83" i="32" s="1"/>
  <c r="M69" i="32"/>
  <c r="Q69" i="32"/>
  <c r="F86" i="32"/>
  <c r="F83" i="32" s="1"/>
  <c r="N86" i="32"/>
  <c r="N83" i="32" s="1"/>
  <c r="I20" i="32"/>
  <c r="I85" i="32"/>
  <c r="I83" i="32" s="1"/>
  <c r="J86" i="32" l="1"/>
  <c r="J83" i="32" s="1"/>
  <c r="E83" i="32" s="1"/>
  <c r="E65" i="32"/>
  <c r="E62" i="32" s="1"/>
  <c r="P62" i="32"/>
  <c r="E85" i="32"/>
  <c r="E86" i="32" l="1"/>
  <c r="E65" i="6" l="1"/>
  <c r="P65" i="6"/>
  <c r="O65" i="6"/>
  <c r="N65" i="6"/>
  <c r="M65" i="6"/>
  <c r="L65" i="6"/>
  <c r="K65" i="6"/>
  <c r="J65" i="6"/>
  <c r="I65" i="6"/>
  <c r="H65" i="6"/>
  <c r="G65" i="6"/>
  <c r="F65" i="6"/>
  <c r="P57" i="6"/>
  <c r="O57" i="6"/>
  <c r="N57" i="6"/>
  <c r="M57" i="6"/>
  <c r="L57" i="6"/>
  <c r="K57" i="6"/>
  <c r="J57" i="6"/>
  <c r="I57" i="6"/>
  <c r="H57" i="6"/>
  <c r="G57" i="6"/>
  <c r="F57" i="6"/>
  <c r="E57" i="6"/>
  <c r="P50" i="6"/>
  <c r="O50" i="6"/>
  <c r="N50" i="6"/>
  <c r="M50" i="6"/>
  <c r="L50" i="6"/>
  <c r="K50" i="6"/>
  <c r="J50" i="6"/>
  <c r="I50" i="6"/>
  <c r="H50" i="6"/>
  <c r="G50" i="6"/>
  <c r="F50" i="6"/>
  <c r="E50" i="6"/>
  <c r="P43" i="6"/>
  <c r="O43" i="6"/>
  <c r="N43" i="6"/>
  <c r="M43" i="6"/>
  <c r="L43" i="6"/>
  <c r="K43" i="6"/>
  <c r="J43" i="6"/>
  <c r="I43" i="6"/>
  <c r="H43" i="6"/>
  <c r="G43" i="6"/>
  <c r="F43" i="6"/>
  <c r="E43" i="6"/>
  <c r="P35" i="6"/>
  <c r="O35" i="6"/>
  <c r="N35" i="6"/>
  <c r="M35" i="6"/>
  <c r="L35" i="6"/>
  <c r="K35" i="6"/>
  <c r="J35" i="6"/>
  <c r="I35" i="6"/>
  <c r="H35" i="6"/>
  <c r="G35" i="6"/>
  <c r="F35" i="6"/>
  <c r="E35" i="6"/>
  <c r="P21" i="6"/>
  <c r="O21" i="6"/>
  <c r="N21" i="6"/>
  <c r="M21" i="6"/>
  <c r="L21" i="6"/>
  <c r="K21" i="6"/>
  <c r="J21" i="6"/>
  <c r="I21" i="6"/>
  <c r="H21" i="6"/>
  <c r="G21" i="6"/>
  <c r="F21" i="6"/>
  <c r="E21" i="6"/>
  <c r="F28" i="6"/>
  <c r="G28" i="6"/>
  <c r="H28" i="6"/>
  <c r="I28" i="6"/>
  <c r="J28" i="6"/>
  <c r="K28" i="6"/>
  <c r="L28" i="6"/>
  <c r="M28" i="6"/>
  <c r="N28" i="6"/>
  <c r="O28" i="6"/>
  <c r="P28" i="6"/>
  <c r="E28" i="6"/>
  <c r="D29" i="6"/>
  <c r="D63" i="6"/>
  <c r="D60" i="6"/>
  <c r="D59" i="6"/>
  <c r="D58" i="6"/>
  <c r="D56" i="6"/>
  <c r="D53" i="6"/>
  <c r="D52" i="6"/>
  <c r="D51" i="6"/>
  <c r="D44" i="6" s="1"/>
  <c r="D41" i="6"/>
  <c r="D38" i="6"/>
  <c r="D37" i="6"/>
  <c r="D36" i="6"/>
  <c r="D30" i="6"/>
  <c r="D31" i="6"/>
  <c r="D34" i="6"/>
  <c r="D24" i="6" l="1"/>
  <c r="D46" i="6"/>
  <c r="D68" i="6" s="1"/>
  <c r="D49" i="6"/>
  <c r="D22" i="6"/>
  <c r="D66" i="6" s="1"/>
  <c r="D35" i="6"/>
  <c r="D50" i="6"/>
  <c r="D57" i="6"/>
  <c r="D45" i="6"/>
  <c r="D23" i="6"/>
  <c r="D25" i="6"/>
  <c r="D28" i="6"/>
  <c r="D43" i="6" l="1"/>
  <c r="D67" i="6"/>
  <c r="D21" i="6"/>
  <c r="D69" i="6"/>
  <c r="D65" i="6" l="1"/>
</calcChain>
</file>

<file path=xl/sharedStrings.xml><?xml version="1.0" encoding="utf-8"?>
<sst xmlns="http://schemas.openxmlformats.org/spreadsheetml/2006/main" count="287" uniqueCount="89">
  <si>
    <t xml:space="preserve">№ </t>
  </si>
  <si>
    <t>Основное мероприятие</t>
  </si>
  <si>
    <t>1.</t>
  </si>
  <si>
    <t>1.1.</t>
  </si>
  <si>
    <t>1.2.</t>
  </si>
  <si>
    <t>……</t>
  </si>
  <si>
    <t>2.</t>
  </si>
  <si>
    <t>2.1.</t>
  </si>
  <si>
    <t>2.2.</t>
  </si>
  <si>
    <t>ФБ</t>
  </si>
  <si>
    <t>БАО</t>
  </si>
  <si>
    <t>МБ</t>
  </si>
  <si>
    <t>Наименование мероприятия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</si>
  <si>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</si>
  <si>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</si>
  <si>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</si>
  <si>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</si>
  <si>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</si>
  <si>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</si>
  <si>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</si>
  <si>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</si>
  <si>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</si>
  <si>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</si>
  <si>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</si>
  <si>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</si>
  <si>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мероприятие</t>
  </si>
  <si>
    <t>к распоряжению администрации</t>
  </si>
  <si>
    <t>Нефтеюганского района</t>
  </si>
  <si>
    <t>от  _____________ № _________</t>
  </si>
  <si>
    <t xml:space="preserve">Целевой показатель </t>
  </si>
  <si>
    <t>Наименовавние целевого показателя 
(идентично таблице 1 МП)</t>
  </si>
  <si>
    <t>Исполнитель</t>
  </si>
  <si>
    <t>№ телефона</t>
  </si>
  <si>
    <t>Таблица № 1</t>
  </si>
  <si>
    <t>Источники финансирования</t>
  </si>
  <si>
    <t>всего</t>
  </si>
  <si>
    <t>* заполняется при наличии информации в таблице 2</t>
  </si>
  <si>
    <t>Всего</t>
  </si>
  <si>
    <t>(подпись)</t>
  </si>
  <si>
    <t>Ф.И.О.</t>
  </si>
  <si>
    <t>"______"________________201_______</t>
  </si>
  <si>
    <t xml:space="preserve">КОМПЛЕКСНЫЙ ПЛАН </t>
  </si>
  <si>
    <t>к муниципальной программе  " _____________________________________________________________________________  "  на __________год</t>
  </si>
  <si>
    <t>тыс.рублей</t>
  </si>
  <si>
    <t>Финансовые затраты на реализацию муниципальной программы
(планируемое освоение)</t>
  </si>
  <si>
    <t>СОГЛАСОВАНО</t>
  </si>
  <si>
    <t>средства поселений *</t>
  </si>
  <si>
    <t>иные источники</t>
  </si>
  <si>
    <t>средства по Соглашениям по передаче полномочий*</t>
  </si>
  <si>
    <t>Ответственные должностные лица по  реализации мероприятий комплексного плана  
к муниципальной программе   " ___________________________________________________________________  "  на __________год</t>
  </si>
  <si>
    <t>…</t>
  </si>
  <si>
    <t>Таблица № 2</t>
  </si>
  <si>
    <t>Исполнитель мероприятия
( структурное подразделение, ФИО, должность, № тел.)</t>
  </si>
  <si>
    <t>Исполнитель
 (структурное подразделение, ФИО, должность, № тел. )</t>
  </si>
  <si>
    <t xml:space="preserve">Всего по муниципальной программе
</t>
  </si>
  <si>
    <t>Главный бухгалтер МКУ</t>
  </si>
  <si>
    <t>Главный бухгалтер ГРБС</t>
  </si>
  <si>
    <t>(куратор ответственного исполнителя)</t>
  </si>
  <si>
    <t>Ответственный исполнитель</t>
  </si>
  <si>
    <t>Ответственные должностные лица по  реализации мероприятий комплексного плана  
к муниципальной программе   " ___________________________________________________  "  на __________год</t>
  </si>
  <si>
    <t>Основное мероприятие
(номер целевого показателя из таблицы 1)</t>
  </si>
  <si>
    <r>
      <t xml:space="preserve">Основное мероприятие </t>
    </r>
    <r>
      <rPr>
        <sz val="14"/>
        <color theme="1"/>
        <rFont val="Times New Roman"/>
        <family val="1"/>
        <charset val="204"/>
      </rPr>
      <t>(номер целевого показателя из таблицы 1)</t>
    </r>
  </si>
  <si>
    <t>3.</t>
  </si>
  <si>
    <t>4.</t>
  </si>
  <si>
    <t>5.</t>
  </si>
  <si>
    <t>7.</t>
  </si>
  <si>
    <t>9.</t>
  </si>
  <si>
    <t>Исполнитель:</t>
  </si>
  <si>
    <t>Структурный элемент (основное мероприятие) муниципальной программы/мероприятия</t>
  </si>
  <si>
    <t xml:space="preserve">средства поселений </t>
  </si>
  <si>
    <t>средства по Соглашениям по передаче полномочий</t>
  </si>
  <si>
    <t>Ответственный исполнитель, соисполнитель мероприятия
(структурное подразделение, ФИО, должность,
 № тел.)</t>
  </si>
  <si>
    <t>Основное мероприятие "Поддержка и развитие растениеводства" (показатель 5 таблицы 8)</t>
  </si>
  <si>
    <t>Основное мероприятие  "Развитие рыбохозяйственного комплекса" (показатель 6 таблицы 8)</t>
  </si>
  <si>
    <t xml:space="preserve"> Отдел по сельскому хозяйству АНР (Гирина И.А.- заместитель начальника отдела по сельскому хозяйству, 29-11-60)</t>
  </si>
  <si>
    <t>Основное мероприятие "Развитие деятельности по заготовке и переработке дикоросов" (показатель 7 таблицы 8)</t>
  </si>
  <si>
    <t xml:space="preserve"> Отдел по сельскому хозяйству АНР  (Гирина И.А.- заместитель начальника отдела по сельскому хозяйству, 29-11-60)</t>
  </si>
  <si>
    <t>Основное мероприятие "Организация совещаний, семинаров, ярмарок, конкурсов, выставок" (показатель 1 таблицы 1)</t>
  </si>
  <si>
    <t>Основное мероприятие "Улучшение жилищных условий граждан, проживающих в сельской местности" (показатель 8 таблицы 8)</t>
  </si>
  <si>
    <t xml:space="preserve"> Отдел по сельскому хозяйству АНР  (Березецкая Ю.Н.- начальник отдела по сельскому хозяйству, 29-11-61)</t>
  </si>
  <si>
    <t>Основное мероприятие "Поддержка и развитие животноводства" (показатель 2 таблицы 1, показатели 1, 2, 3, 4 таблицы 8)</t>
  </si>
  <si>
    <t>Отдел по сельскому хозяйству АНР/ Администрации поселений НР- всего, в т.ч.</t>
  </si>
  <si>
    <t>Основное мероприятие "Осуществление деятельности по обращению с животными без владельцев" (показатели 3, 4, 5, 6, 7, 8, 9 таблицы 1)</t>
  </si>
  <si>
    <t>"___" _________  2023 года</t>
  </si>
  <si>
    <t>8(3463) 29-11-60 Гирина И.А.</t>
  </si>
  <si>
    <t xml:space="preserve"> Департамент имущественных отношений Нефтеюганского района (Иванова Е.В. - заместитель директора департамента
имущественных отношений
Нефтеюганского района, 25-67-55)</t>
  </si>
  <si>
    <t>к муниципальной программе  «Развитие агропромышленного комплекса и рынков сельскохозяйственной продукции, сырья и продовольствия в Нефтеюганском районе в 2019-2024 годах и на период до 2030 года"  на 2024 год</t>
  </si>
  <si>
    <t>______________ Щегульная Л.И.</t>
  </si>
  <si>
    <t xml:space="preserve">
Заместитель главы Нефтеюганского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</si>
</sst>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.00000\ _₽_-;\-* #,##0.00000\ _₽_-;_-* &quot;-&quot;?????\ _₽_-;_-@_-"/>
    <numFmt numFmtId="167" formatCode="_-* #,##0.00000_р_._-;\-* #,##0.00000_р_._-;_-* &quot;-&quot;???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vertical="center" wrapText="1"/>
    </xf>
    <xf numFmtId="165" fontId="2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/>
    </xf>
    <xf numFmtId="165" fontId="1" fillId="0" borderId="2" xfId="0" applyNumberFormat="1" applyFont="1" applyBorder="1"/>
    <xf numFmtId="165" fontId="1" fillId="0" borderId="2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left" vertical="center" wrapText="1"/>
    </xf>
    <xf numFmtId="165" fontId="1" fillId="0" borderId="1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0" xfId="0" applyFont="1" applyAlignment="1"/>
    <xf numFmtId="0" fontId="5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/>
    <xf numFmtId="164" fontId="8" fillId="0" borderId="0" xfId="0" applyNumberFormat="1" applyFont="1" applyFill="1"/>
    <xf numFmtId="166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6" fontId="9" fillId="0" borderId="2" xfId="0" applyNumberFormat="1" applyFont="1" applyFill="1" applyBorder="1" applyAlignment="1">
      <alignment vertical="center"/>
    </xf>
    <xf numFmtId="166" fontId="9" fillId="0" borderId="2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166" fontId="8" fillId="0" borderId="2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166" fontId="9" fillId="0" borderId="2" xfId="0" applyNumberFormat="1" applyFont="1" applyFill="1" applyBorder="1" applyAlignment="1"/>
    <xf numFmtId="166" fontId="9" fillId="0" borderId="2" xfId="0" applyNumberFormat="1" applyFont="1" applyFill="1" applyBorder="1" applyAlignment="1">
      <alignment horizontal="center" vertical="center"/>
    </xf>
    <xf numFmtId="166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66" fontId="8" fillId="0" borderId="0" xfId="0" applyNumberFormat="1" applyFont="1" applyFill="1"/>
    <xf numFmtId="0" fontId="8" fillId="0" borderId="5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9" fillId="0" borderId="7" xfId="0" applyFont="1" applyFill="1" applyBorder="1" applyAlignment="1">
      <alignment horizontal="left" vertical="center" wrapText="1"/>
    </xf>
    <xf numFmtId="166" fontId="8" fillId="0" borderId="2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167" fontId="8" fillId="0" borderId="0" xfId="0" applyNumberFormat="1" applyFont="1" applyFill="1"/>
    <xf numFmtId="0" fontId="5" fillId="0" borderId="0" xfId="0" applyFont="1" applyFill="1"/>
    <xf numFmtId="166" fontId="5" fillId="0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wrapText="1"/>
    </xf>
    <xf numFmtId="0" fontId="5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3"/>
  <sheetViews>
    <sheetView tabSelected="1" view="pageBreakPreview" topLeftCell="A5" zoomScaleSheetLayoutView="100" workbookViewId="0">
      <selection activeCell="E83" sqref="E83"/>
    </sheetView>
  </sheetViews>
  <sheetFormatPr defaultColWidth="9.140625" defaultRowHeight="15" x14ac:dyDescent="0.25"/>
  <cols>
    <col min="1" max="1" width="7.140625" style="68" bestFit="1" customWidth="1"/>
    <col min="2" max="2" width="33.85546875" style="52" customWidth="1"/>
    <col min="3" max="3" width="32" style="52" customWidth="1"/>
    <col min="4" max="4" width="16.5703125" style="52" customWidth="1"/>
    <col min="5" max="5" width="24.28515625" style="52" customWidth="1"/>
    <col min="6" max="6" width="15.140625" style="52" customWidth="1"/>
    <col min="7" max="7" width="16.85546875" style="52" customWidth="1"/>
    <col min="8" max="8" width="17.28515625" style="52" customWidth="1"/>
    <col min="9" max="9" width="18.140625" style="52" customWidth="1"/>
    <col min="10" max="10" width="16.5703125" style="52" customWidth="1"/>
    <col min="11" max="11" width="20" style="52" customWidth="1"/>
    <col min="12" max="12" width="16" style="52" customWidth="1"/>
    <col min="13" max="13" width="18.140625" style="52" customWidth="1"/>
    <col min="14" max="14" width="16.7109375" style="52" customWidth="1"/>
    <col min="15" max="15" width="18.28515625" style="52" customWidth="1"/>
    <col min="16" max="16" width="18" style="52" customWidth="1"/>
    <col min="17" max="17" width="27.5703125" style="52" customWidth="1"/>
    <col min="18" max="18" width="15.28515625" style="52" bestFit="1" customWidth="1"/>
    <col min="19" max="19" width="16.140625" style="52" bestFit="1" customWidth="1"/>
    <col min="20" max="16384" width="9.140625" style="52"/>
  </cols>
  <sheetData>
    <row r="1" spans="1:17" ht="7.9" customHeight="1" x14ac:dyDescent="0.25">
      <c r="F1" s="51"/>
      <c r="M1" s="51"/>
      <c r="O1" s="69"/>
      <c r="P1" s="69"/>
    </row>
    <row r="2" spans="1:17" ht="16.5" x14ac:dyDescent="0.25">
      <c r="G2" s="51"/>
      <c r="M2" s="84" t="s">
        <v>45</v>
      </c>
      <c r="N2" s="84"/>
      <c r="O2" s="84"/>
      <c r="P2" s="84"/>
      <c r="Q2" s="84"/>
    </row>
    <row r="3" spans="1:17" ht="39.75" customHeight="1" x14ac:dyDescent="0.25">
      <c r="A3" s="82"/>
      <c r="G3" s="51"/>
      <c r="M3" s="85" t="s">
        <v>88</v>
      </c>
      <c r="N3" s="85"/>
      <c r="O3" s="85"/>
      <c r="P3" s="85"/>
      <c r="Q3" s="85"/>
    </row>
    <row r="4" spans="1:17" ht="35.25" customHeight="1" x14ac:dyDescent="0.25">
      <c r="A4" s="82"/>
      <c r="G4" s="51"/>
      <c r="M4" s="84" t="s">
        <v>87</v>
      </c>
      <c r="N4" s="84"/>
      <c r="O4" s="84"/>
      <c r="P4" s="84"/>
      <c r="Q4" s="84"/>
    </row>
    <row r="5" spans="1:17" ht="16.5" customHeight="1" x14ac:dyDescent="0.25">
      <c r="A5" s="82"/>
      <c r="G5" s="51"/>
      <c r="M5" s="86" t="s">
        <v>57</v>
      </c>
      <c r="N5" s="86"/>
      <c r="O5" s="86"/>
      <c r="P5" s="86"/>
      <c r="Q5" s="86"/>
    </row>
    <row r="6" spans="1:17" ht="16.5" x14ac:dyDescent="0.25">
      <c r="A6" s="82"/>
      <c r="G6" s="51"/>
      <c r="M6" s="86" t="s">
        <v>83</v>
      </c>
      <c r="N6" s="86"/>
      <c r="O6" s="86"/>
      <c r="P6" s="86"/>
      <c r="Q6" s="86"/>
    </row>
    <row r="7" spans="1:17" ht="21" customHeight="1" x14ac:dyDescent="0.25">
      <c r="A7" s="83" t="s">
        <v>41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</row>
    <row r="8" spans="1:17" ht="24.75" customHeight="1" x14ac:dyDescent="0.25">
      <c r="A8" s="87" t="s">
        <v>86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17" ht="30.75" customHeight="1" x14ac:dyDescent="0.25">
      <c r="A9" s="82"/>
      <c r="P9" s="89" t="s">
        <v>43</v>
      </c>
      <c r="Q9" s="89"/>
    </row>
    <row r="10" spans="1:17" ht="48.6" customHeight="1" x14ac:dyDescent="0.25">
      <c r="A10" s="90" t="s">
        <v>0</v>
      </c>
      <c r="B10" s="90" t="s">
        <v>68</v>
      </c>
      <c r="C10" s="91" t="s">
        <v>71</v>
      </c>
      <c r="D10" s="90" t="s">
        <v>34</v>
      </c>
      <c r="E10" s="90" t="s">
        <v>37</v>
      </c>
      <c r="F10" s="90" t="s">
        <v>44</v>
      </c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</row>
    <row r="11" spans="1:17" ht="37.5" customHeight="1" x14ac:dyDescent="0.25">
      <c r="A11" s="90"/>
      <c r="B11" s="90"/>
      <c r="C11" s="92"/>
      <c r="D11" s="90"/>
      <c r="E11" s="90"/>
      <c r="F11" s="67" t="s">
        <v>13</v>
      </c>
      <c r="G11" s="67" t="s">
        <v>14</v>
      </c>
      <c r="H11" s="67" t="s">
        <v>15</v>
      </c>
      <c r="I11" s="67" t="s">
        <v>16</v>
      </c>
      <c r="J11" s="67" t="s">
        <v>17</v>
      </c>
      <c r="K11" s="67" t="s">
        <v>18</v>
      </c>
      <c r="L11" s="67" t="s">
        <v>19</v>
      </c>
      <c r="M11" s="67" t="s">
        <v>20</v>
      </c>
      <c r="N11" s="67" t="s">
        <v>21</v>
      </c>
      <c r="O11" s="67" t="s">
        <v>22</v>
      </c>
      <c r="P11" s="67" t="s">
        <v>23</v>
      </c>
      <c r="Q11" s="67" t="s">
        <v>24</v>
      </c>
    </row>
    <row r="12" spans="1:17" s="71" customFormat="1" ht="15" customHeight="1" x14ac:dyDescent="0.2">
      <c r="A12" s="64">
        <v>1</v>
      </c>
      <c r="B12" s="64">
        <v>2</v>
      </c>
      <c r="C12" s="64">
        <v>3</v>
      </c>
      <c r="D12" s="64">
        <v>4</v>
      </c>
      <c r="E12" s="70">
        <v>5</v>
      </c>
      <c r="F12" s="64">
        <v>6</v>
      </c>
      <c r="G12" s="64">
        <v>7</v>
      </c>
      <c r="H12" s="64">
        <v>8</v>
      </c>
      <c r="I12" s="64">
        <v>9</v>
      </c>
      <c r="J12" s="64">
        <v>10</v>
      </c>
      <c r="K12" s="64">
        <v>11</v>
      </c>
      <c r="L12" s="64">
        <v>12</v>
      </c>
      <c r="M12" s="64">
        <v>13</v>
      </c>
      <c r="N12" s="64">
        <v>14</v>
      </c>
      <c r="O12" s="64">
        <v>15</v>
      </c>
      <c r="P12" s="64">
        <v>16</v>
      </c>
      <c r="Q12" s="64">
        <v>17</v>
      </c>
    </row>
    <row r="13" spans="1:17" ht="23.25" customHeight="1" x14ac:dyDescent="0.25">
      <c r="A13" s="91" t="s">
        <v>2</v>
      </c>
      <c r="B13" s="95" t="s">
        <v>72</v>
      </c>
      <c r="C13" s="91" t="s">
        <v>74</v>
      </c>
      <c r="D13" s="55" t="s">
        <v>35</v>
      </c>
      <c r="E13" s="56">
        <f>SUM(F13:Q13)</f>
        <v>800</v>
      </c>
      <c r="F13" s="57">
        <f>F14+F15+F16+F17</f>
        <v>0</v>
      </c>
      <c r="G13" s="57">
        <f t="shared" ref="G13:Q13" si="0">G14+G15+G16+G17</f>
        <v>0</v>
      </c>
      <c r="H13" s="57">
        <f t="shared" si="0"/>
        <v>0</v>
      </c>
      <c r="I13" s="57">
        <f t="shared" si="0"/>
        <v>0</v>
      </c>
      <c r="J13" s="57">
        <f t="shared" si="0"/>
        <v>0</v>
      </c>
      <c r="K13" s="57">
        <f t="shared" si="0"/>
        <v>0</v>
      </c>
      <c r="L13" s="57">
        <f t="shared" si="0"/>
        <v>0</v>
      </c>
      <c r="M13" s="57">
        <f t="shared" si="0"/>
        <v>0</v>
      </c>
      <c r="N13" s="57">
        <f t="shared" si="0"/>
        <v>0</v>
      </c>
      <c r="O13" s="57">
        <f t="shared" si="0"/>
        <v>800</v>
      </c>
      <c r="P13" s="57">
        <f t="shared" si="0"/>
        <v>0</v>
      </c>
      <c r="Q13" s="57">
        <f t="shared" si="0"/>
        <v>0</v>
      </c>
    </row>
    <row r="14" spans="1:17" ht="25.5" customHeight="1" x14ac:dyDescent="0.25">
      <c r="A14" s="94"/>
      <c r="B14" s="96"/>
      <c r="C14" s="94"/>
      <c r="D14" s="58" t="s">
        <v>9</v>
      </c>
      <c r="E14" s="56">
        <f t="shared" ref="E14:E19" si="1">SUM(F14:Q14)</f>
        <v>0</v>
      </c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</row>
    <row r="15" spans="1:17" ht="25.5" customHeight="1" x14ac:dyDescent="0.25">
      <c r="A15" s="94"/>
      <c r="B15" s="96"/>
      <c r="C15" s="94"/>
      <c r="D15" s="58" t="s">
        <v>10</v>
      </c>
      <c r="E15" s="56">
        <f t="shared" si="1"/>
        <v>800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/>
      <c r="O15" s="59">
        <v>800</v>
      </c>
      <c r="P15" s="59">
        <v>0</v>
      </c>
      <c r="Q15" s="59">
        <v>0</v>
      </c>
    </row>
    <row r="16" spans="1:17" ht="24" customHeight="1" x14ac:dyDescent="0.25">
      <c r="A16" s="94"/>
      <c r="B16" s="96"/>
      <c r="C16" s="94"/>
      <c r="D16" s="66" t="s">
        <v>11</v>
      </c>
      <c r="E16" s="56">
        <f t="shared" si="1"/>
        <v>0</v>
      </c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</row>
    <row r="17" spans="1:19" ht="68.25" customHeight="1" x14ac:dyDescent="0.25">
      <c r="A17" s="94"/>
      <c r="B17" s="96"/>
      <c r="C17" s="94"/>
      <c r="D17" s="60" t="s">
        <v>70</v>
      </c>
      <c r="E17" s="56">
        <f t="shared" si="1"/>
        <v>0</v>
      </c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</row>
    <row r="18" spans="1:19" ht="30" x14ac:dyDescent="0.25">
      <c r="A18" s="94"/>
      <c r="B18" s="96"/>
      <c r="C18" s="94"/>
      <c r="D18" s="60" t="s">
        <v>69</v>
      </c>
      <c r="E18" s="56">
        <f t="shared" si="1"/>
        <v>0</v>
      </c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</row>
    <row r="19" spans="1:19" ht="30.75" customHeight="1" x14ac:dyDescent="0.25">
      <c r="A19" s="92"/>
      <c r="B19" s="97"/>
      <c r="C19" s="92"/>
      <c r="D19" s="60" t="s">
        <v>47</v>
      </c>
      <c r="E19" s="56">
        <f t="shared" si="1"/>
        <v>0</v>
      </c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</row>
    <row r="20" spans="1:19" ht="33" customHeight="1" x14ac:dyDescent="0.25">
      <c r="A20" s="90" t="s">
        <v>6</v>
      </c>
      <c r="B20" s="95" t="s">
        <v>80</v>
      </c>
      <c r="C20" s="91" t="s">
        <v>74</v>
      </c>
      <c r="D20" s="72" t="s">
        <v>35</v>
      </c>
      <c r="E20" s="57">
        <f>E21+E22+E23+E26</f>
        <v>105110.6</v>
      </c>
      <c r="F20" s="57">
        <f t="shared" ref="F20:P20" si="2">F21+F22+F23+F26</f>
        <v>0</v>
      </c>
      <c r="G20" s="57">
        <f t="shared" si="2"/>
        <v>0</v>
      </c>
      <c r="H20" s="57">
        <f t="shared" si="2"/>
        <v>0</v>
      </c>
      <c r="I20" s="57">
        <f t="shared" si="2"/>
        <v>25000</v>
      </c>
      <c r="J20" s="57">
        <f t="shared" si="2"/>
        <v>9000</v>
      </c>
      <c r="K20" s="57">
        <f t="shared" si="2"/>
        <v>9000</v>
      </c>
      <c r="L20" s="57">
        <f t="shared" si="2"/>
        <v>9000</v>
      </c>
      <c r="M20" s="57">
        <f t="shared" si="2"/>
        <v>9000</v>
      </c>
      <c r="N20" s="57">
        <f t="shared" si="2"/>
        <v>11000</v>
      </c>
      <c r="O20" s="57">
        <f t="shared" si="2"/>
        <v>11000</v>
      </c>
      <c r="P20" s="57">
        <f t="shared" si="2"/>
        <v>11000</v>
      </c>
      <c r="Q20" s="57">
        <f>Q21+Q22+Q23+Q26</f>
        <v>11110.6</v>
      </c>
    </row>
    <row r="21" spans="1:19" ht="33" customHeight="1" x14ac:dyDescent="0.25">
      <c r="A21" s="90"/>
      <c r="B21" s="96"/>
      <c r="C21" s="94"/>
      <c r="D21" s="58" t="s">
        <v>9</v>
      </c>
      <c r="E21" s="73">
        <f>F21+G21+H21+I21+J21+K21+L21+M21+N21+O21+P21+Q21</f>
        <v>0</v>
      </c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</row>
    <row r="22" spans="1:19" ht="33" customHeight="1" x14ac:dyDescent="0.25">
      <c r="A22" s="90"/>
      <c r="B22" s="96"/>
      <c r="C22" s="94"/>
      <c r="D22" s="58" t="s">
        <v>10</v>
      </c>
      <c r="E22" s="57">
        <f>F22+G22+H22+I22+J22+K22+L22+M22+N22+O22+P22+Q22</f>
        <v>105110.6</v>
      </c>
      <c r="F22" s="59"/>
      <c r="G22" s="59"/>
      <c r="H22" s="59"/>
      <c r="I22" s="59">
        <v>25000</v>
      </c>
      <c r="J22" s="59">
        <v>9000</v>
      </c>
      <c r="K22" s="59">
        <v>9000</v>
      </c>
      <c r="L22" s="59">
        <v>9000</v>
      </c>
      <c r="M22" s="59">
        <v>9000</v>
      </c>
      <c r="N22" s="59">
        <v>11000</v>
      </c>
      <c r="O22" s="59">
        <v>11000</v>
      </c>
      <c r="P22" s="59">
        <v>11000</v>
      </c>
      <c r="Q22" s="59">
        <v>11110.6</v>
      </c>
      <c r="R22" s="65"/>
    </row>
    <row r="23" spans="1:19" ht="33" customHeight="1" x14ac:dyDescent="0.25">
      <c r="A23" s="90"/>
      <c r="B23" s="96"/>
      <c r="C23" s="94"/>
      <c r="D23" s="58" t="s">
        <v>11</v>
      </c>
      <c r="E23" s="57">
        <f>F23+G23+H23+I23+J23+K23+L23+M23+N23+O23+P23+Q23</f>
        <v>0</v>
      </c>
      <c r="F23" s="59">
        <v>0</v>
      </c>
      <c r="G23" s="59">
        <v>0</v>
      </c>
      <c r="H23" s="59"/>
      <c r="I23" s="59"/>
      <c r="J23" s="59"/>
      <c r="K23" s="59"/>
      <c r="L23" s="59"/>
      <c r="M23" s="59"/>
      <c r="N23" s="59"/>
      <c r="O23" s="59"/>
      <c r="P23" s="59"/>
      <c r="Q23" s="59"/>
    </row>
    <row r="24" spans="1:19" ht="60" x14ac:dyDescent="0.25">
      <c r="A24" s="90"/>
      <c r="B24" s="96"/>
      <c r="C24" s="94"/>
      <c r="D24" s="60" t="s">
        <v>70</v>
      </c>
      <c r="E24" s="73">
        <v>0</v>
      </c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</row>
    <row r="25" spans="1:19" ht="30" x14ac:dyDescent="0.25">
      <c r="A25" s="90"/>
      <c r="B25" s="96"/>
      <c r="C25" s="94"/>
      <c r="D25" s="60" t="s">
        <v>69</v>
      </c>
      <c r="E25" s="73">
        <v>0</v>
      </c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</row>
    <row r="26" spans="1:19" ht="33" customHeight="1" x14ac:dyDescent="0.25">
      <c r="A26" s="90"/>
      <c r="B26" s="97"/>
      <c r="C26" s="92"/>
      <c r="D26" s="60" t="s">
        <v>47</v>
      </c>
      <c r="E26" s="56">
        <f>F26+G26+H26+I26+J26+K26+L26+M26+N26+O26+P26+Q26</f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59">
        <v>0</v>
      </c>
    </row>
    <row r="27" spans="1:19" ht="21" customHeight="1" x14ac:dyDescent="0.25">
      <c r="A27" s="90" t="s">
        <v>62</v>
      </c>
      <c r="B27" s="95" t="s">
        <v>73</v>
      </c>
      <c r="C27" s="91" t="s">
        <v>74</v>
      </c>
      <c r="D27" s="55" t="s">
        <v>35</v>
      </c>
      <c r="E27" s="61">
        <f>SUM(E28:E33)</f>
        <v>3734</v>
      </c>
      <c r="F27" s="61">
        <f>SUM(F28:F31)</f>
        <v>0</v>
      </c>
      <c r="G27" s="61">
        <f t="shared" ref="G27:Q27" si="3">SUM(G28:G31)</f>
        <v>0</v>
      </c>
      <c r="H27" s="61">
        <f t="shared" si="3"/>
        <v>0</v>
      </c>
      <c r="I27" s="61">
        <f t="shared" si="3"/>
        <v>1500</v>
      </c>
      <c r="J27" s="61">
        <f t="shared" si="3"/>
        <v>450</v>
      </c>
      <c r="K27" s="61">
        <f t="shared" si="3"/>
        <v>450</v>
      </c>
      <c r="L27" s="61">
        <f t="shared" si="3"/>
        <v>450</v>
      </c>
      <c r="M27" s="61">
        <f t="shared" si="3"/>
        <v>450</v>
      </c>
      <c r="N27" s="61">
        <f t="shared" si="3"/>
        <v>434</v>
      </c>
      <c r="O27" s="61">
        <f t="shared" si="3"/>
        <v>0</v>
      </c>
      <c r="P27" s="61">
        <f>SUM(P28:P33)</f>
        <v>0</v>
      </c>
      <c r="Q27" s="61">
        <f t="shared" si="3"/>
        <v>0</v>
      </c>
    </row>
    <row r="28" spans="1:19" ht="18.75" customHeight="1" x14ac:dyDescent="0.25">
      <c r="A28" s="90"/>
      <c r="B28" s="96"/>
      <c r="C28" s="94"/>
      <c r="D28" s="58" t="s">
        <v>9</v>
      </c>
      <c r="E28" s="56">
        <f t="shared" ref="E28:E33" si="4">F28+G28+H28+I28+J28+K28+L28+M28+N28+O28+P28+Q28</f>
        <v>0</v>
      </c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</row>
    <row r="29" spans="1:19" ht="18.75" customHeight="1" x14ac:dyDescent="0.25">
      <c r="A29" s="90"/>
      <c r="B29" s="96"/>
      <c r="C29" s="94"/>
      <c r="D29" s="58" t="s">
        <v>10</v>
      </c>
      <c r="E29" s="56">
        <f t="shared" si="4"/>
        <v>3734</v>
      </c>
      <c r="F29" s="59">
        <v>0</v>
      </c>
      <c r="G29" s="59">
        <v>0</v>
      </c>
      <c r="H29" s="59">
        <v>0</v>
      </c>
      <c r="I29" s="59">
        <v>1500</v>
      </c>
      <c r="J29" s="59">
        <v>450</v>
      </c>
      <c r="K29" s="59">
        <v>450</v>
      </c>
      <c r="L29" s="59">
        <v>450</v>
      </c>
      <c r="M29" s="59">
        <v>450</v>
      </c>
      <c r="N29" s="59">
        <v>434</v>
      </c>
      <c r="O29" s="59">
        <v>0</v>
      </c>
      <c r="P29" s="59"/>
      <c r="Q29" s="59"/>
      <c r="R29" s="65"/>
    </row>
    <row r="30" spans="1:19" ht="18.75" customHeight="1" x14ac:dyDescent="0.25">
      <c r="A30" s="90"/>
      <c r="B30" s="96"/>
      <c r="C30" s="94"/>
      <c r="D30" s="58" t="s">
        <v>11</v>
      </c>
      <c r="E30" s="56">
        <f t="shared" si="4"/>
        <v>0</v>
      </c>
      <c r="F30" s="59">
        <v>0</v>
      </c>
      <c r="G30" s="59">
        <v>0</v>
      </c>
      <c r="H30" s="59">
        <v>0</v>
      </c>
      <c r="I30" s="59">
        <v>0</v>
      </c>
      <c r="J30" s="59">
        <v>0</v>
      </c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</row>
    <row r="31" spans="1:19" ht="60" x14ac:dyDescent="0.25">
      <c r="A31" s="90"/>
      <c r="B31" s="96"/>
      <c r="C31" s="94"/>
      <c r="D31" s="60" t="s">
        <v>70</v>
      </c>
      <c r="E31" s="56">
        <f t="shared" si="4"/>
        <v>0</v>
      </c>
      <c r="F31" s="59">
        <v>0</v>
      </c>
      <c r="G31" s="59">
        <v>0</v>
      </c>
      <c r="H31" s="59">
        <v>0</v>
      </c>
      <c r="I31" s="59">
        <v>0</v>
      </c>
      <c r="J31" s="59">
        <v>0</v>
      </c>
      <c r="K31" s="59">
        <v>0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  <c r="Q31" s="59">
        <v>0</v>
      </c>
    </row>
    <row r="32" spans="1:19" ht="31.5" customHeight="1" x14ac:dyDescent="0.25">
      <c r="A32" s="90"/>
      <c r="B32" s="96"/>
      <c r="C32" s="94"/>
      <c r="D32" s="60" t="s">
        <v>69</v>
      </c>
      <c r="E32" s="56">
        <f t="shared" si="4"/>
        <v>0</v>
      </c>
      <c r="F32" s="59">
        <v>0</v>
      </c>
      <c r="G32" s="59">
        <v>0</v>
      </c>
      <c r="H32" s="59">
        <v>0</v>
      </c>
      <c r="I32" s="59">
        <v>0</v>
      </c>
      <c r="J32" s="59">
        <v>0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S32" s="53"/>
    </row>
    <row r="33" spans="1:18" ht="36" customHeight="1" x14ac:dyDescent="0.25">
      <c r="A33" s="90"/>
      <c r="B33" s="97"/>
      <c r="C33" s="92"/>
      <c r="D33" s="60" t="s">
        <v>47</v>
      </c>
      <c r="E33" s="56">
        <f t="shared" si="4"/>
        <v>0</v>
      </c>
      <c r="F33" s="59">
        <v>0</v>
      </c>
      <c r="G33" s="59">
        <v>0</v>
      </c>
      <c r="H33" s="59">
        <v>0</v>
      </c>
      <c r="I33" s="59">
        <v>0</v>
      </c>
      <c r="J33" s="59">
        <v>0</v>
      </c>
      <c r="K33" s="59">
        <v>0</v>
      </c>
      <c r="L33" s="59">
        <v>0</v>
      </c>
      <c r="M33" s="59">
        <v>0</v>
      </c>
      <c r="N33" s="59">
        <v>0</v>
      </c>
      <c r="O33" s="59">
        <v>0</v>
      </c>
      <c r="P33" s="59">
        <v>0</v>
      </c>
      <c r="Q33" s="59">
        <v>0</v>
      </c>
    </row>
    <row r="34" spans="1:18" ht="21" customHeight="1" x14ac:dyDescent="0.25">
      <c r="A34" s="90" t="s">
        <v>63</v>
      </c>
      <c r="B34" s="95" t="s">
        <v>75</v>
      </c>
      <c r="C34" s="91" t="s">
        <v>76</v>
      </c>
      <c r="D34" s="55" t="s">
        <v>35</v>
      </c>
      <c r="E34" s="61">
        <f>SUM(E35:E38)</f>
        <v>3182.2</v>
      </c>
      <c r="F34" s="61">
        <f t="shared" ref="F34:Q34" si="5">SUM(F35:F38)</f>
        <v>0</v>
      </c>
      <c r="G34" s="61">
        <f t="shared" si="5"/>
        <v>0</v>
      </c>
      <c r="H34" s="61">
        <f t="shared" si="5"/>
        <v>0</v>
      </c>
      <c r="I34" s="61">
        <f t="shared" si="5"/>
        <v>850</v>
      </c>
      <c r="J34" s="61">
        <f t="shared" si="5"/>
        <v>200</v>
      </c>
      <c r="K34" s="61">
        <f t="shared" si="5"/>
        <v>200</v>
      </c>
      <c r="L34" s="61">
        <f t="shared" si="5"/>
        <v>300</v>
      </c>
      <c r="M34" s="61">
        <f t="shared" si="5"/>
        <v>300</v>
      </c>
      <c r="N34" s="61">
        <f t="shared" si="5"/>
        <v>400</v>
      </c>
      <c r="O34" s="61">
        <f t="shared" si="5"/>
        <v>400</v>
      </c>
      <c r="P34" s="61">
        <f t="shared" si="5"/>
        <v>400</v>
      </c>
      <c r="Q34" s="61">
        <f t="shared" si="5"/>
        <v>132.19999999999999</v>
      </c>
    </row>
    <row r="35" spans="1:18" ht="18.75" customHeight="1" x14ac:dyDescent="0.25">
      <c r="A35" s="90"/>
      <c r="B35" s="96"/>
      <c r="C35" s="94"/>
      <c r="D35" s="58" t="s">
        <v>9</v>
      </c>
      <c r="E35" s="56">
        <f>F35+G35+H35+I35+J35+K35+L35+M35+N35+O35+P35+Q35</f>
        <v>0</v>
      </c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</row>
    <row r="36" spans="1:18" ht="18.75" customHeight="1" x14ac:dyDescent="0.25">
      <c r="A36" s="90"/>
      <c r="B36" s="96"/>
      <c r="C36" s="94"/>
      <c r="D36" s="58" t="s">
        <v>10</v>
      </c>
      <c r="E36" s="56">
        <f>F36+G36+H36+I36+J36+K36+L36+M36+N36+O36+P36+Q36</f>
        <v>3182.2</v>
      </c>
      <c r="F36" s="59">
        <v>0</v>
      </c>
      <c r="G36" s="59">
        <v>0</v>
      </c>
      <c r="H36" s="59">
        <v>0</v>
      </c>
      <c r="I36" s="59">
        <v>850</v>
      </c>
      <c r="J36" s="59">
        <v>200</v>
      </c>
      <c r="K36" s="59">
        <v>200</v>
      </c>
      <c r="L36" s="59">
        <v>300</v>
      </c>
      <c r="M36" s="59">
        <v>300</v>
      </c>
      <c r="N36" s="59">
        <v>400</v>
      </c>
      <c r="O36" s="59">
        <v>400</v>
      </c>
      <c r="P36" s="59">
        <v>400</v>
      </c>
      <c r="Q36" s="59">
        <v>132.19999999999999</v>
      </c>
      <c r="R36" s="65"/>
    </row>
    <row r="37" spans="1:18" ht="18.75" customHeight="1" x14ac:dyDescent="0.25">
      <c r="A37" s="90"/>
      <c r="B37" s="96"/>
      <c r="C37" s="94"/>
      <c r="D37" s="58" t="s">
        <v>11</v>
      </c>
      <c r="E37" s="56">
        <f>F37+G37+H37+I37+J37+K37+L37+M37+N37+O37+P37+Q37</f>
        <v>0</v>
      </c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</row>
    <row r="38" spans="1:18" ht="63.75" customHeight="1" x14ac:dyDescent="0.25">
      <c r="A38" s="90"/>
      <c r="B38" s="96"/>
      <c r="C38" s="94"/>
      <c r="D38" s="60" t="s">
        <v>70</v>
      </c>
      <c r="E38" s="56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65"/>
    </row>
    <row r="39" spans="1:18" ht="31.5" customHeight="1" x14ac:dyDescent="0.25">
      <c r="A39" s="90"/>
      <c r="B39" s="96"/>
      <c r="C39" s="94"/>
      <c r="D39" s="60" t="s">
        <v>69</v>
      </c>
      <c r="E39" s="56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</row>
    <row r="40" spans="1:18" x14ac:dyDescent="0.25">
      <c r="A40" s="90"/>
      <c r="B40" s="97"/>
      <c r="C40" s="92"/>
      <c r="D40" s="60" t="s">
        <v>47</v>
      </c>
      <c r="E40" s="56">
        <f>F40+G40+H40+I40+J40+K40+L40+M40+N40+O40+P40+Q40</f>
        <v>0</v>
      </c>
      <c r="F40" s="59">
        <v>0</v>
      </c>
      <c r="G40" s="59">
        <v>0</v>
      </c>
      <c r="H40" s="59">
        <v>0</v>
      </c>
      <c r="I40" s="59">
        <v>0</v>
      </c>
      <c r="J40" s="59">
        <v>0</v>
      </c>
      <c r="K40" s="59">
        <v>0</v>
      </c>
      <c r="L40" s="59">
        <v>0</v>
      </c>
      <c r="M40" s="59">
        <v>0</v>
      </c>
      <c r="N40" s="59">
        <v>0</v>
      </c>
      <c r="O40" s="59">
        <v>0</v>
      </c>
      <c r="P40" s="59">
        <v>0</v>
      </c>
      <c r="Q40" s="59">
        <v>0</v>
      </c>
    </row>
    <row r="41" spans="1:18" ht="24.75" customHeight="1" x14ac:dyDescent="0.25">
      <c r="A41" s="90" t="s">
        <v>64</v>
      </c>
      <c r="B41" s="95" t="s">
        <v>77</v>
      </c>
      <c r="C41" s="91" t="s">
        <v>79</v>
      </c>
      <c r="D41" s="55" t="s">
        <v>35</v>
      </c>
      <c r="E41" s="61">
        <f>E47+E44</f>
        <v>240.94166999999999</v>
      </c>
      <c r="F41" s="61">
        <f t="shared" ref="F41:Q41" si="6">F47</f>
        <v>0</v>
      </c>
      <c r="G41" s="61">
        <f t="shared" si="6"/>
        <v>0</v>
      </c>
      <c r="H41" s="61">
        <f t="shared" si="6"/>
        <v>0</v>
      </c>
      <c r="I41" s="61">
        <f t="shared" si="6"/>
        <v>0</v>
      </c>
      <c r="J41" s="61">
        <f t="shared" si="6"/>
        <v>0</v>
      </c>
      <c r="K41" s="61">
        <f t="shared" si="6"/>
        <v>0</v>
      </c>
      <c r="L41" s="61">
        <f t="shared" si="6"/>
        <v>0</v>
      </c>
      <c r="M41" s="61">
        <f>M47</f>
        <v>0</v>
      </c>
      <c r="N41" s="61">
        <f>N44+N47</f>
        <v>110</v>
      </c>
      <c r="O41" s="61">
        <f>O44+O47</f>
        <v>130.94166999999999</v>
      </c>
      <c r="P41" s="61">
        <f t="shared" si="6"/>
        <v>0</v>
      </c>
      <c r="Q41" s="61">
        <f t="shared" si="6"/>
        <v>0</v>
      </c>
    </row>
    <row r="42" spans="1:18" ht="18.75" customHeight="1" x14ac:dyDescent="0.25">
      <c r="A42" s="90"/>
      <c r="B42" s="96"/>
      <c r="C42" s="94"/>
      <c r="D42" s="58" t="s">
        <v>9</v>
      </c>
      <c r="E42" s="56">
        <f>F42+G42+H42+I42+J42+K42+L42+M42+N42+O42+P42+Q42</f>
        <v>0</v>
      </c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</row>
    <row r="43" spans="1:18" ht="18.75" customHeight="1" x14ac:dyDescent="0.25">
      <c r="A43" s="90"/>
      <c r="B43" s="96"/>
      <c r="C43" s="94"/>
      <c r="D43" s="58" t="s">
        <v>10</v>
      </c>
      <c r="E43" s="56">
        <f>F43+G43+H43+I43+J43+K43+L43+M43+N43+O43+P43+Q43</f>
        <v>0</v>
      </c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</row>
    <row r="44" spans="1:18" ht="18.75" customHeight="1" x14ac:dyDescent="0.25">
      <c r="A44" s="90"/>
      <c r="B44" s="96"/>
      <c r="C44" s="94"/>
      <c r="D44" s="58" t="s">
        <v>11</v>
      </c>
      <c r="E44" s="56">
        <f>F44+G44+H44+I44+J44+K44+L44+M44+N44+O44+P44+Q44</f>
        <v>240.94166999999999</v>
      </c>
      <c r="F44" s="59"/>
      <c r="G44" s="59"/>
      <c r="H44" s="59"/>
      <c r="I44" s="59"/>
      <c r="J44" s="59"/>
      <c r="K44" s="59"/>
      <c r="L44" s="59"/>
      <c r="M44" s="59"/>
      <c r="N44" s="59">
        <v>110</v>
      </c>
      <c r="O44" s="59">
        <v>130.94166999999999</v>
      </c>
      <c r="P44" s="59"/>
      <c r="Q44" s="59"/>
    </row>
    <row r="45" spans="1:18" ht="63.75" customHeight="1" x14ac:dyDescent="0.25">
      <c r="A45" s="90"/>
      <c r="B45" s="96"/>
      <c r="C45" s="94"/>
      <c r="D45" s="60" t="s">
        <v>70</v>
      </c>
      <c r="E45" s="56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</row>
    <row r="46" spans="1:18" ht="31.5" customHeight="1" x14ac:dyDescent="0.25">
      <c r="A46" s="90"/>
      <c r="B46" s="96"/>
      <c r="C46" s="94"/>
      <c r="D46" s="60" t="s">
        <v>69</v>
      </c>
      <c r="E46" s="56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</row>
    <row r="47" spans="1:18" x14ac:dyDescent="0.25">
      <c r="A47" s="90"/>
      <c r="B47" s="97"/>
      <c r="C47" s="92"/>
      <c r="D47" s="60" t="s">
        <v>47</v>
      </c>
      <c r="E47" s="56">
        <f>F47+G47+H47+I47+J47+K47+L47+M47+N47+O47+P47+Q47</f>
        <v>0</v>
      </c>
      <c r="F47" s="59"/>
      <c r="G47" s="59"/>
      <c r="H47" s="59"/>
      <c r="I47" s="59"/>
      <c r="J47" s="59"/>
      <c r="K47" s="59">
        <v>0</v>
      </c>
      <c r="L47" s="59"/>
      <c r="M47" s="59">
        <v>0</v>
      </c>
      <c r="N47" s="59"/>
      <c r="O47" s="59"/>
      <c r="P47" s="59"/>
      <c r="Q47" s="59"/>
    </row>
    <row r="48" spans="1:18" ht="21" hidden="1" customHeight="1" x14ac:dyDescent="0.25">
      <c r="A48" s="90"/>
      <c r="B48" s="95"/>
      <c r="C48" s="91"/>
      <c r="D48" s="55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</row>
    <row r="49" spans="1:18" ht="18.75" hidden="1" customHeight="1" x14ac:dyDescent="0.25">
      <c r="A49" s="90"/>
      <c r="B49" s="96"/>
      <c r="C49" s="94"/>
      <c r="D49" s="58"/>
      <c r="E49" s="73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</row>
    <row r="50" spans="1:18" ht="18.75" hidden="1" customHeight="1" x14ac:dyDescent="0.25">
      <c r="A50" s="90"/>
      <c r="B50" s="96"/>
      <c r="C50" s="94"/>
      <c r="D50" s="58"/>
      <c r="E50" s="73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65"/>
    </row>
    <row r="51" spans="1:18" ht="18.75" hidden="1" customHeight="1" x14ac:dyDescent="0.25">
      <c r="A51" s="90"/>
      <c r="B51" s="96"/>
      <c r="C51" s="94"/>
      <c r="D51" s="58"/>
      <c r="E51" s="73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</row>
    <row r="52" spans="1:18" ht="63.75" hidden="1" customHeight="1" x14ac:dyDescent="0.25">
      <c r="A52" s="90"/>
      <c r="B52" s="96"/>
      <c r="C52" s="94"/>
      <c r="D52" s="60"/>
      <c r="E52" s="73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</row>
    <row r="53" spans="1:18" ht="31.5" hidden="1" customHeight="1" x14ac:dyDescent="0.25">
      <c r="A53" s="90"/>
      <c r="B53" s="96"/>
      <c r="C53" s="94"/>
      <c r="D53" s="60"/>
      <c r="E53" s="73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</row>
    <row r="54" spans="1:18" hidden="1" x14ac:dyDescent="0.25">
      <c r="A54" s="90"/>
      <c r="B54" s="97"/>
      <c r="C54" s="92"/>
      <c r="D54" s="60"/>
      <c r="E54" s="56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</row>
    <row r="55" spans="1:18" ht="35.25" customHeight="1" x14ac:dyDescent="0.25">
      <c r="A55" s="90" t="s">
        <v>65</v>
      </c>
      <c r="B55" s="95" t="s">
        <v>78</v>
      </c>
      <c r="C55" s="91" t="s">
        <v>85</v>
      </c>
      <c r="D55" s="55" t="s">
        <v>35</v>
      </c>
      <c r="E55" s="57">
        <f>E61</f>
        <v>0</v>
      </c>
      <c r="F55" s="57">
        <f>SUM(F56:F59)</f>
        <v>0</v>
      </c>
      <c r="G55" s="57">
        <f t="shared" ref="G55:Q55" si="7">SUM(G56:G59)</f>
        <v>0</v>
      </c>
      <c r="H55" s="57">
        <f t="shared" si="7"/>
        <v>0</v>
      </c>
      <c r="I55" s="57">
        <f t="shared" si="7"/>
        <v>0</v>
      </c>
      <c r="J55" s="57">
        <f t="shared" si="7"/>
        <v>0</v>
      </c>
      <c r="K55" s="57">
        <f t="shared" si="7"/>
        <v>0</v>
      </c>
      <c r="L55" s="57">
        <f t="shared" si="7"/>
        <v>0</v>
      </c>
      <c r="M55" s="57">
        <f t="shared" si="7"/>
        <v>0</v>
      </c>
      <c r="N55" s="57">
        <f t="shared" si="7"/>
        <v>0</v>
      </c>
      <c r="O55" s="57">
        <f t="shared" si="7"/>
        <v>0</v>
      </c>
      <c r="P55" s="57">
        <f>P61</f>
        <v>0</v>
      </c>
      <c r="Q55" s="57">
        <f t="shared" si="7"/>
        <v>0</v>
      </c>
    </row>
    <row r="56" spans="1:18" ht="35.25" customHeight="1" x14ac:dyDescent="0.25">
      <c r="A56" s="90"/>
      <c r="B56" s="96"/>
      <c r="C56" s="94"/>
      <c r="D56" s="58" t="s">
        <v>9</v>
      </c>
      <c r="E56" s="56">
        <f>F56+G56+H56+I56+J56+K56+L56+M56+N56+O56+P56+Q56</f>
        <v>0</v>
      </c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</row>
    <row r="57" spans="1:18" ht="35.25" customHeight="1" x14ac:dyDescent="0.25">
      <c r="A57" s="90"/>
      <c r="B57" s="96"/>
      <c r="C57" s="94"/>
      <c r="D57" s="58" t="s">
        <v>10</v>
      </c>
      <c r="E57" s="56">
        <f>F57+G57+H57+I57+J57+K57+L57+M57+N57+O57+P57+Q57</f>
        <v>0</v>
      </c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</row>
    <row r="58" spans="1:18" ht="35.25" customHeight="1" x14ac:dyDescent="0.25">
      <c r="A58" s="90"/>
      <c r="B58" s="96"/>
      <c r="C58" s="94"/>
      <c r="D58" s="58" t="s">
        <v>11</v>
      </c>
      <c r="E58" s="56">
        <f>F58+G58+H58+I58+J58+K58+L58+M58+N58+O58+P58+Q58</f>
        <v>0</v>
      </c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</row>
    <row r="59" spans="1:18" ht="54.6" customHeight="1" x14ac:dyDescent="0.25">
      <c r="A59" s="90"/>
      <c r="B59" s="96"/>
      <c r="C59" s="94"/>
      <c r="D59" s="60" t="s">
        <v>70</v>
      </c>
      <c r="E59" s="56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</row>
    <row r="60" spans="1:18" ht="35.25" customHeight="1" x14ac:dyDescent="0.25">
      <c r="A60" s="90"/>
      <c r="B60" s="96"/>
      <c r="C60" s="94"/>
      <c r="D60" s="60" t="s">
        <v>69</v>
      </c>
      <c r="E60" s="56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</row>
    <row r="61" spans="1:18" ht="35.25" customHeight="1" x14ac:dyDescent="0.25">
      <c r="A61" s="90"/>
      <c r="B61" s="97"/>
      <c r="C61" s="92"/>
      <c r="D61" s="60" t="s">
        <v>47</v>
      </c>
      <c r="E61" s="56">
        <f>F61+G61+H61+I61+J61+K61+L61+M61+N61+O61+P61+Q61</f>
        <v>0</v>
      </c>
      <c r="F61" s="59">
        <v>0</v>
      </c>
      <c r="G61" s="59">
        <v>0</v>
      </c>
      <c r="H61" s="59">
        <v>0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/>
      <c r="Q61" s="59">
        <v>0</v>
      </c>
    </row>
    <row r="62" spans="1:18" ht="27" customHeight="1" x14ac:dyDescent="0.25">
      <c r="A62" s="91" t="s">
        <v>66</v>
      </c>
      <c r="B62" s="91" t="s">
        <v>82</v>
      </c>
      <c r="C62" s="91" t="s">
        <v>81</v>
      </c>
      <c r="D62" s="55" t="s">
        <v>35</v>
      </c>
      <c r="E62" s="57">
        <f>SUM(E63:E68)</f>
        <v>20540.637279999999</v>
      </c>
      <c r="F62" s="57">
        <f t="shared" ref="F62:Q62" si="8">SUM(F63:F68)</f>
        <v>150</v>
      </c>
      <c r="G62" s="57">
        <f t="shared" si="8"/>
        <v>400</v>
      </c>
      <c r="H62" s="57">
        <f t="shared" si="8"/>
        <v>1100</v>
      </c>
      <c r="I62" s="57">
        <f t="shared" si="8"/>
        <v>1600</v>
      </c>
      <c r="J62" s="57">
        <f t="shared" si="8"/>
        <v>1570</v>
      </c>
      <c r="K62" s="57">
        <f t="shared" si="8"/>
        <v>1990.5</v>
      </c>
      <c r="L62" s="57">
        <f t="shared" si="8"/>
        <v>2100</v>
      </c>
      <c r="M62" s="57">
        <f t="shared" si="8"/>
        <v>2110</v>
      </c>
      <c r="N62" s="57">
        <f t="shared" si="8"/>
        <v>2110</v>
      </c>
      <c r="O62" s="57">
        <f t="shared" si="8"/>
        <v>2630</v>
      </c>
      <c r="P62" s="57">
        <f t="shared" si="8"/>
        <v>2630</v>
      </c>
      <c r="Q62" s="57">
        <f t="shared" si="8"/>
        <v>2150.1372799999999</v>
      </c>
    </row>
    <row r="63" spans="1:18" ht="18.75" customHeight="1" x14ac:dyDescent="0.25">
      <c r="A63" s="94"/>
      <c r="B63" s="94"/>
      <c r="C63" s="94"/>
      <c r="D63" s="58" t="s">
        <v>9</v>
      </c>
      <c r="E63" s="57">
        <f>SUM(F63:Q63)</f>
        <v>0</v>
      </c>
      <c r="F63" s="59">
        <v>0</v>
      </c>
      <c r="G63" s="59">
        <v>0</v>
      </c>
      <c r="H63" s="59">
        <v>0</v>
      </c>
      <c r="I63" s="59">
        <v>0</v>
      </c>
      <c r="J63" s="59">
        <v>0</v>
      </c>
      <c r="K63" s="59">
        <v>0</v>
      </c>
      <c r="L63" s="59">
        <v>0</v>
      </c>
      <c r="M63" s="59">
        <v>0</v>
      </c>
      <c r="N63" s="59">
        <v>0</v>
      </c>
      <c r="O63" s="59">
        <v>0</v>
      </c>
      <c r="P63" s="59">
        <v>0</v>
      </c>
      <c r="Q63" s="59">
        <v>0</v>
      </c>
    </row>
    <row r="64" spans="1:18" ht="18.75" customHeight="1" x14ac:dyDescent="0.25">
      <c r="A64" s="94"/>
      <c r="B64" s="94"/>
      <c r="C64" s="94"/>
      <c r="D64" s="58" t="s">
        <v>10</v>
      </c>
      <c r="E64" s="57">
        <f>SUM(F64:Q64)</f>
        <v>1181.5</v>
      </c>
      <c r="F64" s="57">
        <f>F71+F78</f>
        <v>50</v>
      </c>
      <c r="G64" s="57">
        <f t="shared" ref="G64:Q64" si="9">G71+G78</f>
        <v>50</v>
      </c>
      <c r="H64" s="57">
        <f t="shared" si="9"/>
        <v>100</v>
      </c>
      <c r="I64" s="57">
        <f t="shared" si="9"/>
        <v>100</v>
      </c>
      <c r="J64" s="57">
        <f t="shared" si="9"/>
        <v>70</v>
      </c>
      <c r="K64" s="57">
        <f t="shared" si="9"/>
        <v>81.5</v>
      </c>
      <c r="L64" s="57">
        <f t="shared" si="9"/>
        <v>100</v>
      </c>
      <c r="M64" s="57">
        <f t="shared" si="9"/>
        <v>110</v>
      </c>
      <c r="N64" s="57">
        <f t="shared" si="9"/>
        <v>110</v>
      </c>
      <c r="O64" s="57">
        <f t="shared" si="9"/>
        <v>130</v>
      </c>
      <c r="P64" s="57">
        <f t="shared" si="9"/>
        <v>130</v>
      </c>
      <c r="Q64" s="57">
        <f t="shared" si="9"/>
        <v>150</v>
      </c>
      <c r="R64" s="65"/>
    </row>
    <row r="65" spans="1:19" ht="18.600000000000001" customHeight="1" x14ac:dyDescent="0.25">
      <c r="A65" s="94"/>
      <c r="B65" s="94"/>
      <c r="C65" s="94"/>
      <c r="D65" s="58" t="s">
        <v>11</v>
      </c>
      <c r="E65" s="57">
        <f>SUM(F65:Q65)</f>
        <v>19359.137279999999</v>
      </c>
      <c r="F65" s="57">
        <f>F72</f>
        <v>100</v>
      </c>
      <c r="G65" s="57">
        <f t="shared" ref="G65:Q65" si="10">G72</f>
        <v>350</v>
      </c>
      <c r="H65" s="57">
        <f t="shared" si="10"/>
        <v>1000</v>
      </c>
      <c r="I65" s="57">
        <f t="shared" si="10"/>
        <v>1500</v>
      </c>
      <c r="J65" s="57">
        <f t="shared" si="10"/>
        <v>1500</v>
      </c>
      <c r="K65" s="57">
        <f t="shared" si="10"/>
        <v>1909</v>
      </c>
      <c r="L65" s="57">
        <f t="shared" si="10"/>
        <v>2000</v>
      </c>
      <c r="M65" s="57">
        <f t="shared" si="10"/>
        <v>2000</v>
      </c>
      <c r="N65" s="57">
        <f t="shared" si="10"/>
        <v>2000</v>
      </c>
      <c r="O65" s="57">
        <f t="shared" si="10"/>
        <v>2500</v>
      </c>
      <c r="P65" s="57">
        <f t="shared" si="10"/>
        <v>2500</v>
      </c>
      <c r="Q65" s="57">
        <f t="shared" si="10"/>
        <v>2000.1372799999999</v>
      </c>
      <c r="R65" s="65"/>
    </row>
    <row r="66" spans="1:19" ht="63.75" customHeight="1" x14ac:dyDescent="0.25">
      <c r="A66" s="94"/>
      <c r="B66" s="94"/>
      <c r="C66" s="94"/>
      <c r="D66" s="60" t="s">
        <v>70</v>
      </c>
      <c r="E66" s="57">
        <f t="shared" ref="E66:E68" si="11">SUM(F66:Q66)</f>
        <v>0</v>
      </c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</row>
    <row r="67" spans="1:19" ht="31.5" customHeight="1" x14ac:dyDescent="0.25">
      <c r="A67" s="94"/>
      <c r="B67" s="94"/>
      <c r="C67" s="94"/>
      <c r="D67" s="60" t="s">
        <v>69</v>
      </c>
      <c r="E67" s="57">
        <f t="shared" si="11"/>
        <v>0</v>
      </c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</row>
    <row r="68" spans="1:19" ht="36" customHeight="1" x14ac:dyDescent="0.25">
      <c r="A68" s="94"/>
      <c r="B68" s="94"/>
      <c r="C68" s="92"/>
      <c r="D68" s="60" t="s">
        <v>47</v>
      </c>
      <c r="E68" s="57">
        <f t="shared" si="11"/>
        <v>0</v>
      </c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>
        <v>0</v>
      </c>
      <c r="Q68" s="59"/>
    </row>
    <row r="69" spans="1:19" ht="27.6" customHeight="1" x14ac:dyDescent="0.25">
      <c r="A69" s="94"/>
      <c r="B69" s="94"/>
      <c r="C69" s="91" t="s">
        <v>79</v>
      </c>
      <c r="D69" s="55" t="s">
        <v>35</v>
      </c>
      <c r="E69" s="56">
        <f>SUM(E70:E75)</f>
        <v>20540.637279999999</v>
      </c>
      <c r="F69" s="56">
        <v>0</v>
      </c>
      <c r="G69" s="56">
        <f>SUM(G70:G75)</f>
        <v>400</v>
      </c>
      <c r="H69" s="56">
        <f>SUM(H70:H75)</f>
        <v>1100</v>
      </c>
      <c r="I69" s="56">
        <f t="shared" ref="I69:Q69" si="12">SUM(I70:I75)</f>
        <v>1600</v>
      </c>
      <c r="J69" s="56">
        <f t="shared" si="12"/>
        <v>1570</v>
      </c>
      <c r="K69" s="56">
        <f t="shared" si="12"/>
        <v>1990.5</v>
      </c>
      <c r="L69" s="56">
        <f t="shared" si="12"/>
        <v>2100</v>
      </c>
      <c r="M69" s="56">
        <f t="shared" si="12"/>
        <v>2110</v>
      </c>
      <c r="N69" s="56">
        <f t="shared" si="12"/>
        <v>2110</v>
      </c>
      <c r="O69" s="56">
        <f t="shared" si="12"/>
        <v>2630</v>
      </c>
      <c r="P69" s="56">
        <f t="shared" si="12"/>
        <v>2630</v>
      </c>
      <c r="Q69" s="56">
        <f t="shared" si="12"/>
        <v>2150.1372799999999</v>
      </c>
    </row>
    <row r="70" spans="1:19" ht="26.45" customHeight="1" x14ac:dyDescent="0.25">
      <c r="A70" s="94"/>
      <c r="B70" s="94"/>
      <c r="C70" s="94"/>
      <c r="D70" s="58" t="s">
        <v>9</v>
      </c>
      <c r="E70" s="62">
        <v>0</v>
      </c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</row>
    <row r="71" spans="1:19" ht="21.6" customHeight="1" x14ac:dyDescent="0.25">
      <c r="A71" s="94"/>
      <c r="B71" s="94"/>
      <c r="C71" s="94"/>
      <c r="D71" s="58" t="s">
        <v>10</v>
      </c>
      <c r="E71" s="56">
        <f>SUM(F71:Q71)</f>
        <v>1181.5</v>
      </c>
      <c r="F71" s="63">
        <v>50</v>
      </c>
      <c r="G71" s="63">
        <v>50</v>
      </c>
      <c r="H71" s="63">
        <v>100</v>
      </c>
      <c r="I71" s="63">
        <v>100</v>
      </c>
      <c r="J71" s="63">
        <v>70</v>
      </c>
      <c r="K71" s="63">
        <v>81.5</v>
      </c>
      <c r="L71" s="63">
        <v>100</v>
      </c>
      <c r="M71" s="63">
        <v>110</v>
      </c>
      <c r="N71" s="63">
        <v>110</v>
      </c>
      <c r="O71" s="63">
        <v>130</v>
      </c>
      <c r="P71" s="63">
        <v>130</v>
      </c>
      <c r="Q71" s="63">
        <v>150</v>
      </c>
      <c r="S71" s="65"/>
    </row>
    <row r="72" spans="1:19" ht="26.45" customHeight="1" x14ac:dyDescent="0.25">
      <c r="A72" s="94"/>
      <c r="B72" s="94"/>
      <c r="C72" s="94"/>
      <c r="D72" s="58" t="s">
        <v>11</v>
      </c>
      <c r="E72" s="56">
        <f>SUM(F72:Q72)</f>
        <v>19359.137279999999</v>
      </c>
      <c r="F72" s="63">
        <v>100</v>
      </c>
      <c r="G72" s="63">
        <v>350</v>
      </c>
      <c r="H72" s="63">
        <v>1000</v>
      </c>
      <c r="I72" s="63">
        <v>1500</v>
      </c>
      <c r="J72" s="63">
        <v>1500</v>
      </c>
      <c r="K72" s="63">
        <f>2000-91</f>
        <v>1909</v>
      </c>
      <c r="L72" s="63">
        <v>2000</v>
      </c>
      <c r="M72" s="63">
        <v>2000</v>
      </c>
      <c r="N72" s="63">
        <v>2000</v>
      </c>
      <c r="O72" s="63">
        <v>2500</v>
      </c>
      <c r="P72" s="63">
        <v>2500</v>
      </c>
      <c r="Q72" s="63">
        <v>2000.1372799999999</v>
      </c>
      <c r="R72" s="65"/>
      <c r="S72" s="65"/>
    </row>
    <row r="73" spans="1:19" ht="66.75" customHeight="1" x14ac:dyDescent="0.25">
      <c r="A73" s="94"/>
      <c r="B73" s="94"/>
      <c r="C73" s="94"/>
      <c r="D73" s="60" t="s">
        <v>70</v>
      </c>
      <c r="E73" s="56">
        <f t="shared" ref="E73:E75" si="13">SUM(F73:Q73)</f>
        <v>0</v>
      </c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</row>
    <row r="74" spans="1:19" ht="34.9" customHeight="1" x14ac:dyDescent="0.25">
      <c r="A74" s="94"/>
      <c r="B74" s="94"/>
      <c r="C74" s="94"/>
      <c r="D74" s="60" t="s">
        <v>69</v>
      </c>
      <c r="E74" s="56">
        <f t="shared" si="13"/>
        <v>0</v>
      </c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</row>
    <row r="75" spans="1:19" ht="22.9" customHeight="1" x14ac:dyDescent="0.25">
      <c r="A75" s="94"/>
      <c r="B75" s="94"/>
      <c r="C75" s="92"/>
      <c r="D75" s="60" t="s">
        <v>47</v>
      </c>
      <c r="E75" s="56">
        <f t="shared" si="13"/>
        <v>0</v>
      </c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>
        <f>P68</f>
        <v>0</v>
      </c>
      <c r="Q75" s="59"/>
    </row>
    <row r="76" spans="1:19" ht="15.6" hidden="1" customHeight="1" x14ac:dyDescent="0.25">
      <c r="A76" s="94"/>
      <c r="B76" s="94"/>
      <c r="C76" s="91"/>
      <c r="D76" s="55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</row>
    <row r="77" spans="1:19" ht="19.149999999999999" hidden="1" customHeight="1" x14ac:dyDescent="0.25">
      <c r="A77" s="94"/>
      <c r="B77" s="94"/>
      <c r="C77" s="94"/>
      <c r="D77" s="58"/>
      <c r="E77" s="62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</row>
    <row r="78" spans="1:19" ht="22.9" hidden="1" customHeight="1" x14ac:dyDescent="0.25">
      <c r="A78" s="94"/>
      <c r="B78" s="94"/>
      <c r="C78" s="94"/>
      <c r="D78" s="58"/>
      <c r="E78" s="56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</row>
    <row r="79" spans="1:19" ht="21" hidden="1" customHeight="1" x14ac:dyDescent="0.25">
      <c r="A79" s="94"/>
      <c r="B79" s="94"/>
      <c r="C79" s="94"/>
      <c r="D79" s="58"/>
      <c r="E79" s="56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</row>
    <row r="80" spans="1:19" hidden="1" x14ac:dyDescent="0.25">
      <c r="A80" s="94"/>
      <c r="B80" s="94"/>
      <c r="C80" s="94"/>
      <c r="D80" s="60"/>
      <c r="E80" s="62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</row>
    <row r="81" spans="1:19" ht="27" hidden="1" customHeight="1" x14ac:dyDescent="0.25">
      <c r="A81" s="94"/>
      <c r="B81" s="94"/>
      <c r="C81" s="94"/>
      <c r="D81" s="60"/>
      <c r="E81" s="62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</row>
    <row r="82" spans="1:19" ht="22.15" hidden="1" customHeight="1" x14ac:dyDescent="0.25">
      <c r="A82" s="92"/>
      <c r="B82" s="92"/>
      <c r="C82" s="92"/>
      <c r="D82" s="60"/>
      <c r="E82" s="62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</row>
    <row r="83" spans="1:19" ht="33.75" customHeight="1" x14ac:dyDescent="0.25">
      <c r="A83" s="98" t="s">
        <v>54</v>
      </c>
      <c r="B83" s="98"/>
      <c r="C83" s="99"/>
      <c r="D83" s="55" t="s">
        <v>35</v>
      </c>
      <c r="E83" s="54">
        <f>SUM(F83:Q83)</f>
        <v>133608.37895000001</v>
      </c>
      <c r="F83" s="54">
        <f>SUM(F84:F89)</f>
        <v>150</v>
      </c>
      <c r="G83" s="54">
        <f t="shared" ref="G83:Q83" si="14">SUM(G84:G89)</f>
        <v>400</v>
      </c>
      <c r="H83" s="54">
        <f t="shared" si="14"/>
        <v>1100</v>
      </c>
      <c r="I83" s="54">
        <f t="shared" si="14"/>
        <v>28950</v>
      </c>
      <c r="J83" s="54">
        <f t="shared" si="14"/>
        <v>11220</v>
      </c>
      <c r="K83" s="54">
        <f t="shared" si="14"/>
        <v>11640.5</v>
      </c>
      <c r="L83" s="54">
        <f t="shared" si="14"/>
        <v>11850</v>
      </c>
      <c r="M83" s="54">
        <f t="shared" si="14"/>
        <v>11860</v>
      </c>
      <c r="N83" s="54">
        <f t="shared" si="14"/>
        <v>14054</v>
      </c>
      <c r="O83" s="54">
        <f t="shared" si="14"/>
        <v>14960.94167</v>
      </c>
      <c r="P83" s="54">
        <f>SUM(P84:P89)</f>
        <v>14030</v>
      </c>
      <c r="Q83" s="54">
        <f t="shared" si="14"/>
        <v>13392.937280000002</v>
      </c>
      <c r="S83" s="65"/>
    </row>
    <row r="84" spans="1:19" ht="22.5" customHeight="1" x14ac:dyDescent="0.25">
      <c r="A84" s="98"/>
      <c r="B84" s="98"/>
      <c r="C84" s="100"/>
      <c r="D84" s="55" t="s">
        <v>9</v>
      </c>
      <c r="E84" s="54">
        <f t="shared" ref="E84" si="15">SUM(F84:Q84)</f>
        <v>0</v>
      </c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</row>
    <row r="85" spans="1:19" ht="21" customHeight="1" x14ac:dyDescent="0.25">
      <c r="A85" s="98"/>
      <c r="B85" s="98"/>
      <c r="C85" s="100"/>
      <c r="D85" s="55" t="s">
        <v>10</v>
      </c>
      <c r="E85" s="54">
        <f>SUM(F85:Q85)</f>
        <v>114008.3</v>
      </c>
      <c r="F85" s="54">
        <f>F15+F22+F29+F36+F43+F50+F57+F64</f>
        <v>50</v>
      </c>
      <c r="G85" s="54">
        <f t="shared" ref="G85:Q86" si="16">G15+G22+G29+G36+G43+G50+G57+G64</f>
        <v>50</v>
      </c>
      <c r="H85" s="54">
        <f t="shared" si="16"/>
        <v>100</v>
      </c>
      <c r="I85" s="54">
        <f t="shared" si="16"/>
        <v>27450</v>
      </c>
      <c r="J85" s="54">
        <f t="shared" si="16"/>
        <v>9720</v>
      </c>
      <c r="K85" s="54">
        <f t="shared" si="16"/>
        <v>9731.5</v>
      </c>
      <c r="L85" s="54">
        <f t="shared" si="16"/>
        <v>9850</v>
      </c>
      <c r="M85" s="54">
        <f t="shared" si="16"/>
        <v>9860</v>
      </c>
      <c r="N85" s="54">
        <f t="shared" si="16"/>
        <v>11944</v>
      </c>
      <c r="O85" s="54">
        <f t="shared" si="16"/>
        <v>12330</v>
      </c>
      <c r="P85" s="54">
        <f t="shared" si="16"/>
        <v>11530</v>
      </c>
      <c r="Q85" s="54">
        <f t="shared" si="16"/>
        <v>11392.800000000001</v>
      </c>
    </row>
    <row r="86" spans="1:19" ht="18.75" customHeight="1" x14ac:dyDescent="0.25">
      <c r="A86" s="98"/>
      <c r="B86" s="98"/>
      <c r="C86" s="100"/>
      <c r="D86" s="55" t="s">
        <v>11</v>
      </c>
      <c r="E86" s="54">
        <f>SUM(F86:Q86)</f>
        <v>19600.078949999999</v>
      </c>
      <c r="F86" s="54">
        <f>F16+F23+F30+F37+F44+F51+F58+F65</f>
        <v>100</v>
      </c>
      <c r="G86" s="54">
        <f t="shared" si="16"/>
        <v>350</v>
      </c>
      <c r="H86" s="54">
        <f t="shared" si="16"/>
        <v>1000</v>
      </c>
      <c r="I86" s="54">
        <f t="shared" si="16"/>
        <v>1500</v>
      </c>
      <c r="J86" s="54">
        <f t="shared" si="16"/>
        <v>1500</v>
      </c>
      <c r="K86" s="54">
        <f t="shared" si="16"/>
        <v>1909</v>
      </c>
      <c r="L86" s="54">
        <f t="shared" si="16"/>
        <v>2000</v>
      </c>
      <c r="M86" s="54">
        <f t="shared" si="16"/>
        <v>2000</v>
      </c>
      <c r="N86" s="54">
        <f t="shared" si="16"/>
        <v>2110</v>
      </c>
      <c r="O86" s="54">
        <f t="shared" si="16"/>
        <v>2630.9416700000002</v>
      </c>
      <c r="P86" s="54">
        <f t="shared" si="16"/>
        <v>2500</v>
      </c>
      <c r="Q86" s="54">
        <f t="shared" si="16"/>
        <v>2000.1372799999999</v>
      </c>
    </row>
    <row r="87" spans="1:19" ht="63" customHeight="1" x14ac:dyDescent="0.25">
      <c r="A87" s="98"/>
      <c r="B87" s="98"/>
      <c r="C87" s="100"/>
      <c r="D87" s="74" t="s">
        <v>70</v>
      </c>
      <c r="E87" s="54">
        <f t="shared" ref="E87:E88" si="17">SUM(F87:Q87)</f>
        <v>0</v>
      </c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</row>
    <row r="88" spans="1:19" ht="36" customHeight="1" x14ac:dyDescent="0.25">
      <c r="A88" s="98"/>
      <c r="B88" s="98"/>
      <c r="C88" s="100"/>
      <c r="D88" s="74" t="s">
        <v>69</v>
      </c>
      <c r="E88" s="54">
        <f t="shared" si="17"/>
        <v>0</v>
      </c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</row>
    <row r="89" spans="1:19" ht="33" customHeight="1" x14ac:dyDescent="0.25">
      <c r="A89" s="98"/>
      <c r="B89" s="98"/>
      <c r="C89" s="101"/>
      <c r="D89" s="74" t="s">
        <v>47</v>
      </c>
      <c r="E89" s="54">
        <f>SUM(F89:Q89)</f>
        <v>0</v>
      </c>
      <c r="F89" s="54">
        <f>F82+F75+F68+F61+F54+F47+F40+F33+F26+F19</f>
        <v>0</v>
      </c>
      <c r="G89" s="54">
        <f t="shared" ref="G89:O89" si="18">G82+G75+G68+G61+G54+G47+G40+G33+G26+G19</f>
        <v>0</v>
      </c>
      <c r="H89" s="54">
        <f t="shared" si="18"/>
        <v>0</v>
      </c>
      <c r="I89" s="54">
        <f t="shared" si="18"/>
        <v>0</v>
      </c>
      <c r="J89" s="54">
        <f t="shared" si="18"/>
        <v>0</v>
      </c>
      <c r="K89" s="54">
        <f t="shared" si="18"/>
        <v>0</v>
      </c>
      <c r="L89" s="54">
        <f t="shared" si="18"/>
        <v>0</v>
      </c>
      <c r="M89" s="54">
        <f t="shared" si="18"/>
        <v>0</v>
      </c>
      <c r="N89" s="54">
        <f t="shared" si="18"/>
        <v>0</v>
      </c>
      <c r="O89" s="54">
        <f t="shared" si="18"/>
        <v>0</v>
      </c>
      <c r="P89" s="54">
        <f>P82+P75+P68+P61+P54+P47+P40+P33+P26+P19</f>
        <v>0</v>
      </c>
      <c r="Q89" s="54">
        <f>Q82+Q75+Q68+Q61+Q54+Q47+Q40+Q33+Q26+Q19</f>
        <v>0</v>
      </c>
    </row>
    <row r="90" spans="1:19" ht="28.5" customHeight="1" x14ac:dyDescent="0.25">
      <c r="A90" s="102"/>
      <c r="B90" s="102"/>
      <c r="C90" s="102"/>
      <c r="D90" s="102"/>
      <c r="E90" s="102"/>
      <c r="F90" s="53"/>
      <c r="G90" s="75"/>
      <c r="J90" s="53"/>
      <c r="M90" s="53"/>
      <c r="N90" s="53"/>
      <c r="O90" s="53"/>
      <c r="P90" s="65"/>
    </row>
    <row r="91" spans="1:19" ht="16.5" x14ac:dyDescent="0.25">
      <c r="B91" s="51" t="s">
        <v>67</v>
      </c>
      <c r="C91" s="51"/>
      <c r="D91" s="76"/>
      <c r="E91" s="77"/>
      <c r="F91" s="78"/>
      <c r="G91" s="78"/>
      <c r="H91" s="78"/>
      <c r="I91" s="79"/>
      <c r="J91" s="79"/>
      <c r="P91" s="65"/>
    </row>
    <row r="92" spans="1:19" ht="21" customHeight="1" x14ac:dyDescent="0.25">
      <c r="B92" s="103" t="s">
        <v>84</v>
      </c>
      <c r="C92" s="103"/>
      <c r="D92" s="80"/>
      <c r="E92" s="80"/>
      <c r="F92" s="81"/>
      <c r="G92" s="81"/>
      <c r="H92" s="81"/>
      <c r="I92" s="76"/>
      <c r="J92" s="76"/>
      <c r="P92" s="65"/>
    </row>
    <row r="93" spans="1:19" ht="22.5" customHeight="1" x14ac:dyDescent="0.25">
      <c r="B93" s="76"/>
      <c r="C93" s="76"/>
      <c r="D93" s="76"/>
      <c r="E93" s="76"/>
      <c r="F93" s="104"/>
      <c r="G93" s="104"/>
      <c r="H93" s="104"/>
      <c r="I93" s="76"/>
      <c r="J93" s="76"/>
    </row>
  </sheetData>
  <mergeCells count="45">
    <mergeCell ref="A83:B89"/>
    <mergeCell ref="C83:C89"/>
    <mergeCell ref="A90:E90"/>
    <mergeCell ref="B92:C92"/>
    <mergeCell ref="F93:H93"/>
    <mergeCell ref="A55:A61"/>
    <mergeCell ref="B55:B61"/>
    <mergeCell ref="C55:C61"/>
    <mergeCell ref="A62:A82"/>
    <mergeCell ref="B62:B82"/>
    <mergeCell ref="C62:C68"/>
    <mergeCell ref="C69:C75"/>
    <mergeCell ref="C76:C82"/>
    <mergeCell ref="A41:A47"/>
    <mergeCell ref="B41:B47"/>
    <mergeCell ref="C41:C47"/>
    <mergeCell ref="A48:A54"/>
    <mergeCell ref="B48:B54"/>
    <mergeCell ref="C48:C54"/>
    <mergeCell ref="A27:A33"/>
    <mergeCell ref="B27:B33"/>
    <mergeCell ref="C27:C33"/>
    <mergeCell ref="A34:A40"/>
    <mergeCell ref="B34:B40"/>
    <mergeCell ref="C34:C40"/>
    <mergeCell ref="A13:A19"/>
    <mergeCell ref="B13:B19"/>
    <mergeCell ref="C13:C19"/>
    <mergeCell ref="A20:A26"/>
    <mergeCell ref="B20:B26"/>
    <mergeCell ref="C20:C26"/>
    <mergeCell ref="A8:Q8"/>
    <mergeCell ref="P9:Q9"/>
    <mergeCell ref="A10:A11"/>
    <mergeCell ref="B10:B11"/>
    <mergeCell ref="C10:C11"/>
    <mergeCell ref="D10:D11"/>
    <mergeCell ref="E10:E11"/>
    <mergeCell ref="F10:Q10"/>
    <mergeCell ref="A7:Q7"/>
    <mergeCell ref="M2:Q2"/>
    <mergeCell ref="M3:Q3"/>
    <mergeCell ref="M4:Q4"/>
    <mergeCell ref="M5:Q5"/>
    <mergeCell ref="M6:Q6"/>
  </mergeCells>
  <pageMargins left="0.25" right="0.25" top="0.75" bottom="0.75" header="0.3" footer="0.3"/>
  <pageSetup paperSize="9" scale="40" fitToHeight="0" orientation="landscape" r:id="rId1"/>
  <rowBreaks count="2" manualBreakCount="2">
    <brk id="40" max="16" man="1"/>
    <brk id="61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view="pageBreakPreview" topLeftCell="A4" zoomScale="80" zoomScaleSheetLayoutView="80" workbookViewId="0">
      <selection activeCell="B26" sqref="B26"/>
    </sheetView>
  </sheetViews>
  <sheetFormatPr defaultColWidth="9.140625" defaultRowHeight="15" x14ac:dyDescent="0.25"/>
  <cols>
    <col min="1" max="1" width="6.140625" style="35" customWidth="1"/>
    <col min="2" max="2" width="78.5703125" style="1" customWidth="1"/>
    <col min="3" max="3" width="39.85546875" style="38" customWidth="1"/>
    <col min="4" max="4" width="35.85546875" style="38" customWidth="1"/>
    <col min="5" max="16384" width="9.140625" style="1"/>
  </cols>
  <sheetData>
    <row r="1" spans="1:4" ht="16.5" x14ac:dyDescent="0.25">
      <c r="D1" s="6" t="s">
        <v>51</v>
      </c>
    </row>
    <row r="2" spans="1:4" ht="16.5" x14ac:dyDescent="0.25">
      <c r="D2" s="6" t="s">
        <v>26</v>
      </c>
    </row>
    <row r="3" spans="1:4" ht="16.5" x14ac:dyDescent="0.25">
      <c r="D3" s="6" t="s">
        <v>27</v>
      </c>
    </row>
    <row r="4" spans="1:4" ht="16.5" x14ac:dyDescent="0.25">
      <c r="D4" s="6" t="s">
        <v>28</v>
      </c>
    </row>
    <row r="6" spans="1:4" ht="53.25" customHeight="1" x14ac:dyDescent="0.25">
      <c r="A6" s="106" t="s">
        <v>59</v>
      </c>
      <c r="B6" s="106"/>
      <c r="C6" s="106"/>
      <c r="D6" s="106"/>
    </row>
    <row r="7" spans="1:4" x14ac:dyDescent="0.25">
      <c r="B7" s="107"/>
      <c r="C7" s="107"/>
      <c r="D7" s="107"/>
    </row>
    <row r="8" spans="1:4" ht="28.5" customHeight="1" x14ac:dyDescent="0.25"/>
    <row r="9" spans="1:4" ht="30.75" customHeight="1" x14ac:dyDescent="0.25">
      <c r="A9" s="108" t="s">
        <v>0</v>
      </c>
      <c r="B9" s="108" t="s">
        <v>12</v>
      </c>
      <c r="C9" s="108" t="s">
        <v>29</v>
      </c>
      <c r="D9" s="108"/>
    </row>
    <row r="10" spans="1:4" ht="75" x14ac:dyDescent="0.25">
      <c r="A10" s="108"/>
      <c r="B10" s="108"/>
      <c r="C10" s="39" t="s">
        <v>30</v>
      </c>
      <c r="D10" s="39" t="s">
        <v>53</v>
      </c>
    </row>
    <row r="11" spans="1:4" s="3" customFormat="1" ht="21" customHeight="1" x14ac:dyDescent="0.2">
      <c r="A11" s="39">
        <v>1</v>
      </c>
      <c r="B11" s="39">
        <v>2</v>
      </c>
      <c r="C11" s="39">
        <v>4</v>
      </c>
      <c r="D11" s="39">
        <v>5</v>
      </c>
    </row>
    <row r="12" spans="1:4" ht="30" customHeight="1" x14ac:dyDescent="0.25">
      <c r="A12" s="30" t="s">
        <v>2</v>
      </c>
      <c r="B12" s="31" t="s">
        <v>61</v>
      </c>
      <c r="C12" s="39"/>
      <c r="D12" s="39"/>
    </row>
    <row r="13" spans="1:4" ht="18.75" x14ac:dyDescent="0.25">
      <c r="A13" s="39" t="s">
        <v>3</v>
      </c>
      <c r="B13" s="29" t="s">
        <v>25</v>
      </c>
      <c r="C13" s="39"/>
      <c r="D13" s="39"/>
    </row>
    <row r="14" spans="1:4" ht="18.75" x14ac:dyDescent="0.25">
      <c r="A14" s="39" t="s">
        <v>4</v>
      </c>
      <c r="B14" s="29" t="s">
        <v>25</v>
      </c>
      <c r="C14" s="39"/>
      <c r="D14" s="39"/>
    </row>
    <row r="15" spans="1:4" ht="18.75" x14ac:dyDescent="0.25">
      <c r="A15" s="39" t="s">
        <v>50</v>
      </c>
      <c r="B15" s="29"/>
      <c r="C15" s="39"/>
      <c r="D15" s="39"/>
    </row>
    <row r="16" spans="1:4" ht="36" customHeight="1" x14ac:dyDescent="0.25">
      <c r="A16" s="30" t="s">
        <v>6</v>
      </c>
      <c r="B16" s="31" t="s">
        <v>61</v>
      </c>
      <c r="C16" s="39"/>
      <c r="D16" s="39"/>
    </row>
    <row r="17" spans="1:7" ht="18.75" x14ac:dyDescent="0.25">
      <c r="A17" s="39" t="s">
        <v>7</v>
      </c>
      <c r="B17" s="29" t="s">
        <v>25</v>
      </c>
      <c r="C17" s="39"/>
      <c r="D17" s="39"/>
    </row>
    <row r="18" spans="1:7" ht="18.75" x14ac:dyDescent="0.25">
      <c r="A18" s="39" t="s">
        <v>8</v>
      </c>
      <c r="B18" s="29" t="s">
        <v>25</v>
      </c>
      <c r="C18" s="39"/>
      <c r="D18" s="39"/>
    </row>
    <row r="19" spans="1:7" ht="18.75" x14ac:dyDescent="0.25">
      <c r="A19" s="39" t="s">
        <v>50</v>
      </c>
      <c r="B19" s="29"/>
      <c r="C19" s="39"/>
      <c r="D19" s="39"/>
    </row>
    <row r="20" spans="1:7" x14ac:dyDescent="0.25">
      <c r="B20" s="4"/>
    </row>
    <row r="21" spans="1:7" ht="16.5" x14ac:dyDescent="0.25">
      <c r="B21" s="6" t="s">
        <v>58</v>
      </c>
      <c r="C21" s="41"/>
      <c r="D21" s="43" t="s">
        <v>39</v>
      </c>
      <c r="E21" s="43"/>
      <c r="F21" s="43"/>
    </row>
    <row r="22" spans="1:7" ht="16.5" x14ac:dyDescent="0.25">
      <c r="B22" s="6"/>
      <c r="C22" s="37" t="s">
        <v>38</v>
      </c>
      <c r="D22" s="1"/>
    </row>
    <row r="23" spans="1:7" ht="16.5" x14ac:dyDescent="0.25">
      <c r="B23" s="6"/>
      <c r="C23" s="7"/>
      <c r="D23" s="43"/>
      <c r="E23" s="38"/>
      <c r="F23" s="38"/>
      <c r="G23" s="38"/>
    </row>
    <row r="24" spans="1:7" ht="16.5" x14ac:dyDescent="0.25">
      <c r="B24" s="6" t="s">
        <v>31</v>
      </c>
      <c r="C24" s="36"/>
      <c r="D24" s="43" t="s">
        <v>39</v>
      </c>
      <c r="E24" s="105"/>
      <c r="F24" s="105"/>
      <c r="G24" s="105"/>
    </row>
    <row r="25" spans="1:7" x14ac:dyDescent="0.25">
      <c r="C25" s="37" t="s">
        <v>38</v>
      </c>
      <c r="D25" s="43"/>
    </row>
    <row r="27" spans="1:7" ht="16.5" x14ac:dyDescent="0.25">
      <c r="B27" s="6" t="s">
        <v>31</v>
      </c>
      <c r="C27" s="36"/>
      <c r="D27" s="43" t="s">
        <v>39</v>
      </c>
    </row>
    <row r="28" spans="1:7" x14ac:dyDescent="0.25">
      <c r="C28" s="37" t="s">
        <v>38</v>
      </c>
      <c r="D28" s="43"/>
    </row>
  </sheetData>
  <mergeCells count="6">
    <mergeCell ref="E24:G24"/>
    <mergeCell ref="A6:D6"/>
    <mergeCell ref="B7:D7"/>
    <mergeCell ref="A9:A10"/>
    <mergeCell ref="B9:B10"/>
    <mergeCell ref="C9:D9"/>
  </mergeCells>
  <pageMargins left="0.9055118110236221" right="0.51181102362204722" top="0.74803149606299213" bottom="0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3"/>
  <sheetViews>
    <sheetView view="pageBreakPreview" zoomScale="80" zoomScaleSheetLayoutView="80" workbookViewId="0">
      <selection activeCell="C54" sqref="C54"/>
    </sheetView>
  </sheetViews>
  <sheetFormatPr defaultColWidth="9.140625" defaultRowHeight="15" x14ac:dyDescent="0.25"/>
  <cols>
    <col min="1" max="1" width="4.140625" style="2" bestFit="1" customWidth="1"/>
    <col min="2" max="2" width="30.7109375" style="1" customWidth="1"/>
    <col min="3" max="3" width="24.42578125" style="1" customWidth="1"/>
    <col min="4" max="4" width="12.85546875" style="1" customWidth="1"/>
    <col min="5" max="14" width="9.140625" style="1" customWidth="1"/>
    <col min="15" max="15" width="9.28515625" style="1" customWidth="1"/>
    <col min="16" max="16" width="9.7109375" style="1" customWidth="1"/>
    <col min="17" max="16384" width="9.140625" style="1"/>
  </cols>
  <sheetData>
    <row r="1" spans="1:16" ht="16.5" x14ac:dyDescent="0.25">
      <c r="F1" s="6"/>
      <c r="M1" s="43" t="s">
        <v>33</v>
      </c>
      <c r="O1" s="43"/>
      <c r="P1" s="43"/>
    </row>
    <row r="2" spans="1:16" ht="16.5" x14ac:dyDescent="0.25">
      <c r="A2" s="34"/>
      <c r="F2" s="6"/>
      <c r="M2" s="6" t="s">
        <v>26</v>
      </c>
      <c r="O2" s="32"/>
      <c r="P2" s="32"/>
    </row>
    <row r="3" spans="1:16" ht="16.5" x14ac:dyDescent="0.25">
      <c r="A3" s="34"/>
      <c r="F3" s="6"/>
      <c r="M3" s="6" t="s">
        <v>27</v>
      </c>
      <c r="O3" s="32"/>
      <c r="P3" s="32"/>
    </row>
    <row r="4" spans="1:16" ht="16.5" x14ac:dyDescent="0.25">
      <c r="A4" s="34"/>
      <c r="F4" s="6"/>
      <c r="M4" s="6" t="s">
        <v>28</v>
      </c>
      <c r="O4" s="32"/>
      <c r="P4" s="32"/>
    </row>
    <row r="5" spans="1:16" ht="16.5" x14ac:dyDescent="0.25">
      <c r="A5" s="34"/>
      <c r="F5" s="6"/>
      <c r="N5" s="32"/>
      <c r="O5" s="32"/>
      <c r="P5" s="32"/>
    </row>
    <row r="6" spans="1:16" ht="16.5" x14ac:dyDescent="0.25">
      <c r="A6" s="34"/>
      <c r="F6" s="6"/>
      <c r="N6" s="32"/>
      <c r="O6" s="32"/>
      <c r="P6" s="32"/>
    </row>
    <row r="7" spans="1:16" ht="16.5" x14ac:dyDescent="0.25">
      <c r="A7" s="34"/>
      <c r="F7" s="6"/>
      <c r="N7" s="32"/>
      <c r="O7" s="32"/>
      <c r="P7" s="32"/>
    </row>
    <row r="8" spans="1:16" ht="16.5" x14ac:dyDescent="0.25">
      <c r="F8" s="6"/>
      <c r="M8" s="105" t="s">
        <v>45</v>
      </c>
      <c r="N8" s="105"/>
      <c r="O8" s="105"/>
      <c r="P8" s="105"/>
    </row>
    <row r="9" spans="1:16" ht="16.5" x14ac:dyDescent="0.25">
      <c r="F9" s="6"/>
      <c r="M9" s="120"/>
      <c r="N9" s="120"/>
      <c r="O9" s="120"/>
      <c r="P9" s="120"/>
    </row>
    <row r="10" spans="1:16" ht="16.5" x14ac:dyDescent="0.25">
      <c r="F10" s="6"/>
      <c r="M10" s="121"/>
      <c r="N10" s="121"/>
      <c r="O10" s="121"/>
      <c r="P10" s="121"/>
    </row>
    <row r="11" spans="1:16" ht="16.5" x14ac:dyDescent="0.25">
      <c r="F11" s="6"/>
      <c r="M11" s="21"/>
      <c r="N11" s="21"/>
      <c r="O11" s="21"/>
      <c r="P11" s="21"/>
    </row>
    <row r="12" spans="1:16" ht="16.5" x14ac:dyDescent="0.25">
      <c r="F12" s="6"/>
      <c r="M12" s="122" t="s">
        <v>40</v>
      </c>
      <c r="N12" s="122"/>
      <c r="O12" s="122"/>
      <c r="P12" s="122"/>
    </row>
    <row r="13" spans="1:16" ht="16.5" x14ac:dyDescent="0.25">
      <c r="F13" s="6"/>
      <c r="M13" s="5"/>
      <c r="N13" s="5"/>
      <c r="O13" s="5"/>
      <c r="P13" s="5"/>
    </row>
    <row r="14" spans="1:16" ht="21" customHeight="1" x14ac:dyDescent="0.25">
      <c r="A14" s="107" t="s">
        <v>41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</row>
    <row r="15" spans="1:16" ht="22.5" customHeight="1" x14ac:dyDescent="0.25">
      <c r="A15" s="113" t="s">
        <v>42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</row>
    <row r="16" spans="1:16" x14ac:dyDescent="0.25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</row>
    <row r="17" spans="1:16" x14ac:dyDescent="0.25">
      <c r="O17" s="89" t="s">
        <v>43</v>
      </c>
      <c r="P17" s="89"/>
    </row>
    <row r="18" spans="1:16" ht="42.75" customHeight="1" x14ac:dyDescent="0.25">
      <c r="A18" s="109" t="s">
        <v>0</v>
      </c>
      <c r="B18" s="109" t="s">
        <v>12</v>
      </c>
      <c r="C18" s="109" t="s">
        <v>34</v>
      </c>
      <c r="D18" s="109" t="s">
        <v>37</v>
      </c>
      <c r="E18" s="109" t="s">
        <v>44</v>
      </c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</row>
    <row r="19" spans="1:16" ht="24.75" customHeight="1" x14ac:dyDescent="0.25">
      <c r="A19" s="109"/>
      <c r="B19" s="109"/>
      <c r="C19" s="109"/>
      <c r="D19" s="109"/>
      <c r="E19" s="11" t="s">
        <v>13</v>
      </c>
      <c r="F19" s="11" t="s">
        <v>14</v>
      </c>
      <c r="G19" s="11" t="s">
        <v>15</v>
      </c>
      <c r="H19" s="11" t="s">
        <v>16</v>
      </c>
      <c r="I19" s="11" t="s">
        <v>17</v>
      </c>
      <c r="J19" s="11" t="s">
        <v>18</v>
      </c>
      <c r="K19" s="11" t="s">
        <v>19</v>
      </c>
      <c r="L19" s="11" t="s">
        <v>20</v>
      </c>
      <c r="M19" s="11" t="s">
        <v>21</v>
      </c>
      <c r="N19" s="11" t="s">
        <v>22</v>
      </c>
      <c r="O19" s="11" t="s">
        <v>23</v>
      </c>
      <c r="P19" s="11" t="s">
        <v>24</v>
      </c>
    </row>
    <row r="20" spans="1:16" s="3" customFormat="1" ht="15" customHeight="1" x14ac:dyDescent="0.2">
      <c r="A20" s="8">
        <v>1</v>
      </c>
      <c r="B20" s="8">
        <v>2</v>
      </c>
      <c r="C20" s="8">
        <v>3</v>
      </c>
      <c r="D20" s="12">
        <v>4</v>
      </c>
      <c r="E20" s="8">
        <v>5</v>
      </c>
      <c r="F20" s="8">
        <v>6</v>
      </c>
      <c r="G20" s="8">
        <v>7</v>
      </c>
      <c r="H20" s="8">
        <v>8</v>
      </c>
      <c r="I20" s="8">
        <v>9</v>
      </c>
      <c r="J20" s="8">
        <v>10</v>
      </c>
      <c r="K20" s="8">
        <v>11</v>
      </c>
      <c r="L20" s="8">
        <v>12</v>
      </c>
      <c r="M20" s="8">
        <v>13</v>
      </c>
      <c r="N20" s="8">
        <v>14</v>
      </c>
      <c r="O20" s="8">
        <v>15</v>
      </c>
      <c r="P20" s="8">
        <v>16</v>
      </c>
    </row>
    <row r="21" spans="1:16" ht="27" customHeight="1" x14ac:dyDescent="0.25">
      <c r="A21" s="123" t="s">
        <v>2</v>
      </c>
      <c r="B21" s="123" t="s">
        <v>60</v>
      </c>
      <c r="C21" s="9" t="s">
        <v>35</v>
      </c>
      <c r="D21" s="16">
        <f t="shared" ref="D21:P21" si="0">D22+D23+D24+D25</f>
        <v>0</v>
      </c>
      <c r="E21" s="13">
        <f t="shared" si="0"/>
        <v>0</v>
      </c>
      <c r="F21" s="13">
        <f t="shared" si="0"/>
        <v>0</v>
      </c>
      <c r="G21" s="13">
        <f t="shared" si="0"/>
        <v>0</v>
      </c>
      <c r="H21" s="13">
        <f t="shared" si="0"/>
        <v>0</v>
      </c>
      <c r="I21" s="13">
        <f t="shared" si="0"/>
        <v>0</v>
      </c>
      <c r="J21" s="13">
        <f t="shared" si="0"/>
        <v>0</v>
      </c>
      <c r="K21" s="13">
        <f t="shared" si="0"/>
        <v>0</v>
      </c>
      <c r="L21" s="13">
        <f t="shared" si="0"/>
        <v>0</v>
      </c>
      <c r="M21" s="13">
        <f t="shared" si="0"/>
        <v>0</v>
      </c>
      <c r="N21" s="13">
        <f t="shared" si="0"/>
        <v>0</v>
      </c>
      <c r="O21" s="13">
        <f t="shared" si="0"/>
        <v>0</v>
      </c>
      <c r="P21" s="13">
        <f t="shared" si="0"/>
        <v>0</v>
      </c>
    </row>
    <row r="22" spans="1:16" ht="24" customHeight="1" x14ac:dyDescent="0.25">
      <c r="A22" s="124"/>
      <c r="B22" s="124"/>
      <c r="C22" s="10" t="s">
        <v>9</v>
      </c>
      <c r="D22" s="17">
        <f>D29+D36</f>
        <v>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ht="22.5" customHeight="1" x14ac:dyDescent="0.25">
      <c r="A23" s="124"/>
      <c r="B23" s="124"/>
      <c r="C23" s="10" t="s">
        <v>10</v>
      </c>
      <c r="D23" s="17">
        <f>D30+D37</f>
        <v>0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ht="19.5" customHeight="1" x14ac:dyDescent="0.25">
      <c r="A24" s="124"/>
      <c r="B24" s="124"/>
      <c r="C24" s="23" t="s">
        <v>11</v>
      </c>
      <c r="D24" s="17">
        <f>D31+D38</f>
        <v>0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ht="49.5" customHeight="1" x14ac:dyDescent="0.25">
      <c r="A25" s="124"/>
      <c r="B25" s="125"/>
      <c r="C25" s="26" t="s">
        <v>48</v>
      </c>
      <c r="D25" s="24">
        <f>D34+D41</f>
        <v>0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ht="24.75" customHeight="1" x14ac:dyDescent="0.25">
      <c r="A26" s="124"/>
      <c r="B26" s="125"/>
      <c r="C26" s="26" t="s">
        <v>46</v>
      </c>
      <c r="D26" s="2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31.5" customHeight="1" x14ac:dyDescent="0.25">
      <c r="A27" s="127"/>
      <c r="B27" s="126"/>
      <c r="C27" s="26" t="s">
        <v>47</v>
      </c>
      <c r="D27" s="2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27.75" customHeight="1" x14ac:dyDescent="0.25">
      <c r="A28" s="109" t="s">
        <v>3</v>
      </c>
      <c r="B28" s="110" t="s">
        <v>25</v>
      </c>
      <c r="C28" s="25" t="s">
        <v>35</v>
      </c>
      <c r="D28" s="16">
        <f>D29+D30+D31+D34</f>
        <v>0</v>
      </c>
      <c r="E28" s="13">
        <f>E29+E30+E31+E34</f>
        <v>0</v>
      </c>
      <c r="F28" s="13">
        <f t="shared" ref="F28:P28" si="1">F29+F30+F31+F34</f>
        <v>0</v>
      </c>
      <c r="G28" s="13">
        <f t="shared" si="1"/>
        <v>0</v>
      </c>
      <c r="H28" s="13">
        <f t="shared" si="1"/>
        <v>0</v>
      </c>
      <c r="I28" s="13">
        <f t="shared" si="1"/>
        <v>0</v>
      </c>
      <c r="J28" s="13">
        <f t="shared" si="1"/>
        <v>0</v>
      </c>
      <c r="K28" s="13">
        <f t="shared" si="1"/>
        <v>0</v>
      </c>
      <c r="L28" s="13">
        <f t="shared" si="1"/>
        <v>0</v>
      </c>
      <c r="M28" s="13">
        <f t="shared" si="1"/>
        <v>0</v>
      </c>
      <c r="N28" s="13">
        <f t="shared" si="1"/>
        <v>0</v>
      </c>
      <c r="O28" s="13">
        <f t="shared" si="1"/>
        <v>0</v>
      </c>
      <c r="P28" s="13">
        <f t="shared" si="1"/>
        <v>0</v>
      </c>
    </row>
    <row r="29" spans="1:16" ht="22.5" customHeight="1" x14ac:dyDescent="0.25">
      <c r="A29" s="109"/>
      <c r="B29" s="111"/>
      <c r="C29" s="10" t="s">
        <v>9</v>
      </c>
      <c r="D29" s="17">
        <f>E29+F29+G29+H29+I29+J29+K29+L29+M29+N29+O29+P29</f>
        <v>0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25.5" customHeight="1" x14ac:dyDescent="0.25">
      <c r="A30" s="109"/>
      <c r="B30" s="111"/>
      <c r="C30" s="10" t="s">
        <v>10</v>
      </c>
      <c r="D30" s="17">
        <f>E30+F30+G30+H30+I30+J30+K30+L30+M30+N30+O30+P30</f>
        <v>0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23.25" customHeight="1" x14ac:dyDescent="0.25">
      <c r="A31" s="109"/>
      <c r="B31" s="111"/>
      <c r="C31" s="10" t="s">
        <v>11</v>
      </c>
      <c r="D31" s="17">
        <f>E31+F31+G31+H31+I31+J31+K31+L31+M31+N31+O31+P31</f>
        <v>0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51" customHeight="1" x14ac:dyDescent="0.25">
      <c r="A32" s="109"/>
      <c r="B32" s="111"/>
      <c r="C32" s="26" t="s">
        <v>48</v>
      </c>
      <c r="D32" s="17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35.25" customHeight="1" x14ac:dyDescent="0.25">
      <c r="A33" s="109"/>
      <c r="B33" s="111"/>
      <c r="C33" s="26" t="s">
        <v>46</v>
      </c>
      <c r="D33" s="17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36" customHeight="1" x14ac:dyDescent="0.25">
      <c r="A34" s="109"/>
      <c r="B34" s="112"/>
      <c r="C34" s="26" t="s">
        <v>47</v>
      </c>
      <c r="D34" s="17">
        <f>E34+F34+G34+H34+I34+J34+K34+L34+M34+N34+O34+P34</f>
        <v>0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19.5" customHeight="1" x14ac:dyDescent="0.25">
      <c r="A35" s="109" t="s">
        <v>4</v>
      </c>
      <c r="B35" s="110" t="s">
        <v>25</v>
      </c>
      <c r="C35" s="9" t="s">
        <v>35</v>
      </c>
      <c r="D35" s="18">
        <f t="shared" ref="D35:P35" si="2">D36+D37+D38+D41</f>
        <v>0</v>
      </c>
      <c r="E35" s="13">
        <f t="shared" si="2"/>
        <v>0</v>
      </c>
      <c r="F35" s="13">
        <f t="shared" si="2"/>
        <v>0</v>
      </c>
      <c r="G35" s="13">
        <f t="shared" si="2"/>
        <v>0</v>
      </c>
      <c r="H35" s="13">
        <f t="shared" si="2"/>
        <v>0</v>
      </c>
      <c r="I35" s="13">
        <f t="shared" si="2"/>
        <v>0</v>
      </c>
      <c r="J35" s="13">
        <f t="shared" si="2"/>
        <v>0</v>
      </c>
      <c r="K35" s="13">
        <f t="shared" si="2"/>
        <v>0</v>
      </c>
      <c r="L35" s="13">
        <f t="shared" si="2"/>
        <v>0</v>
      </c>
      <c r="M35" s="13">
        <f t="shared" si="2"/>
        <v>0</v>
      </c>
      <c r="N35" s="13">
        <f t="shared" si="2"/>
        <v>0</v>
      </c>
      <c r="O35" s="13">
        <f t="shared" si="2"/>
        <v>0</v>
      </c>
      <c r="P35" s="13">
        <f t="shared" si="2"/>
        <v>0</v>
      </c>
    </row>
    <row r="36" spans="1:16" ht="19.5" customHeight="1" x14ac:dyDescent="0.25">
      <c r="A36" s="109"/>
      <c r="B36" s="111"/>
      <c r="C36" s="10" t="s">
        <v>9</v>
      </c>
      <c r="D36" s="17">
        <f>E36+F36+G36+H36+I36+J36+K36+L36+M36+N36+O36+P36</f>
        <v>0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19.5" customHeight="1" x14ac:dyDescent="0.25">
      <c r="A37" s="109"/>
      <c r="B37" s="111"/>
      <c r="C37" s="10" t="s">
        <v>10</v>
      </c>
      <c r="D37" s="17">
        <f>E37+F37+G37+H37+I37+J37+K37+L37+M37+N37+O37+P37</f>
        <v>0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19.5" customHeight="1" x14ac:dyDescent="0.25">
      <c r="A38" s="109"/>
      <c r="B38" s="111"/>
      <c r="C38" s="10" t="s">
        <v>11</v>
      </c>
      <c r="D38" s="17">
        <f>E38+F38+G38+H38+I38+J38+K38+L38+M38+N38+O38+P38</f>
        <v>0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39" customHeight="1" x14ac:dyDescent="0.25">
      <c r="A39" s="109"/>
      <c r="B39" s="111"/>
      <c r="C39" s="26" t="s">
        <v>48</v>
      </c>
      <c r="D39" s="17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19.5" customHeight="1" x14ac:dyDescent="0.25">
      <c r="A40" s="109"/>
      <c r="B40" s="111"/>
      <c r="C40" s="26" t="s">
        <v>46</v>
      </c>
      <c r="D40" s="17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30.75" customHeight="1" x14ac:dyDescent="0.25">
      <c r="A41" s="109"/>
      <c r="B41" s="112"/>
      <c r="C41" s="26" t="s">
        <v>47</v>
      </c>
      <c r="D41" s="17">
        <f>E41+F41+G41+H41+I41+J41+K41+L41+M41+N41+O41+P41</f>
        <v>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ht="26.25" customHeight="1" x14ac:dyDescent="0.25">
      <c r="A42" s="22" t="s">
        <v>5</v>
      </c>
      <c r="B42" s="11"/>
      <c r="C42" s="10"/>
      <c r="D42" s="17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5">
      <c r="A43" s="109" t="s">
        <v>6</v>
      </c>
      <c r="B43" s="109" t="s">
        <v>60</v>
      </c>
      <c r="C43" s="9" t="s">
        <v>35</v>
      </c>
      <c r="D43" s="13">
        <f t="shared" ref="D43:P43" si="3">D44+D45+D46+D49</f>
        <v>0</v>
      </c>
      <c r="E43" s="13">
        <f t="shared" si="3"/>
        <v>0</v>
      </c>
      <c r="F43" s="13">
        <f t="shared" si="3"/>
        <v>0</v>
      </c>
      <c r="G43" s="13">
        <f t="shared" si="3"/>
        <v>0</v>
      </c>
      <c r="H43" s="13">
        <f t="shared" si="3"/>
        <v>0</v>
      </c>
      <c r="I43" s="13">
        <f t="shared" si="3"/>
        <v>0</v>
      </c>
      <c r="J43" s="13">
        <f t="shared" si="3"/>
        <v>0</v>
      </c>
      <c r="K43" s="13">
        <f t="shared" si="3"/>
        <v>0</v>
      </c>
      <c r="L43" s="13">
        <f t="shared" si="3"/>
        <v>0</v>
      </c>
      <c r="M43" s="13">
        <f t="shared" si="3"/>
        <v>0</v>
      </c>
      <c r="N43" s="13">
        <f t="shared" si="3"/>
        <v>0</v>
      </c>
      <c r="O43" s="13">
        <f t="shared" si="3"/>
        <v>0</v>
      </c>
      <c r="P43" s="13">
        <f t="shared" si="3"/>
        <v>0</v>
      </c>
    </row>
    <row r="44" spans="1:16" x14ac:dyDescent="0.25">
      <c r="A44" s="109"/>
      <c r="B44" s="109"/>
      <c r="C44" s="10" t="s">
        <v>9</v>
      </c>
      <c r="D44" s="14">
        <f>D51+D58</f>
        <v>0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5">
      <c r="A45" s="109"/>
      <c r="B45" s="109"/>
      <c r="C45" s="10" t="s">
        <v>10</v>
      </c>
      <c r="D45" s="14">
        <f>D52+D59</f>
        <v>0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5">
      <c r="A46" s="109"/>
      <c r="B46" s="109"/>
      <c r="C46" s="10" t="s">
        <v>11</v>
      </c>
      <c r="D46" s="14">
        <f>D53+D60</f>
        <v>0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48" customHeight="1" x14ac:dyDescent="0.25">
      <c r="A47" s="109"/>
      <c r="B47" s="109"/>
      <c r="C47" s="26" t="s">
        <v>48</v>
      </c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109"/>
      <c r="B48" s="109"/>
      <c r="C48" s="26" t="s">
        <v>46</v>
      </c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5">
      <c r="A49" s="109"/>
      <c r="B49" s="109"/>
      <c r="C49" s="26" t="s">
        <v>47</v>
      </c>
      <c r="D49" s="14">
        <f>D56+D63</f>
        <v>0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ht="14.25" customHeight="1" x14ac:dyDescent="0.25">
      <c r="A50" s="109" t="s">
        <v>7</v>
      </c>
      <c r="B50" s="110" t="s">
        <v>25</v>
      </c>
      <c r="C50" s="9" t="s">
        <v>35</v>
      </c>
      <c r="D50" s="18">
        <f t="shared" ref="D50:P50" si="4">D51+D52+D53+D56</f>
        <v>0</v>
      </c>
      <c r="E50" s="13">
        <f t="shared" si="4"/>
        <v>0</v>
      </c>
      <c r="F50" s="13">
        <f t="shared" si="4"/>
        <v>0</v>
      </c>
      <c r="G50" s="13">
        <f t="shared" si="4"/>
        <v>0</v>
      </c>
      <c r="H50" s="13">
        <f t="shared" si="4"/>
        <v>0</v>
      </c>
      <c r="I50" s="13">
        <f t="shared" si="4"/>
        <v>0</v>
      </c>
      <c r="J50" s="13">
        <f t="shared" si="4"/>
        <v>0</v>
      </c>
      <c r="K50" s="13">
        <f t="shared" si="4"/>
        <v>0</v>
      </c>
      <c r="L50" s="13">
        <f t="shared" si="4"/>
        <v>0</v>
      </c>
      <c r="M50" s="13">
        <f t="shared" si="4"/>
        <v>0</v>
      </c>
      <c r="N50" s="13">
        <f t="shared" si="4"/>
        <v>0</v>
      </c>
      <c r="O50" s="13">
        <f t="shared" si="4"/>
        <v>0</v>
      </c>
      <c r="P50" s="13">
        <f t="shared" si="4"/>
        <v>0</v>
      </c>
    </row>
    <row r="51" spans="1:16" ht="14.25" customHeight="1" x14ac:dyDescent="0.25">
      <c r="A51" s="109"/>
      <c r="B51" s="111"/>
      <c r="C51" s="10" t="s">
        <v>9</v>
      </c>
      <c r="D51" s="17">
        <f>E51+F51+G51+H51+I51+J51+K51+L51+M51+N51+O51+P51</f>
        <v>0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ht="14.25" customHeight="1" x14ac:dyDescent="0.25">
      <c r="A52" s="109"/>
      <c r="B52" s="111"/>
      <c r="C52" s="10" t="s">
        <v>10</v>
      </c>
      <c r="D52" s="17">
        <f>E52+F52+G52+H52+I52+J52+K52+L52+M52+N52+O52+P52</f>
        <v>0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ht="14.25" customHeight="1" x14ac:dyDescent="0.25">
      <c r="A53" s="109"/>
      <c r="B53" s="111"/>
      <c r="C53" s="10" t="s">
        <v>11</v>
      </c>
      <c r="D53" s="17">
        <f>E53+F53+G53+H53+I53+J53+K53+L53+M53+N53+O53+P53</f>
        <v>0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ht="42.75" customHeight="1" x14ac:dyDescent="0.25">
      <c r="A54" s="109"/>
      <c r="B54" s="111"/>
      <c r="C54" s="26" t="s">
        <v>48</v>
      </c>
      <c r="D54" s="17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ht="19.5" customHeight="1" x14ac:dyDescent="0.25">
      <c r="A55" s="109"/>
      <c r="B55" s="111"/>
      <c r="C55" s="26" t="s">
        <v>46</v>
      </c>
      <c r="D55" s="17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ht="28.5" customHeight="1" x14ac:dyDescent="0.25">
      <c r="A56" s="109"/>
      <c r="B56" s="112"/>
      <c r="C56" s="26" t="s">
        <v>47</v>
      </c>
      <c r="D56" s="17">
        <f>E56+F56+G56+H56+I56+J56+K56+L56+M56+N56+O56+P56</f>
        <v>0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 ht="21" customHeight="1" x14ac:dyDescent="0.25">
      <c r="A57" s="109" t="s">
        <v>8</v>
      </c>
      <c r="B57" s="110" t="s">
        <v>25</v>
      </c>
      <c r="C57" s="9" t="s">
        <v>35</v>
      </c>
      <c r="D57" s="18">
        <f t="shared" ref="D57:P57" si="5">D58+D59+D60+D63</f>
        <v>0</v>
      </c>
      <c r="E57" s="13">
        <f t="shared" si="5"/>
        <v>0</v>
      </c>
      <c r="F57" s="13">
        <f t="shared" si="5"/>
        <v>0</v>
      </c>
      <c r="G57" s="13">
        <f t="shared" si="5"/>
        <v>0</v>
      </c>
      <c r="H57" s="13">
        <f t="shared" si="5"/>
        <v>0</v>
      </c>
      <c r="I57" s="13">
        <f t="shared" si="5"/>
        <v>0</v>
      </c>
      <c r="J57" s="13">
        <f t="shared" si="5"/>
        <v>0</v>
      </c>
      <c r="K57" s="13">
        <f t="shared" si="5"/>
        <v>0</v>
      </c>
      <c r="L57" s="13">
        <f t="shared" si="5"/>
        <v>0</v>
      </c>
      <c r="M57" s="13">
        <f t="shared" si="5"/>
        <v>0</v>
      </c>
      <c r="N57" s="13">
        <f t="shared" si="5"/>
        <v>0</v>
      </c>
      <c r="O57" s="13">
        <f t="shared" si="5"/>
        <v>0</v>
      </c>
      <c r="P57" s="13">
        <f t="shared" si="5"/>
        <v>0</v>
      </c>
    </row>
    <row r="58" spans="1:16" ht="18.75" customHeight="1" x14ac:dyDescent="0.25">
      <c r="A58" s="109"/>
      <c r="B58" s="111"/>
      <c r="C58" s="10" t="s">
        <v>9</v>
      </c>
      <c r="D58" s="17">
        <f>E58+F58+G58+H58+I58+J58+K58+L58+M58+N58+O58+P58</f>
        <v>0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ht="18.75" customHeight="1" x14ac:dyDescent="0.25">
      <c r="A59" s="109"/>
      <c r="B59" s="111"/>
      <c r="C59" s="10" t="s">
        <v>10</v>
      </c>
      <c r="D59" s="17">
        <f>E59+F59+G59+H59+I59+J59+K59+L59+M59+N59+O59+P59</f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8.75" customHeight="1" x14ac:dyDescent="0.25">
      <c r="A60" s="109"/>
      <c r="B60" s="111"/>
      <c r="C60" s="10" t="s">
        <v>11</v>
      </c>
      <c r="D60" s="17">
        <f>E60+F60+G60+H60+I60+J60+K60+L60+M60+N60+O60+P60</f>
        <v>0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ht="40.5" customHeight="1" x14ac:dyDescent="0.25">
      <c r="A61" s="109"/>
      <c r="B61" s="111"/>
      <c r="C61" s="26" t="s">
        <v>48</v>
      </c>
      <c r="D61" s="17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ht="22.5" customHeight="1" x14ac:dyDescent="0.25">
      <c r="A62" s="109"/>
      <c r="B62" s="111"/>
      <c r="C62" s="26" t="s">
        <v>46</v>
      </c>
      <c r="D62" s="17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30" customHeight="1" x14ac:dyDescent="0.25">
      <c r="A63" s="109"/>
      <c r="B63" s="112"/>
      <c r="C63" s="26" t="s">
        <v>47</v>
      </c>
      <c r="D63" s="17">
        <f>E63+F63+G63+H63+I63+J63+K63+L63+M63+N63+O63+P63</f>
        <v>0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22.5" customHeight="1" x14ac:dyDescent="0.25">
      <c r="A64" s="11" t="s">
        <v>5</v>
      </c>
      <c r="B64" s="11"/>
      <c r="C64" s="10"/>
      <c r="D64" s="17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4.25" customHeight="1" x14ac:dyDescent="0.25">
      <c r="A65" s="119" t="s">
        <v>54</v>
      </c>
      <c r="B65" s="119"/>
      <c r="C65" s="9" t="s">
        <v>35</v>
      </c>
      <c r="D65" s="13">
        <f t="shared" ref="D65:P65" si="6">D66+D67+D68+D69</f>
        <v>0</v>
      </c>
      <c r="E65" s="13">
        <f t="shared" si="6"/>
        <v>0</v>
      </c>
      <c r="F65" s="13">
        <f t="shared" si="6"/>
        <v>0</v>
      </c>
      <c r="G65" s="13">
        <f t="shared" si="6"/>
        <v>0</v>
      </c>
      <c r="H65" s="13">
        <f t="shared" si="6"/>
        <v>0</v>
      </c>
      <c r="I65" s="13">
        <f t="shared" si="6"/>
        <v>0</v>
      </c>
      <c r="J65" s="13">
        <f t="shared" si="6"/>
        <v>0</v>
      </c>
      <c r="K65" s="13">
        <f t="shared" si="6"/>
        <v>0</v>
      </c>
      <c r="L65" s="13">
        <f t="shared" si="6"/>
        <v>0</v>
      </c>
      <c r="M65" s="13">
        <f t="shared" si="6"/>
        <v>0</v>
      </c>
      <c r="N65" s="13">
        <f t="shared" si="6"/>
        <v>0</v>
      </c>
      <c r="O65" s="13">
        <f t="shared" si="6"/>
        <v>0</v>
      </c>
      <c r="P65" s="13">
        <f t="shared" si="6"/>
        <v>0</v>
      </c>
    </row>
    <row r="66" spans="1:16" ht="16.5" customHeight="1" x14ac:dyDescent="0.25">
      <c r="A66" s="119"/>
      <c r="B66" s="119"/>
      <c r="C66" s="9" t="s">
        <v>9</v>
      </c>
      <c r="D66" s="14">
        <f>D22+D44</f>
        <v>0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 ht="21.75" customHeight="1" x14ac:dyDescent="0.25">
      <c r="A67" s="119"/>
      <c r="B67" s="119"/>
      <c r="C67" s="9" t="s">
        <v>10</v>
      </c>
      <c r="D67" s="14">
        <f>D23+D45</f>
        <v>0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24.75" customHeight="1" x14ac:dyDescent="0.25">
      <c r="A68" s="119"/>
      <c r="B68" s="119"/>
      <c r="C68" s="9" t="s">
        <v>11</v>
      </c>
      <c r="D68" s="14">
        <f>D24+D46</f>
        <v>0</v>
      </c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56.25" customHeight="1" x14ac:dyDescent="0.25">
      <c r="A69" s="119"/>
      <c r="B69" s="119"/>
      <c r="C69" s="27" t="s">
        <v>48</v>
      </c>
      <c r="D69" s="14">
        <f>D25+D49</f>
        <v>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1:16" ht="30" customHeight="1" x14ac:dyDescent="0.25">
      <c r="A70" s="119"/>
      <c r="B70" s="119"/>
      <c r="C70" s="27" t="s">
        <v>46</v>
      </c>
      <c r="D70" s="14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25.5" customHeight="1" x14ac:dyDescent="0.25">
      <c r="A71" s="119"/>
      <c r="B71" s="119"/>
      <c r="C71" s="27" t="s">
        <v>47</v>
      </c>
      <c r="D71" s="20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28.5" customHeight="1" x14ac:dyDescent="0.25">
      <c r="A72" s="118" t="s">
        <v>36</v>
      </c>
      <c r="B72" s="118"/>
      <c r="C72" s="118"/>
      <c r="D72" s="118"/>
    </row>
    <row r="73" spans="1:16" ht="16.5" x14ac:dyDescent="0.25">
      <c r="B73" s="6"/>
      <c r="C73" s="7"/>
      <c r="D73" s="7"/>
    </row>
    <row r="74" spans="1:16" ht="16.5" x14ac:dyDescent="0.25">
      <c r="B74" s="6" t="s">
        <v>31</v>
      </c>
      <c r="C74" s="115"/>
      <c r="D74" s="115"/>
      <c r="E74" s="115"/>
      <c r="F74" s="105" t="s">
        <v>39</v>
      </c>
      <c r="G74" s="105"/>
      <c r="H74" s="105"/>
    </row>
    <row r="75" spans="1:16" ht="16.5" x14ac:dyDescent="0.25">
      <c r="B75" s="6"/>
      <c r="C75" s="117" t="s">
        <v>38</v>
      </c>
      <c r="D75" s="117"/>
      <c r="E75" s="117"/>
    </row>
    <row r="76" spans="1:16" ht="16.5" x14ac:dyDescent="0.25">
      <c r="B76" s="6" t="s">
        <v>55</v>
      </c>
      <c r="C76" s="115"/>
      <c r="D76" s="115"/>
      <c r="E76" s="115"/>
      <c r="F76" s="105" t="s">
        <v>39</v>
      </c>
      <c r="G76" s="105"/>
      <c r="H76" s="105"/>
    </row>
    <row r="77" spans="1:16" x14ac:dyDescent="0.25">
      <c r="C77" s="117" t="s">
        <v>38</v>
      </c>
      <c r="D77" s="117"/>
      <c r="E77" s="117"/>
    </row>
    <row r="78" spans="1:16" x14ac:dyDescent="0.25">
      <c r="A78" s="34"/>
      <c r="C78" s="40"/>
      <c r="D78" s="40"/>
      <c r="E78" s="40"/>
    </row>
    <row r="79" spans="1:16" ht="16.5" x14ac:dyDescent="0.25">
      <c r="A79" s="34"/>
      <c r="B79" s="6" t="s">
        <v>56</v>
      </c>
      <c r="C79" s="115"/>
      <c r="D79" s="115"/>
      <c r="E79" s="115"/>
      <c r="F79" s="105" t="s">
        <v>39</v>
      </c>
      <c r="G79" s="105"/>
      <c r="H79" s="105"/>
    </row>
    <row r="80" spans="1:16" ht="16.5" x14ac:dyDescent="0.25">
      <c r="A80" s="34"/>
      <c r="B80" s="6"/>
      <c r="C80" s="33"/>
      <c r="D80" s="33"/>
      <c r="E80" s="33"/>
      <c r="F80" s="32"/>
      <c r="G80" s="32"/>
      <c r="H80" s="32"/>
    </row>
    <row r="81" spans="2:8" ht="18" customHeight="1" x14ac:dyDescent="0.25">
      <c r="B81" s="6" t="s">
        <v>31</v>
      </c>
      <c r="C81" s="116"/>
      <c r="D81" s="116"/>
      <c r="E81" s="116"/>
      <c r="F81" s="105" t="s">
        <v>39</v>
      </c>
      <c r="G81" s="105"/>
      <c r="H81" s="105"/>
    </row>
    <row r="82" spans="2:8" ht="16.5" x14ac:dyDescent="0.25">
      <c r="B82" s="6" t="s">
        <v>32</v>
      </c>
      <c r="C82" s="117" t="s">
        <v>38</v>
      </c>
      <c r="D82" s="117"/>
      <c r="E82" s="117"/>
    </row>
    <row r="83" spans="2:8" ht="22.5" customHeight="1" x14ac:dyDescent="0.25"/>
  </sheetData>
  <mergeCells count="38">
    <mergeCell ref="F79:H79"/>
    <mergeCell ref="C82:E82"/>
    <mergeCell ref="A14:P14"/>
    <mergeCell ref="M8:P8"/>
    <mergeCell ref="M9:P9"/>
    <mergeCell ref="M10:P10"/>
    <mergeCell ref="M12:P12"/>
    <mergeCell ref="B21:B27"/>
    <mergeCell ref="A21:A27"/>
    <mergeCell ref="F74:H74"/>
    <mergeCell ref="F76:H76"/>
    <mergeCell ref="F81:H81"/>
    <mergeCell ref="A43:A49"/>
    <mergeCell ref="B50:B56"/>
    <mergeCell ref="A50:A56"/>
    <mergeCell ref="B57:B63"/>
    <mergeCell ref="A57:A63"/>
    <mergeCell ref="C74:E74"/>
    <mergeCell ref="A72:D72"/>
    <mergeCell ref="A65:B71"/>
    <mergeCell ref="B43:B49"/>
    <mergeCell ref="C76:E76"/>
    <mergeCell ref="C81:E81"/>
    <mergeCell ref="C75:E75"/>
    <mergeCell ref="C77:E77"/>
    <mergeCell ref="B28:B34"/>
    <mergeCell ref="C79:E79"/>
    <mergeCell ref="A28:A34"/>
    <mergeCell ref="B35:B41"/>
    <mergeCell ref="A35:A41"/>
    <mergeCell ref="A15:P15"/>
    <mergeCell ref="C18:C19"/>
    <mergeCell ref="D18:D19"/>
    <mergeCell ref="E18:P18"/>
    <mergeCell ref="O17:P17"/>
    <mergeCell ref="A16:P16"/>
    <mergeCell ref="A18:A19"/>
    <mergeCell ref="B18:B19"/>
  </mergeCells>
  <pageMargins left="0.11811023622047245" right="0" top="0.39370078740157483" bottom="0" header="0" footer="0"/>
  <pageSetup paperSize="9" scale="67" orientation="landscape" r:id="rId1"/>
  <rowBreaks count="3" manualBreakCount="3">
    <brk id="34" max="15" man="1"/>
    <brk id="63" max="15" man="1"/>
    <brk id="82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view="pageBreakPreview" zoomScale="80" zoomScaleSheetLayoutView="80" workbookViewId="0">
      <selection activeCell="B27" sqref="B27"/>
    </sheetView>
  </sheetViews>
  <sheetFormatPr defaultColWidth="9.140625" defaultRowHeight="15" x14ac:dyDescent="0.25"/>
  <cols>
    <col min="1" max="1" width="6.140625" style="2" customWidth="1"/>
    <col min="2" max="2" width="78.5703125" style="1" customWidth="1"/>
    <col min="3" max="3" width="49.42578125" style="1" customWidth="1"/>
    <col min="4" max="4" width="38.7109375" style="5" customWidth="1"/>
    <col min="5" max="5" width="35.85546875" style="5" customWidth="1"/>
    <col min="6" max="16384" width="9.140625" style="1"/>
  </cols>
  <sheetData>
    <row r="1" spans="1:5" ht="16.5" x14ac:dyDescent="0.25">
      <c r="E1" s="6" t="s">
        <v>51</v>
      </c>
    </row>
    <row r="2" spans="1:5" ht="16.5" x14ac:dyDescent="0.25">
      <c r="E2" s="6" t="s">
        <v>26</v>
      </c>
    </row>
    <row r="3" spans="1:5" ht="16.5" x14ac:dyDescent="0.25">
      <c r="E3" s="6" t="s">
        <v>27</v>
      </c>
    </row>
    <row r="4" spans="1:5" ht="16.5" x14ac:dyDescent="0.25">
      <c r="E4" s="6" t="s">
        <v>28</v>
      </c>
    </row>
    <row r="6" spans="1:5" ht="53.25" customHeight="1" x14ac:dyDescent="0.25">
      <c r="A6" s="106" t="s">
        <v>49</v>
      </c>
      <c r="B6" s="106"/>
      <c r="C6" s="106"/>
      <c r="D6" s="106"/>
      <c r="E6" s="106"/>
    </row>
    <row r="7" spans="1:5" x14ac:dyDescent="0.25">
      <c r="B7" s="107"/>
      <c r="C7" s="107"/>
      <c r="D7" s="107"/>
      <c r="E7" s="107"/>
    </row>
    <row r="8" spans="1:5" ht="28.5" customHeight="1" x14ac:dyDescent="0.25"/>
    <row r="9" spans="1:5" ht="30.75" customHeight="1" x14ac:dyDescent="0.25">
      <c r="A9" s="108" t="s">
        <v>0</v>
      </c>
      <c r="B9" s="108" t="s">
        <v>12</v>
      </c>
      <c r="C9" s="108" t="s">
        <v>52</v>
      </c>
      <c r="D9" s="108" t="s">
        <v>29</v>
      </c>
      <c r="E9" s="108"/>
    </row>
    <row r="10" spans="1:5" ht="75" x14ac:dyDescent="0.25">
      <c r="A10" s="108"/>
      <c r="B10" s="108"/>
      <c r="C10" s="108"/>
      <c r="D10" s="28" t="s">
        <v>30</v>
      </c>
      <c r="E10" s="28" t="s">
        <v>53</v>
      </c>
    </row>
    <row r="11" spans="1:5" s="3" customFormat="1" ht="21" customHeight="1" x14ac:dyDescent="0.2">
      <c r="A11" s="28">
        <v>1</v>
      </c>
      <c r="B11" s="28">
        <v>2</v>
      </c>
      <c r="C11" s="28">
        <v>3</v>
      </c>
      <c r="D11" s="28">
        <v>4</v>
      </c>
      <c r="E11" s="28">
        <v>5</v>
      </c>
    </row>
    <row r="12" spans="1:5" ht="30" customHeight="1" x14ac:dyDescent="0.25">
      <c r="A12" s="30" t="s">
        <v>2</v>
      </c>
      <c r="B12" s="31" t="s">
        <v>1</v>
      </c>
      <c r="C12" s="29"/>
      <c r="D12" s="28"/>
      <c r="E12" s="28"/>
    </row>
    <row r="13" spans="1:5" ht="18.75" x14ac:dyDescent="0.25">
      <c r="A13" s="28" t="s">
        <v>3</v>
      </c>
      <c r="B13" s="29" t="s">
        <v>25</v>
      </c>
      <c r="C13" s="29"/>
      <c r="D13" s="28"/>
      <c r="E13" s="28"/>
    </row>
    <row r="14" spans="1:5" ht="18.75" x14ac:dyDescent="0.25">
      <c r="A14" s="28" t="s">
        <v>4</v>
      </c>
      <c r="B14" s="29" t="s">
        <v>25</v>
      </c>
      <c r="C14" s="29"/>
      <c r="D14" s="28"/>
      <c r="E14" s="28"/>
    </row>
    <row r="15" spans="1:5" ht="18.75" x14ac:dyDescent="0.25">
      <c r="A15" s="28" t="s">
        <v>50</v>
      </c>
      <c r="B15" s="29"/>
      <c r="C15" s="29"/>
      <c r="D15" s="28"/>
      <c r="E15" s="28"/>
    </row>
    <row r="16" spans="1:5" ht="36" customHeight="1" x14ac:dyDescent="0.25">
      <c r="A16" s="30" t="s">
        <v>6</v>
      </c>
      <c r="B16" s="31" t="s">
        <v>1</v>
      </c>
      <c r="C16" s="29"/>
      <c r="D16" s="28"/>
      <c r="E16" s="28"/>
    </row>
    <row r="17" spans="1:8" ht="18.75" x14ac:dyDescent="0.25">
      <c r="A17" s="28" t="s">
        <v>7</v>
      </c>
      <c r="B17" s="29" t="s">
        <v>25</v>
      </c>
      <c r="C17" s="29"/>
      <c r="D17" s="28"/>
      <c r="E17" s="28"/>
    </row>
    <row r="18" spans="1:8" ht="18.75" x14ac:dyDescent="0.25">
      <c r="A18" s="28" t="s">
        <v>8</v>
      </c>
      <c r="B18" s="29" t="s">
        <v>25</v>
      </c>
      <c r="C18" s="29"/>
      <c r="D18" s="28"/>
      <c r="E18" s="28"/>
    </row>
    <row r="19" spans="1:8" ht="18.75" x14ac:dyDescent="0.25">
      <c r="A19" s="28" t="s">
        <v>50</v>
      </c>
      <c r="B19" s="29"/>
      <c r="C19" s="29"/>
      <c r="D19" s="28"/>
      <c r="E19" s="28"/>
    </row>
    <row r="20" spans="1:8" x14ac:dyDescent="0.25">
      <c r="B20" s="4"/>
    </row>
    <row r="21" spans="1:8" ht="16.5" x14ac:dyDescent="0.25">
      <c r="B21" s="6" t="s">
        <v>31</v>
      </c>
      <c r="C21" s="41"/>
      <c r="D21" s="41"/>
      <c r="E21" s="43" t="s">
        <v>39</v>
      </c>
      <c r="F21" s="43"/>
      <c r="G21" s="43"/>
    </row>
    <row r="22" spans="1:8" ht="16.5" x14ac:dyDescent="0.25">
      <c r="B22" s="6"/>
      <c r="C22" s="46" t="s">
        <v>38</v>
      </c>
      <c r="D22" s="42"/>
      <c r="E22" s="1"/>
    </row>
    <row r="23" spans="1:8" ht="16.5" x14ac:dyDescent="0.25">
      <c r="B23" s="6" t="s">
        <v>55</v>
      </c>
      <c r="C23" s="47"/>
      <c r="D23" s="41"/>
      <c r="E23" s="43" t="s">
        <v>39</v>
      </c>
      <c r="F23" s="43"/>
      <c r="G23" s="43"/>
    </row>
    <row r="24" spans="1:8" x14ac:dyDescent="0.25">
      <c r="A24" s="34"/>
      <c r="C24" s="46" t="s">
        <v>38</v>
      </c>
      <c r="D24" s="42"/>
      <c r="E24" s="1"/>
    </row>
    <row r="25" spans="1:8" x14ac:dyDescent="0.25">
      <c r="C25" s="48"/>
      <c r="D25" s="40"/>
      <c r="E25" s="1"/>
    </row>
    <row r="26" spans="1:8" ht="16.5" x14ac:dyDescent="0.25">
      <c r="B26" s="6" t="s">
        <v>56</v>
      </c>
      <c r="C26" s="47"/>
      <c r="D26" s="41"/>
      <c r="E26" s="43" t="s">
        <v>39</v>
      </c>
      <c r="F26" s="43"/>
      <c r="G26" s="43"/>
    </row>
    <row r="27" spans="1:8" ht="16.5" x14ac:dyDescent="0.25">
      <c r="B27" s="6"/>
      <c r="C27" s="49"/>
      <c r="D27" s="45"/>
      <c r="E27" s="43"/>
      <c r="F27" s="32"/>
      <c r="G27" s="32"/>
      <c r="H27" s="32"/>
    </row>
    <row r="28" spans="1:8" ht="16.5" x14ac:dyDescent="0.25">
      <c r="B28" s="6" t="s">
        <v>31</v>
      </c>
      <c r="C28" s="50"/>
      <c r="D28" s="44"/>
      <c r="E28" s="43" t="s">
        <v>39</v>
      </c>
      <c r="F28" s="105"/>
      <c r="G28" s="105"/>
      <c r="H28" s="105"/>
    </row>
    <row r="29" spans="1:8" x14ac:dyDescent="0.25">
      <c r="C29" s="46" t="s">
        <v>38</v>
      </c>
      <c r="D29" s="42"/>
      <c r="E29" s="43"/>
    </row>
    <row r="30" spans="1:8" ht="16.5" x14ac:dyDescent="0.25">
      <c r="B30" s="6" t="s">
        <v>32</v>
      </c>
      <c r="E30" s="43"/>
    </row>
  </sheetData>
  <mergeCells count="7">
    <mergeCell ref="F28:H28"/>
    <mergeCell ref="A6:E6"/>
    <mergeCell ref="B7:E7"/>
    <mergeCell ref="A9:A10"/>
    <mergeCell ref="B9:B10"/>
    <mergeCell ref="C9:C10"/>
    <mergeCell ref="D9:E9"/>
  </mergeCells>
  <pageMargins left="0.70866141732283472" right="0.70866141732283472" top="0.74803149606299213" bottom="0" header="0" footer="0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2024 год</vt:lpstr>
      <vt:lpstr>таблица № 2 13.12.16</vt:lpstr>
      <vt:lpstr>таблица 1</vt:lpstr>
      <vt:lpstr>таблица № 2</vt:lpstr>
      <vt:lpstr>'2024 год'!Заголовки_для_печати</vt:lpstr>
      <vt:lpstr>'таблица 1'!Заголовки_для_печати</vt:lpstr>
      <vt:lpstr>'таблица № 2'!Заголовки_для_печати</vt:lpstr>
      <vt:lpstr>'таблица № 2 13.12.16'!Заголовки_для_печати</vt:lpstr>
      <vt:lpstr>'2024 год'!Область_печати</vt:lpstr>
      <vt:lpstr>'таблица 1'!Область_печати</vt:lpstr>
      <vt:lpstr>'таблица № 2'!Область_печати</vt:lpstr>
      <vt:lpstr>'таблица № 2 13.12.16'!Область_печати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2023-12-15T06:19:36Z</dcterms:modified>
</cp:coreProperties>
</file>