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195" windowHeight="11625" firstSheet="3" activeTab="3"/>
  </bookViews>
  <sheets>
    <sheet name="таблица № 2 13.12.16" sheetId="8" state="hidden" r:id="rId1"/>
    <sheet name="таблица 1" sheetId="6" state="hidden" r:id="rId2"/>
    <sheet name="таблица № 2" sheetId="4" state="hidden" r:id="rId3"/>
    <sheet name="КП на 2024 год" sheetId="17" r:id="rId4"/>
    <sheet name="Лист1" sheetId="10" r:id="rId5"/>
  </sheets>
  <definedNames>
    <definedName name="_xlnm.Print_Titles" localSheetId="3">'КП на 2024 год'!$A:$B,'КП на 2024 год'!$6:$13</definedName>
    <definedName name="_xlnm.Print_Titles" localSheetId="1">'таблица 1'!$A:$B,'таблица 1'!$18:$19</definedName>
    <definedName name="_xlnm.Print_Titles" localSheetId="2">'таблица № 2'!$A:$B,'таблица № 2'!$9:$10</definedName>
    <definedName name="_xlnm.Print_Titles" localSheetId="0">'таблица № 2 13.12.16'!$A:$B,'таблица № 2 13.12.16'!$9:$10</definedName>
    <definedName name="_xlnm.Print_Area" localSheetId="3">'КП на 2024 год'!$A$1:$R$312</definedName>
    <definedName name="_xlnm.Print_Area" localSheetId="1">'таблица 1'!$A$1:$P$82</definedName>
    <definedName name="_xlnm.Print_Area" localSheetId="2">'таблица № 2'!$A$1:$E$30</definedName>
    <definedName name="_xlnm.Print_Area" localSheetId="0">'таблица № 2 13.12.16'!$A$1:$D$28</definedName>
  </definedNames>
  <calcPr calcId="152511"/>
</workbook>
</file>

<file path=xl/calcChain.xml><?xml version="1.0" encoding="utf-8"?>
<calcChain xmlns="http://schemas.openxmlformats.org/spreadsheetml/2006/main">
  <c r="M235" i="17" l="1"/>
  <c r="J95" i="17" l="1"/>
  <c r="E176" i="17" l="1"/>
  <c r="F162" i="17"/>
  <c r="E163" i="17"/>
  <c r="E164" i="17"/>
  <c r="E165" i="17"/>
  <c r="E166" i="17"/>
  <c r="E167" i="17"/>
  <c r="E168" i="17"/>
  <c r="E162" i="17"/>
  <c r="E156" i="17"/>
  <c r="E157" i="17"/>
  <c r="E158" i="17"/>
  <c r="E159" i="17"/>
  <c r="E160" i="17"/>
  <c r="E161" i="17"/>
  <c r="E155" i="17"/>
  <c r="E254" i="17"/>
  <c r="E253" i="17"/>
  <c r="E246" i="17"/>
  <c r="H239" i="17"/>
  <c r="G239" i="17"/>
  <c r="F239" i="17"/>
  <c r="E239" i="17"/>
  <c r="E191" i="17"/>
  <c r="E190" i="17"/>
  <c r="F184" i="17"/>
  <c r="G183" i="17"/>
  <c r="F183" i="17"/>
  <c r="E183" i="17" s="1"/>
  <c r="E189" i="17"/>
  <c r="E188" i="17"/>
  <c r="E187" i="17"/>
  <c r="E186" i="17"/>
  <c r="E185" i="17"/>
  <c r="E184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82" i="17"/>
  <c r="E181" i="17"/>
  <c r="E180" i="17"/>
  <c r="E179" i="17"/>
  <c r="E178" i="17"/>
  <c r="E177" i="17"/>
  <c r="J60" i="17" l="1"/>
  <c r="F303" i="17" l="1"/>
  <c r="F302" i="17"/>
  <c r="J29" i="17"/>
  <c r="I29" i="17"/>
  <c r="H29" i="17"/>
  <c r="G29" i="17"/>
  <c r="F29" i="17"/>
  <c r="E35" i="17"/>
  <c r="E34" i="17"/>
  <c r="E33" i="17"/>
  <c r="E32" i="17"/>
  <c r="E31" i="17"/>
  <c r="E30" i="17"/>
  <c r="E29" i="17"/>
  <c r="O22" i="17"/>
  <c r="N22" i="17"/>
  <c r="M22" i="17"/>
  <c r="L22" i="17"/>
  <c r="K22" i="17"/>
  <c r="J22" i="17"/>
  <c r="I22" i="17"/>
  <c r="H22" i="17"/>
  <c r="G22" i="17"/>
  <c r="F22" i="17"/>
  <c r="E23" i="17"/>
  <c r="E22" i="17"/>
  <c r="P21" i="17"/>
  <c r="F16" i="17"/>
  <c r="F15" i="17"/>
  <c r="E21" i="17"/>
  <c r="E20" i="17"/>
  <c r="E19" i="17"/>
  <c r="E18" i="17"/>
  <c r="E17" i="17"/>
  <c r="E16" i="17"/>
  <c r="E15" i="17"/>
  <c r="E98" i="17"/>
  <c r="E97" i="17"/>
  <c r="E96" i="17"/>
  <c r="E95" i="17"/>
  <c r="E94" i="17"/>
  <c r="E93" i="17"/>
  <c r="I92" i="17"/>
  <c r="H92" i="17"/>
  <c r="G92" i="17"/>
  <c r="F92" i="17"/>
  <c r="E71" i="17"/>
  <c r="E245" i="17"/>
  <c r="E244" i="17"/>
  <c r="E243" i="17"/>
  <c r="E242" i="17"/>
  <c r="E241" i="17"/>
  <c r="E240" i="17"/>
  <c r="E218" i="17"/>
  <c r="G217" i="17"/>
  <c r="H217" i="17"/>
  <c r="I217" i="17"/>
  <c r="J217" i="17"/>
  <c r="K217" i="17"/>
  <c r="E217" i="17" s="1"/>
  <c r="L217" i="17"/>
  <c r="M217" i="17"/>
  <c r="N217" i="17"/>
  <c r="O217" i="17"/>
  <c r="P217" i="17"/>
  <c r="Q217" i="17"/>
  <c r="G216" i="17"/>
  <c r="H216" i="17"/>
  <c r="I216" i="17"/>
  <c r="J216" i="17"/>
  <c r="K216" i="17"/>
  <c r="L216" i="17"/>
  <c r="M216" i="17"/>
  <c r="N216" i="17"/>
  <c r="O216" i="17"/>
  <c r="P216" i="17"/>
  <c r="Q216" i="17"/>
  <c r="G215" i="17"/>
  <c r="H215" i="17"/>
  <c r="I215" i="17"/>
  <c r="I211" i="17" s="1"/>
  <c r="J215" i="17"/>
  <c r="J211" i="17" s="1"/>
  <c r="K215" i="17"/>
  <c r="L215" i="17"/>
  <c r="M215" i="17"/>
  <c r="N215" i="17"/>
  <c r="O215" i="17"/>
  <c r="P215" i="17"/>
  <c r="Q215" i="17"/>
  <c r="G214" i="17"/>
  <c r="H214" i="17"/>
  <c r="I214" i="17"/>
  <c r="J214" i="17"/>
  <c r="K214" i="17"/>
  <c r="L214" i="17"/>
  <c r="M214" i="17"/>
  <c r="N214" i="17"/>
  <c r="O214" i="17"/>
  <c r="O211" i="17" s="1"/>
  <c r="P214" i="17"/>
  <c r="Q214" i="17"/>
  <c r="G213" i="17"/>
  <c r="H213" i="17"/>
  <c r="I213" i="17"/>
  <c r="J213" i="17"/>
  <c r="E213" i="17" s="1"/>
  <c r="K213" i="17"/>
  <c r="L213" i="17"/>
  <c r="M213" i="17"/>
  <c r="N213" i="17"/>
  <c r="O213" i="17"/>
  <c r="P213" i="17"/>
  <c r="Q213" i="17"/>
  <c r="F213" i="17"/>
  <c r="F214" i="17"/>
  <c r="E214" i="17" s="1"/>
  <c r="F215" i="17"/>
  <c r="F216" i="17"/>
  <c r="E216" i="17" s="1"/>
  <c r="F217" i="17"/>
  <c r="G212" i="17"/>
  <c r="H212" i="17"/>
  <c r="I212" i="17"/>
  <c r="J212" i="17"/>
  <c r="K212" i="17"/>
  <c r="L212" i="17"/>
  <c r="E212" i="17" s="1"/>
  <c r="M212" i="17"/>
  <c r="N212" i="17"/>
  <c r="O212" i="17"/>
  <c r="P212" i="17"/>
  <c r="Q212" i="17"/>
  <c r="F212" i="17"/>
  <c r="G225" i="17"/>
  <c r="H225" i="17"/>
  <c r="I225" i="17"/>
  <c r="J225" i="17"/>
  <c r="K225" i="17"/>
  <c r="L225" i="17"/>
  <c r="M225" i="17"/>
  <c r="N225" i="17"/>
  <c r="O225" i="17"/>
  <c r="P225" i="17"/>
  <c r="Q225" i="17"/>
  <c r="F225" i="17"/>
  <c r="E226" i="17"/>
  <c r="E227" i="17"/>
  <c r="E228" i="17"/>
  <c r="E229" i="17"/>
  <c r="E230" i="17"/>
  <c r="E231" i="17"/>
  <c r="G218" i="17"/>
  <c r="H218" i="17"/>
  <c r="I218" i="17"/>
  <c r="J218" i="17"/>
  <c r="K218" i="17"/>
  <c r="L218" i="17"/>
  <c r="M218" i="17"/>
  <c r="N218" i="17"/>
  <c r="O218" i="17"/>
  <c r="P218" i="17"/>
  <c r="Q218" i="17"/>
  <c r="F218" i="17"/>
  <c r="E219" i="17"/>
  <c r="E220" i="17"/>
  <c r="E221" i="17"/>
  <c r="E222" i="17"/>
  <c r="E223" i="17"/>
  <c r="E224" i="17"/>
  <c r="G211" i="17"/>
  <c r="H211" i="17"/>
  <c r="P211" i="17"/>
  <c r="Q211" i="17"/>
  <c r="F211" i="17"/>
  <c r="G204" i="17"/>
  <c r="H204" i="17"/>
  <c r="I204" i="17"/>
  <c r="J204" i="17"/>
  <c r="K204" i="17"/>
  <c r="L204" i="17"/>
  <c r="M204" i="17"/>
  <c r="N204" i="17"/>
  <c r="O204" i="17"/>
  <c r="P204" i="17"/>
  <c r="Q204" i="17"/>
  <c r="F204" i="17"/>
  <c r="E205" i="17"/>
  <c r="E206" i="17"/>
  <c r="E207" i="17"/>
  <c r="E208" i="17"/>
  <c r="E209" i="17"/>
  <c r="E210" i="17"/>
  <c r="O197" i="17"/>
  <c r="E197" i="17"/>
  <c r="P197" i="17"/>
  <c r="E196" i="17"/>
  <c r="E198" i="17"/>
  <c r="F197" i="17"/>
  <c r="E199" i="17"/>
  <c r="E200" i="17"/>
  <c r="E201" i="17"/>
  <c r="E202" i="17"/>
  <c r="E203" i="17"/>
  <c r="F135" i="17"/>
  <c r="F134" i="17"/>
  <c r="E135" i="17"/>
  <c r="E134" i="17"/>
  <c r="F113" i="17"/>
  <c r="E113" i="17"/>
  <c r="L106" i="17"/>
  <c r="K106" i="17"/>
  <c r="J106" i="17"/>
  <c r="I106" i="17"/>
  <c r="H106" i="17"/>
  <c r="G106" i="17"/>
  <c r="F106" i="17"/>
  <c r="E107" i="17"/>
  <c r="E108" i="17"/>
  <c r="E109" i="17"/>
  <c r="E110" i="17"/>
  <c r="E111" i="17"/>
  <c r="E112" i="17"/>
  <c r="E106" i="17"/>
  <c r="G295" i="17"/>
  <c r="H295" i="17"/>
  <c r="I295" i="17"/>
  <c r="J295" i="17"/>
  <c r="K295" i="17"/>
  <c r="L295" i="17"/>
  <c r="M295" i="17"/>
  <c r="N295" i="17"/>
  <c r="O295" i="17"/>
  <c r="P295" i="17"/>
  <c r="Q295" i="17"/>
  <c r="F295" i="17"/>
  <c r="E296" i="17"/>
  <c r="E297" i="17"/>
  <c r="E298" i="17"/>
  <c r="E299" i="17"/>
  <c r="E300" i="17"/>
  <c r="E301" i="17"/>
  <c r="L57" i="17"/>
  <c r="K211" i="17" l="1"/>
  <c r="E215" i="17"/>
  <c r="L211" i="17"/>
  <c r="N211" i="17"/>
  <c r="M211" i="17"/>
  <c r="E211" i="17" s="1"/>
  <c r="E225" i="17"/>
  <c r="E204" i="17"/>
  <c r="E295" i="17"/>
  <c r="G288" i="17" l="1"/>
  <c r="H288" i="17"/>
  <c r="I288" i="17"/>
  <c r="J288" i="17"/>
  <c r="K288" i="17"/>
  <c r="L288" i="17"/>
  <c r="M288" i="17"/>
  <c r="N288" i="17"/>
  <c r="O288" i="17"/>
  <c r="P288" i="17"/>
  <c r="Q288" i="17"/>
  <c r="F288" i="17"/>
  <c r="E289" i="17"/>
  <c r="E290" i="17"/>
  <c r="E291" i="17"/>
  <c r="E292" i="17"/>
  <c r="E293" i="17"/>
  <c r="E294" i="17"/>
  <c r="G281" i="17"/>
  <c r="H281" i="17"/>
  <c r="I281" i="17"/>
  <c r="J281" i="17"/>
  <c r="K281" i="17"/>
  <c r="L281" i="17"/>
  <c r="M281" i="17"/>
  <c r="N281" i="17"/>
  <c r="O281" i="17"/>
  <c r="P281" i="17"/>
  <c r="Q281" i="17"/>
  <c r="F281" i="17"/>
  <c r="E282" i="17"/>
  <c r="E283" i="17"/>
  <c r="E284" i="17"/>
  <c r="E285" i="17"/>
  <c r="E286" i="17"/>
  <c r="E287" i="17"/>
  <c r="G280" i="17"/>
  <c r="H280" i="17"/>
  <c r="I280" i="17"/>
  <c r="J280" i="17"/>
  <c r="K280" i="17"/>
  <c r="L280" i="17"/>
  <c r="M280" i="17"/>
  <c r="N280" i="17"/>
  <c r="O280" i="17"/>
  <c r="P280" i="17"/>
  <c r="Q280" i="17"/>
  <c r="G279" i="17"/>
  <c r="H279" i="17"/>
  <c r="I279" i="17"/>
  <c r="J279" i="17"/>
  <c r="K279" i="17"/>
  <c r="L279" i="17"/>
  <c r="M279" i="17"/>
  <c r="N279" i="17"/>
  <c r="O279" i="17"/>
  <c r="P279" i="17"/>
  <c r="Q279" i="17"/>
  <c r="G278" i="17"/>
  <c r="H278" i="17"/>
  <c r="I278" i="17"/>
  <c r="J278" i="17"/>
  <c r="K278" i="17"/>
  <c r="L278" i="17"/>
  <c r="M278" i="17"/>
  <c r="N278" i="17"/>
  <c r="O278" i="17"/>
  <c r="P278" i="17"/>
  <c r="Q278" i="17"/>
  <c r="G277" i="17"/>
  <c r="H277" i="17"/>
  <c r="I277" i="17"/>
  <c r="J277" i="17"/>
  <c r="K277" i="17"/>
  <c r="L277" i="17"/>
  <c r="M277" i="17"/>
  <c r="N277" i="17"/>
  <c r="O277" i="17"/>
  <c r="P277" i="17"/>
  <c r="Q277" i="17"/>
  <c r="G276" i="17"/>
  <c r="H276" i="17"/>
  <c r="I276" i="17"/>
  <c r="J276" i="17"/>
  <c r="K276" i="17"/>
  <c r="L276" i="17"/>
  <c r="M276" i="17"/>
  <c r="N276" i="17"/>
  <c r="O276" i="17"/>
  <c r="P276" i="17"/>
  <c r="Q276" i="17"/>
  <c r="F276" i="17"/>
  <c r="F277" i="17"/>
  <c r="F278" i="17"/>
  <c r="F279" i="17"/>
  <c r="F280" i="17"/>
  <c r="G275" i="17"/>
  <c r="H275" i="17"/>
  <c r="I275" i="17"/>
  <c r="J275" i="17"/>
  <c r="K275" i="17"/>
  <c r="L275" i="17"/>
  <c r="M275" i="17"/>
  <c r="N275" i="17"/>
  <c r="O275" i="17"/>
  <c r="P275" i="17"/>
  <c r="Q275" i="17"/>
  <c r="F275" i="17"/>
  <c r="G105" i="17"/>
  <c r="H105" i="17"/>
  <c r="I105" i="17"/>
  <c r="J105" i="17"/>
  <c r="K105" i="17"/>
  <c r="L105" i="17"/>
  <c r="M105" i="17"/>
  <c r="N105" i="17"/>
  <c r="O105" i="17"/>
  <c r="P105" i="17"/>
  <c r="Q105" i="17"/>
  <c r="G104" i="17"/>
  <c r="H104" i="17"/>
  <c r="I104" i="17"/>
  <c r="J104" i="17"/>
  <c r="K104" i="17"/>
  <c r="L104" i="17"/>
  <c r="M104" i="17"/>
  <c r="N104" i="17"/>
  <c r="O104" i="17"/>
  <c r="P104" i="17"/>
  <c r="Q104" i="17"/>
  <c r="G103" i="17"/>
  <c r="H103" i="17"/>
  <c r="I103" i="17"/>
  <c r="J103" i="17"/>
  <c r="K103" i="17"/>
  <c r="L103" i="17"/>
  <c r="M103" i="17"/>
  <c r="N103" i="17"/>
  <c r="O103" i="17"/>
  <c r="P103" i="17"/>
  <c r="Q103" i="17"/>
  <c r="L95" i="17"/>
  <c r="O274" i="17" l="1"/>
  <c r="G274" i="17"/>
  <c r="P274" i="17"/>
  <c r="H274" i="17"/>
  <c r="E288" i="17"/>
  <c r="Q274" i="17"/>
  <c r="N274" i="17"/>
  <c r="M274" i="17"/>
  <c r="K274" i="17"/>
  <c r="J274" i="17"/>
  <c r="I274" i="17"/>
  <c r="E281" i="17"/>
  <c r="L274" i="17"/>
  <c r="F274" i="17"/>
  <c r="E279" i="17"/>
  <c r="E280" i="17"/>
  <c r="E275" i="17"/>
  <c r="E276" i="17"/>
  <c r="E277" i="17"/>
  <c r="E278" i="17"/>
  <c r="J158" i="17"/>
  <c r="E274" i="17" l="1"/>
  <c r="E114" i="17"/>
  <c r="E115" i="17"/>
  <c r="E116" i="17"/>
  <c r="E117" i="17"/>
  <c r="E118" i="17"/>
  <c r="E119" i="17"/>
  <c r="E121" i="17"/>
  <c r="E122" i="17"/>
  <c r="E123" i="17"/>
  <c r="E124" i="17"/>
  <c r="E125" i="17"/>
  <c r="E126" i="17"/>
  <c r="F127" i="17"/>
  <c r="E128" i="17"/>
  <c r="E129" i="17"/>
  <c r="E130" i="17"/>
  <c r="E131" i="17"/>
  <c r="E132" i="17"/>
  <c r="E133" i="17"/>
  <c r="G140" i="17"/>
  <c r="H140" i="17"/>
  <c r="I140" i="17"/>
  <c r="J140" i="17"/>
  <c r="K140" i="17"/>
  <c r="L140" i="17"/>
  <c r="M140" i="17"/>
  <c r="N140" i="17"/>
  <c r="O140" i="17"/>
  <c r="P140" i="17"/>
  <c r="Q140" i="17"/>
  <c r="G139" i="17"/>
  <c r="H139" i="17"/>
  <c r="I139" i="17"/>
  <c r="J139" i="17"/>
  <c r="K139" i="17"/>
  <c r="L139" i="17"/>
  <c r="M139" i="17"/>
  <c r="N139" i="17"/>
  <c r="O139" i="17"/>
  <c r="P139" i="17"/>
  <c r="Q139" i="17"/>
  <c r="G138" i="17"/>
  <c r="H138" i="17"/>
  <c r="I138" i="17"/>
  <c r="J138" i="17"/>
  <c r="K138" i="17"/>
  <c r="L138" i="17"/>
  <c r="M138" i="17"/>
  <c r="N138" i="17"/>
  <c r="O138" i="17"/>
  <c r="P138" i="17"/>
  <c r="Q138" i="17"/>
  <c r="G137" i="17"/>
  <c r="H137" i="17"/>
  <c r="I137" i="17"/>
  <c r="J137" i="17"/>
  <c r="K137" i="17"/>
  <c r="L137" i="17"/>
  <c r="M137" i="17"/>
  <c r="N137" i="17"/>
  <c r="O137" i="17"/>
  <c r="P137" i="17"/>
  <c r="Q137" i="17"/>
  <c r="G136" i="17"/>
  <c r="H136" i="17"/>
  <c r="I136" i="17"/>
  <c r="J136" i="17"/>
  <c r="K136" i="17"/>
  <c r="L136" i="17"/>
  <c r="M136" i="17"/>
  <c r="N136" i="17"/>
  <c r="O136" i="17"/>
  <c r="P136" i="17"/>
  <c r="Q136" i="17"/>
  <c r="F136" i="17"/>
  <c r="F137" i="17"/>
  <c r="F138" i="17"/>
  <c r="F139" i="17"/>
  <c r="F140" i="17"/>
  <c r="G135" i="17"/>
  <c r="H135" i="17"/>
  <c r="I135" i="17"/>
  <c r="J135" i="17"/>
  <c r="K135" i="17"/>
  <c r="L135" i="17"/>
  <c r="M135" i="17"/>
  <c r="N135" i="17"/>
  <c r="O135" i="17"/>
  <c r="P135" i="17"/>
  <c r="Q135" i="17"/>
  <c r="G190" i="17"/>
  <c r="H190" i="17"/>
  <c r="I190" i="17"/>
  <c r="J190" i="17"/>
  <c r="K190" i="17"/>
  <c r="L190" i="17"/>
  <c r="M190" i="17"/>
  <c r="N190" i="17"/>
  <c r="O190" i="17"/>
  <c r="P190" i="17"/>
  <c r="Q190" i="17"/>
  <c r="F190" i="17"/>
  <c r="E192" i="17"/>
  <c r="E193" i="17"/>
  <c r="E194" i="17"/>
  <c r="E195" i="17"/>
  <c r="E137" i="17" l="1"/>
  <c r="E136" i="17"/>
  <c r="E140" i="17"/>
  <c r="E138" i="17"/>
  <c r="E139" i="17"/>
  <c r="F141" i="17"/>
  <c r="E142" i="17"/>
  <c r="E143" i="17"/>
  <c r="E144" i="17"/>
  <c r="E145" i="17"/>
  <c r="E146" i="17"/>
  <c r="E147" i="17"/>
  <c r="F148" i="17"/>
  <c r="E149" i="17"/>
  <c r="E150" i="17"/>
  <c r="E151" i="17"/>
  <c r="E152" i="17"/>
  <c r="E153" i="17"/>
  <c r="E154" i="17"/>
  <c r="G169" i="17"/>
  <c r="H169" i="17"/>
  <c r="I169" i="17"/>
  <c r="J169" i="17"/>
  <c r="K169" i="17"/>
  <c r="L169" i="17"/>
  <c r="M169" i="17"/>
  <c r="N169" i="17"/>
  <c r="O169" i="17"/>
  <c r="P169" i="17"/>
  <c r="Q169" i="17"/>
  <c r="F169" i="17"/>
  <c r="E170" i="17"/>
  <c r="E171" i="17"/>
  <c r="E172" i="17"/>
  <c r="E173" i="17"/>
  <c r="E174" i="17"/>
  <c r="E175" i="17"/>
  <c r="G168" i="17"/>
  <c r="H168" i="17"/>
  <c r="I168" i="17"/>
  <c r="J168" i="17"/>
  <c r="K168" i="17"/>
  <c r="L168" i="17"/>
  <c r="M168" i="17"/>
  <c r="N168" i="17"/>
  <c r="O168" i="17"/>
  <c r="P168" i="17"/>
  <c r="Q168" i="17"/>
  <c r="G167" i="17"/>
  <c r="H167" i="17"/>
  <c r="I167" i="17"/>
  <c r="J167" i="17"/>
  <c r="K167" i="17"/>
  <c r="L167" i="17"/>
  <c r="M167" i="17"/>
  <c r="N167" i="17"/>
  <c r="O167" i="17"/>
  <c r="P167" i="17"/>
  <c r="Q167" i="17"/>
  <c r="G166" i="17"/>
  <c r="H166" i="17"/>
  <c r="I166" i="17"/>
  <c r="J166" i="17"/>
  <c r="K166" i="17"/>
  <c r="L166" i="17"/>
  <c r="M166" i="17"/>
  <c r="N166" i="17"/>
  <c r="O166" i="17"/>
  <c r="P166" i="17"/>
  <c r="Q166" i="17"/>
  <c r="O165" i="17"/>
  <c r="G165" i="17"/>
  <c r="H165" i="17"/>
  <c r="I165" i="17"/>
  <c r="J165" i="17"/>
  <c r="K165" i="17"/>
  <c r="L165" i="17"/>
  <c r="M165" i="17"/>
  <c r="N165" i="17"/>
  <c r="P165" i="17"/>
  <c r="Q165" i="17"/>
  <c r="F166" i="17"/>
  <c r="F167" i="17"/>
  <c r="F168" i="17"/>
  <c r="F165" i="17"/>
  <c r="G164" i="17"/>
  <c r="H164" i="17"/>
  <c r="H304" i="17" s="1"/>
  <c r="I164" i="17"/>
  <c r="J164" i="17"/>
  <c r="K164" i="17"/>
  <c r="L164" i="17"/>
  <c r="M164" i="17"/>
  <c r="N164" i="17"/>
  <c r="O164" i="17"/>
  <c r="P164" i="17"/>
  <c r="Q164" i="17"/>
  <c r="F164" i="17"/>
  <c r="O163" i="17"/>
  <c r="H163" i="17"/>
  <c r="I163" i="17"/>
  <c r="J163" i="17"/>
  <c r="K163" i="17"/>
  <c r="L163" i="17"/>
  <c r="M163" i="17"/>
  <c r="N163" i="17"/>
  <c r="P163" i="17"/>
  <c r="Q163" i="17"/>
  <c r="G163" i="17"/>
  <c r="F163" i="17"/>
  <c r="E169" i="17" l="1"/>
  <c r="Q232" i="17"/>
  <c r="P232" i="17"/>
  <c r="O232" i="17"/>
  <c r="N232" i="17"/>
  <c r="M232" i="17"/>
  <c r="E232" i="17" s="1"/>
  <c r="L232" i="17"/>
  <c r="K232" i="17"/>
  <c r="J232" i="17"/>
  <c r="I232" i="17"/>
  <c r="H232" i="17"/>
  <c r="G232" i="17"/>
  <c r="F232" i="17"/>
  <c r="E238" i="17"/>
  <c r="E237" i="17"/>
  <c r="E236" i="17"/>
  <c r="E235" i="17"/>
  <c r="E234" i="17"/>
  <c r="E233" i="17"/>
  <c r="I246" i="17"/>
  <c r="H246" i="17"/>
  <c r="G246" i="17"/>
  <c r="F246" i="17"/>
  <c r="E252" i="17"/>
  <c r="E251" i="17"/>
  <c r="E250" i="17"/>
  <c r="E249" i="17"/>
  <c r="E248" i="17"/>
  <c r="E247" i="17"/>
  <c r="F260" i="17"/>
  <c r="Q267" i="17"/>
  <c r="P267" i="17"/>
  <c r="O267" i="17"/>
  <c r="N267" i="17"/>
  <c r="M267" i="17"/>
  <c r="L267" i="17"/>
  <c r="K267" i="17"/>
  <c r="J267" i="17"/>
  <c r="I267" i="17"/>
  <c r="H267" i="17"/>
  <c r="G267" i="17"/>
  <c r="F267" i="17"/>
  <c r="E273" i="17"/>
  <c r="E272" i="17"/>
  <c r="E271" i="17"/>
  <c r="E270" i="17"/>
  <c r="E269" i="17"/>
  <c r="E268" i="17"/>
  <c r="E266" i="17"/>
  <c r="E265" i="17"/>
  <c r="E264" i="17"/>
  <c r="E263" i="17"/>
  <c r="E262" i="17"/>
  <c r="E261" i="17"/>
  <c r="Q259" i="17"/>
  <c r="P259" i="17"/>
  <c r="O259" i="17"/>
  <c r="N259" i="17"/>
  <c r="M259" i="17"/>
  <c r="L259" i="17"/>
  <c r="K259" i="17"/>
  <c r="J259" i="17"/>
  <c r="I259" i="17"/>
  <c r="H259" i="17"/>
  <c r="Q258" i="17"/>
  <c r="P258" i="17"/>
  <c r="O258" i="17"/>
  <c r="N258" i="17"/>
  <c r="M258" i="17"/>
  <c r="L258" i="17"/>
  <c r="K258" i="17"/>
  <c r="J258" i="17"/>
  <c r="I258" i="17"/>
  <c r="H258" i="17"/>
  <c r="G258" i="17"/>
  <c r="Q257" i="17"/>
  <c r="P257" i="17"/>
  <c r="O257" i="17"/>
  <c r="N257" i="17"/>
  <c r="M257" i="17"/>
  <c r="L257" i="17"/>
  <c r="K257" i="17"/>
  <c r="J257" i="17"/>
  <c r="I257" i="17"/>
  <c r="H257" i="17"/>
  <c r="Q255" i="17"/>
  <c r="P255" i="17"/>
  <c r="O255" i="17"/>
  <c r="N255" i="17"/>
  <c r="M255" i="17"/>
  <c r="L255" i="17"/>
  <c r="K255" i="17"/>
  <c r="J255" i="17"/>
  <c r="I255" i="17"/>
  <c r="H255" i="17"/>
  <c r="Q256" i="17"/>
  <c r="P256" i="17"/>
  <c r="O256" i="17"/>
  <c r="N256" i="17"/>
  <c r="M256" i="17"/>
  <c r="L256" i="17"/>
  <c r="K256" i="17"/>
  <c r="J256" i="17"/>
  <c r="I256" i="17"/>
  <c r="H256" i="17"/>
  <c r="Q254" i="17"/>
  <c r="P254" i="17"/>
  <c r="O254" i="17"/>
  <c r="N254" i="17"/>
  <c r="M254" i="17"/>
  <c r="L254" i="17"/>
  <c r="K254" i="17"/>
  <c r="J254" i="17"/>
  <c r="I254" i="17"/>
  <c r="H254" i="17"/>
  <c r="G259" i="17"/>
  <c r="G257" i="17"/>
  <c r="G256" i="17"/>
  <c r="G255" i="17"/>
  <c r="G254" i="17"/>
  <c r="F254" i="17"/>
  <c r="F259" i="17"/>
  <c r="F258" i="17"/>
  <c r="F257" i="17"/>
  <c r="F256" i="17"/>
  <c r="F255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7" i="17"/>
  <c r="E76" i="17"/>
  <c r="E75" i="17"/>
  <c r="E74" i="17"/>
  <c r="E73" i="17"/>
  <c r="E72" i="17"/>
  <c r="E70" i="17"/>
  <c r="E69" i="17"/>
  <c r="E68" i="17"/>
  <c r="E67" i="17"/>
  <c r="E66" i="17"/>
  <c r="E65" i="17"/>
  <c r="E59" i="17"/>
  <c r="E58" i="17"/>
  <c r="Q49" i="17"/>
  <c r="Q48" i="17"/>
  <c r="Q47" i="17"/>
  <c r="Q46" i="17"/>
  <c r="P49" i="17"/>
  <c r="P48" i="17"/>
  <c r="P47" i="17"/>
  <c r="P46" i="17"/>
  <c r="O49" i="17"/>
  <c r="O48" i="17"/>
  <c r="O47" i="17"/>
  <c r="O46" i="17"/>
  <c r="N49" i="17"/>
  <c r="N48" i="17"/>
  <c r="N47" i="17"/>
  <c r="N46" i="17"/>
  <c r="M49" i="17"/>
  <c r="M48" i="17"/>
  <c r="M47" i="17"/>
  <c r="M46" i="17"/>
  <c r="L49" i="17"/>
  <c r="L48" i="17"/>
  <c r="L47" i="17"/>
  <c r="L46" i="17"/>
  <c r="K49" i="17"/>
  <c r="K48" i="17"/>
  <c r="K47" i="17"/>
  <c r="K46" i="17"/>
  <c r="J49" i="17"/>
  <c r="J48" i="17"/>
  <c r="J47" i="17"/>
  <c r="J46" i="17"/>
  <c r="I49" i="17"/>
  <c r="I48" i="17"/>
  <c r="I47" i="17"/>
  <c r="I46" i="17"/>
  <c r="H49" i="17"/>
  <c r="H48" i="17"/>
  <c r="H47" i="17"/>
  <c r="H46" i="17"/>
  <c r="G49" i="17"/>
  <c r="G48" i="17"/>
  <c r="G47" i="17"/>
  <c r="G46" i="17"/>
  <c r="Q45" i="17"/>
  <c r="P45" i="17"/>
  <c r="O45" i="17"/>
  <c r="N45" i="17"/>
  <c r="M45" i="17"/>
  <c r="L45" i="17"/>
  <c r="K45" i="17"/>
  <c r="J45" i="17"/>
  <c r="I45" i="17"/>
  <c r="H45" i="17"/>
  <c r="G45" i="17"/>
  <c r="F49" i="17"/>
  <c r="F48" i="17"/>
  <c r="F47" i="17"/>
  <c r="F46" i="17"/>
  <c r="F45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Q84" i="17"/>
  <c r="P84" i="17"/>
  <c r="O84" i="17"/>
  <c r="N84" i="17"/>
  <c r="M84" i="17"/>
  <c r="L84" i="17"/>
  <c r="K84" i="17"/>
  <c r="J84" i="17"/>
  <c r="I84" i="17"/>
  <c r="H84" i="17"/>
  <c r="Q82" i="17"/>
  <c r="P82" i="17"/>
  <c r="O82" i="17"/>
  <c r="N82" i="17"/>
  <c r="M82" i="17"/>
  <c r="L82" i="17"/>
  <c r="K82" i="17"/>
  <c r="J82" i="17"/>
  <c r="I82" i="17"/>
  <c r="H82" i="17"/>
  <c r="G81" i="17"/>
  <c r="Q80" i="17"/>
  <c r="P80" i="17"/>
  <c r="O80" i="17"/>
  <c r="N80" i="17"/>
  <c r="M80" i="17"/>
  <c r="L80" i="17"/>
  <c r="K80" i="17"/>
  <c r="J80" i="17"/>
  <c r="I80" i="17"/>
  <c r="H80" i="17"/>
  <c r="Q81" i="17"/>
  <c r="P81" i="17"/>
  <c r="O81" i="17"/>
  <c r="N81" i="17"/>
  <c r="M81" i="17"/>
  <c r="L81" i="17"/>
  <c r="K81" i="17"/>
  <c r="J81" i="17"/>
  <c r="I81" i="17"/>
  <c r="H81" i="17"/>
  <c r="G84" i="17"/>
  <c r="G82" i="17"/>
  <c r="G80" i="17"/>
  <c r="N79" i="17"/>
  <c r="Q79" i="17"/>
  <c r="P79" i="17"/>
  <c r="O79" i="17"/>
  <c r="M79" i="17"/>
  <c r="L79" i="17"/>
  <c r="K79" i="17"/>
  <c r="J79" i="17"/>
  <c r="I79" i="17"/>
  <c r="H79" i="17"/>
  <c r="G79" i="17"/>
  <c r="F80" i="17"/>
  <c r="F84" i="17"/>
  <c r="F83" i="17"/>
  <c r="F82" i="17"/>
  <c r="F81" i="17"/>
  <c r="F79" i="17"/>
  <c r="I85" i="17"/>
  <c r="H85" i="17"/>
  <c r="Q85" i="17"/>
  <c r="P85" i="17"/>
  <c r="O85" i="17"/>
  <c r="N85" i="17"/>
  <c r="M85" i="17"/>
  <c r="L85" i="17"/>
  <c r="K85" i="17"/>
  <c r="J85" i="17"/>
  <c r="G85" i="17"/>
  <c r="F85" i="17"/>
  <c r="E91" i="17"/>
  <c r="E90" i="17"/>
  <c r="E89" i="17"/>
  <c r="E88" i="17"/>
  <c r="E87" i="17"/>
  <c r="E86" i="17"/>
  <c r="E85" i="17" l="1"/>
  <c r="F78" i="17"/>
  <c r="F253" i="17"/>
  <c r="E102" i="17"/>
  <c r="E258" i="17"/>
  <c r="G253" i="17"/>
  <c r="E267" i="17"/>
  <c r="E259" i="17"/>
  <c r="H253" i="17"/>
  <c r="I253" i="17"/>
  <c r="E257" i="17"/>
  <c r="E255" i="17"/>
  <c r="E256" i="17"/>
  <c r="H64" i="17"/>
  <c r="G64" i="17"/>
  <c r="F64" i="17"/>
  <c r="J64" i="17"/>
  <c r="I64" i="17"/>
  <c r="F57" i="17"/>
  <c r="Q57" i="17"/>
  <c r="P57" i="17"/>
  <c r="O57" i="17"/>
  <c r="N57" i="17"/>
  <c r="M57" i="17"/>
  <c r="K57" i="17"/>
  <c r="J57" i="17"/>
  <c r="I57" i="17"/>
  <c r="H57" i="17"/>
  <c r="G57" i="17"/>
  <c r="E63" i="17"/>
  <c r="E62" i="17"/>
  <c r="E61" i="17"/>
  <c r="E6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6" i="17"/>
  <c r="E55" i="17"/>
  <c r="E54" i="17"/>
  <c r="E53" i="17"/>
  <c r="E52" i="17"/>
  <c r="E51" i="17"/>
  <c r="F43" i="17"/>
  <c r="E44" i="17"/>
  <c r="Q43" i="17"/>
  <c r="P43" i="17"/>
  <c r="O43" i="17"/>
  <c r="N43" i="17"/>
  <c r="M43" i="17"/>
  <c r="L43" i="17"/>
  <c r="K43" i="17"/>
  <c r="J43" i="17"/>
  <c r="I43" i="17"/>
  <c r="H43" i="17"/>
  <c r="G43" i="17"/>
  <c r="E49" i="17"/>
  <c r="E48" i="17"/>
  <c r="E47" i="17"/>
  <c r="E46" i="17"/>
  <c r="E45" i="17"/>
  <c r="Q18" i="17"/>
  <c r="Q305" i="17" s="1"/>
  <c r="P18" i="17"/>
  <c r="P305" i="17" s="1"/>
  <c r="O18" i="17"/>
  <c r="O305" i="17" s="1"/>
  <c r="N18" i="17"/>
  <c r="N305" i="17" s="1"/>
  <c r="M18" i="17"/>
  <c r="M305" i="17" s="1"/>
  <c r="L18" i="17"/>
  <c r="L305" i="17" s="1"/>
  <c r="K18" i="17"/>
  <c r="K305" i="17" s="1"/>
  <c r="J18" i="17"/>
  <c r="J305" i="17" s="1"/>
  <c r="I18" i="17"/>
  <c r="I305" i="17" s="1"/>
  <c r="H18" i="17"/>
  <c r="H305" i="17" s="1"/>
  <c r="G18" i="17"/>
  <c r="G305" i="17" s="1"/>
  <c r="H17" i="17"/>
  <c r="F18" i="17"/>
  <c r="F305" i="17" s="1"/>
  <c r="E42" i="17"/>
  <c r="E41" i="17"/>
  <c r="E40" i="17"/>
  <c r="E39" i="17"/>
  <c r="E38" i="17"/>
  <c r="E37" i="17"/>
  <c r="G36" i="17"/>
  <c r="F36" i="17"/>
  <c r="Q36" i="17"/>
  <c r="P36" i="17"/>
  <c r="O36" i="17"/>
  <c r="N36" i="17"/>
  <c r="M36" i="17"/>
  <c r="L36" i="17"/>
  <c r="K36" i="17"/>
  <c r="J36" i="17"/>
  <c r="I36" i="17"/>
  <c r="H36" i="17"/>
  <c r="Q22" i="17"/>
  <c r="P22" i="17"/>
  <c r="E28" i="17"/>
  <c r="E27" i="17"/>
  <c r="E26" i="17"/>
  <c r="E25" i="17"/>
  <c r="E24" i="17"/>
  <c r="E305" i="17" l="1"/>
  <c r="E57" i="17"/>
  <c r="E43" i="17"/>
  <c r="E50" i="17"/>
  <c r="E36" i="17"/>
  <c r="G186" i="17" l="1"/>
  <c r="H186" i="17"/>
  <c r="I186" i="17"/>
  <c r="J186" i="17"/>
  <c r="K186" i="17"/>
  <c r="L186" i="17"/>
  <c r="M186" i="17"/>
  <c r="N186" i="17"/>
  <c r="O186" i="17"/>
  <c r="P186" i="17"/>
  <c r="Q148" i="17"/>
  <c r="P148" i="17"/>
  <c r="O148" i="17"/>
  <c r="N148" i="17"/>
  <c r="M148" i="17"/>
  <c r="L148" i="17"/>
  <c r="K148" i="17"/>
  <c r="J148" i="17"/>
  <c r="I148" i="17"/>
  <c r="H148" i="17"/>
  <c r="G148" i="17"/>
  <c r="E84" i="17"/>
  <c r="E82" i="17"/>
  <c r="E81" i="17"/>
  <c r="E80" i="17"/>
  <c r="F186" i="17" l="1"/>
  <c r="Q186" i="17"/>
  <c r="E148" i="17"/>
  <c r="P260" i="17"/>
  <c r="Q260" i="17"/>
  <c r="P253" i="17"/>
  <c r="Q253" i="17"/>
  <c r="P127" i="17"/>
  <c r="Q127" i="17"/>
  <c r="N260" i="17" l="1"/>
  <c r="O260" i="17"/>
  <c r="O253" i="17"/>
  <c r="N127" i="17"/>
  <c r="O127" i="17"/>
  <c r="M127" i="17"/>
  <c r="M260" i="17" l="1"/>
  <c r="N253" i="17"/>
  <c r="L127" i="17"/>
  <c r="L260" i="17" l="1"/>
  <c r="M253" i="17"/>
  <c r="K127" i="17"/>
  <c r="K260" i="17" l="1"/>
  <c r="L253" i="17"/>
  <c r="J127" i="17"/>
  <c r="J260" i="17" l="1"/>
  <c r="K253" i="17"/>
  <c r="I127" i="17"/>
  <c r="I260" i="17" l="1"/>
  <c r="J253" i="17"/>
  <c r="H127" i="17"/>
  <c r="H260" i="17" l="1"/>
  <c r="G127" i="17"/>
  <c r="E127" i="17" s="1"/>
  <c r="G260" i="17" l="1"/>
  <c r="E260" i="17" l="1"/>
  <c r="E79" i="17" l="1"/>
  <c r="Q17" i="17" l="1"/>
  <c r="Q304" i="17" s="1"/>
  <c r="Q16" i="17"/>
  <c r="Q303" i="17" s="1"/>
  <c r="Q29" i="17"/>
  <c r="Q20" i="17"/>
  <c r="Q307" i="17" s="1"/>
  <c r="Q19" i="17"/>
  <c r="Q306" i="17" s="1"/>
  <c r="Q21" i="17"/>
  <c r="Q308" i="17" s="1"/>
  <c r="P16" i="17" l="1"/>
  <c r="P303" i="17" s="1"/>
  <c r="P29" i="17"/>
  <c r="P20" i="17"/>
  <c r="P307" i="17" s="1"/>
  <c r="P19" i="17"/>
  <c r="P306" i="17" s="1"/>
  <c r="Q15" i="17"/>
  <c r="P308" i="17"/>
  <c r="P17" i="17"/>
  <c r="P304" i="17" s="1"/>
  <c r="O21" i="17" l="1"/>
  <c r="O308" i="17" s="1"/>
  <c r="O19" i="17"/>
  <c r="O306" i="17" s="1"/>
  <c r="O17" i="17"/>
  <c r="O304" i="17" s="1"/>
  <c r="O16" i="17"/>
  <c r="O29" i="17"/>
  <c r="O20" i="17"/>
  <c r="O307" i="17" s="1"/>
  <c r="P15" i="17"/>
  <c r="O15" i="17" l="1"/>
  <c r="O303" i="17"/>
  <c r="N29" i="17"/>
  <c r="N16" i="17"/>
  <c r="N303" i="17" s="1"/>
  <c r="N17" i="17"/>
  <c r="N304" i="17" s="1"/>
  <c r="N19" i="17"/>
  <c r="N306" i="17" s="1"/>
  <c r="N20" i="17"/>
  <c r="N307" i="17" s="1"/>
  <c r="N21" i="17"/>
  <c r="N308" i="17" s="1"/>
  <c r="Q155" i="17"/>
  <c r="P155" i="17"/>
  <c r="O155" i="17"/>
  <c r="N155" i="17"/>
  <c r="M155" i="17"/>
  <c r="L155" i="17"/>
  <c r="K155" i="17"/>
  <c r="J155" i="17"/>
  <c r="I155" i="17"/>
  <c r="M19" i="17" l="1"/>
  <c r="M306" i="17" s="1"/>
  <c r="M17" i="17"/>
  <c r="M304" i="17" s="1"/>
  <c r="N15" i="17"/>
  <c r="M20" i="17"/>
  <c r="M307" i="17" s="1"/>
  <c r="M16" i="17"/>
  <c r="M303" i="17" s="1"/>
  <c r="M29" i="17"/>
  <c r="M21" i="17"/>
  <c r="M308" i="17" s="1"/>
  <c r="M15" i="17" l="1"/>
  <c r="L20" i="17"/>
  <c r="L307" i="17" s="1"/>
  <c r="L29" i="17"/>
  <c r="L16" i="17"/>
  <c r="L303" i="17" s="1"/>
  <c r="L17" i="17"/>
  <c r="L304" i="17" s="1"/>
  <c r="L21" i="17"/>
  <c r="L308" i="17" s="1"/>
  <c r="L19" i="17"/>
  <c r="L306" i="17" s="1"/>
  <c r="K21" i="17" l="1"/>
  <c r="K308" i="17" s="1"/>
  <c r="K17" i="17"/>
  <c r="K304" i="17" s="1"/>
  <c r="K29" i="17"/>
  <c r="K16" i="17"/>
  <c r="L15" i="17"/>
  <c r="K19" i="17"/>
  <c r="K306" i="17" s="1"/>
  <c r="K20" i="17"/>
  <c r="K307" i="17" s="1"/>
  <c r="K15" i="17" l="1"/>
  <c r="K303" i="17"/>
  <c r="J16" i="17"/>
  <c r="J303" i="17" s="1"/>
  <c r="J17" i="17"/>
  <c r="J304" i="17" s="1"/>
  <c r="J19" i="17"/>
  <c r="J306" i="17" s="1"/>
  <c r="J20" i="17"/>
  <c r="J307" i="17" s="1"/>
  <c r="J21" i="17"/>
  <c r="J308" i="17" s="1"/>
  <c r="G134" i="17"/>
  <c r="H134" i="17"/>
  <c r="I134" i="17"/>
  <c r="J134" i="17"/>
  <c r="K134" i="17"/>
  <c r="L134" i="17"/>
  <c r="M134" i="17"/>
  <c r="N134" i="17"/>
  <c r="O134" i="17"/>
  <c r="P134" i="17"/>
  <c r="Q134" i="17"/>
  <c r="I20" i="17" l="1"/>
  <c r="I307" i="17" s="1"/>
  <c r="F103" i="17"/>
  <c r="E103" i="17" s="1"/>
  <c r="I19" i="17"/>
  <c r="I306" i="17" s="1"/>
  <c r="F105" i="17"/>
  <c r="I16" i="17"/>
  <c r="I303" i="17" s="1"/>
  <c r="I17" i="17"/>
  <c r="I304" i="17" s="1"/>
  <c r="F104" i="17"/>
  <c r="E104" i="17" s="1"/>
  <c r="J15" i="17"/>
  <c r="Q101" i="17"/>
  <c r="P100" i="17"/>
  <c r="Q100" i="17"/>
  <c r="I21" i="17"/>
  <c r="I308" i="17" s="1"/>
  <c r="Q120" i="17"/>
  <c r="I302" i="17" l="1"/>
  <c r="Q99" i="17"/>
  <c r="H16" i="17"/>
  <c r="H303" i="17" s="1"/>
  <c r="H19" i="17"/>
  <c r="H306" i="17" s="1"/>
  <c r="E105" i="17"/>
  <c r="P99" i="17"/>
  <c r="I15" i="17"/>
  <c r="P101" i="17"/>
  <c r="H21" i="17"/>
  <c r="H308" i="17" s="1"/>
  <c r="G17" i="17"/>
  <c r="G304" i="17" s="1"/>
  <c r="O100" i="17"/>
  <c r="P120" i="17"/>
  <c r="H20" i="17"/>
  <c r="H307" i="17" s="1"/>
  <c r="N100" i="17" l="1"/>
  <c r="O120" i="17"/>
  <c r="G16" i="17"/>
  <c r="G303" i="17" s="1"/>
  <c r="E303" i="17" s="1"/>
  <c r="G19" i="17"/>
  <c r="G306" i="17" s="1"/>
  <c r="G21" i="17"/>
  <c r="G308" i="17" s="1"/>
  <c r="H15" i="17"/>
  <c r="F17" i="17"/>
  <c r="G20" i="17"/>
  <c r="G307" i="17" s="1"/>
  <c r="O101" i="17"/>
  <c r="O99" i="17" s="1"/>
  <c r="M100" i="17"/>
  <c r="F304" i="17" l="1"/>
  <c r="E304" i="17" s="1"/>
  <c r="N101" i="17"/>
  <c r="N99" i="17" s="1"/>
  <c r="F19" i="17"/>
  <c r="G15" i="17"/>
  <c r="F21" i="17"/>
  <c r="F20" i="17"/>
  <c r="N120" i="17"/>
  <c r="L100" i="17"/>
  <c r="M120" i="17"/>
  <c r="F308" i="17" l="1"/>
  <c r="E308" i="17" s="1"/>
  <c r="F307" i="17"/>
  <c r="E307" i="17" s="1"/>
  <c r="F306" i="17"/>
  <c r="E306" i="17" s="1"/>
  <c r="M101" i="17"/>
  <c r="M99" i="17" s="1"/>
  <c r="K100" i="17"/>
  <c r="L120" i="17"/>
  <c r="L101" i="17" l="1"/>
  <c r="L99" i="17" s="1"/>
  <c r="K120" i="17"/>
  <c r="J100" i="17"/>
  <c r="K101" i="17" l="1"/>
  <c r="K99" i="17" s="1"/>
  <c r="J120" i="17"/>
  <c r="I100" i="17"/>
  <c r="J101" i="17" l="1"/>
  <c r="J99" i="17" s="1"/>
  <c r="I120" i="17"/>
  <c r="H100" i="17"/>
  <c r="I101" i="17" l="1"/>
  <c r="I99" i="17" s="1"/>
  <c r="H120" i="17"/>
  <c r="G100" i="17"/>
  <c r="H101" i="17" l="1"/>
  <c r="H99" i="17" s="1"/>
  <c r="F100" i="17"/>
  <c r="G120" i="17"/>
  <c r="E100" i="17" l="1"/>
  <c r="G101" i="17"/>
  <c r="G99" i="17" s="1"/>
  <c r="F120" i="17"/>
  <c r="E120" i="17" s="1"/>
  <c r="F101" i="17" l="1"/>
  <c r="Q184" i="17" l="1"/>
  <c r="Q188" i="17"/>
  <c r="Q185" i="17"/>
  <c r="Q187" i="17"/>
  <c r="Q189" i="17"/>
  <c r="E101" i="17"/>
  <c r="F99" i="17"/>
  <c r="E99" i="17" s="1"/>
  <c r="J162" i="17"/>
  <c r="Q246" i="17"/>
  <c r="P246" i="17"/>
  <c r="Q97" i="17"/>
  <c r="P185" i="17" l="1"/>
  <c r="P187" i="17"/>
  <c r="P188" i="17"/>
  <c r="Q183" i="17"/>
  <c r="P189" i="17"/>
  <c r="P184" i="17"/>
  <c r="P97" i="17"/>
  <c r="Q83" i="17"/>
  <c r="Q78" i="17" s="1"/>
  <c r="O246" i="17"/>
  <c r="O189" i="17" l="1"/>
  <c r="P183" i="17"/>
  <c r="O187" i="17"/>
  <c r="O184" i="17"/>
  <c r="O188" i="17"/>
  <c r="O185" i="17"/>
  <c r="O97" i="17"/>
  <c r="P83" i="17"/>
  <c r="P78" i="17" s="1"/>
  <c r="N246" i="17"/>
  <c r="N141" i="17"/>
  <c r="O183" i="17" l="1"/>
  <c r="N184" i="17"/>
  <c r="N187" i="17"/>
  <c r="N185" i="17"/>
  <c r="N188" i="17"/>
  <c r="N189" i="17"/>
  <c r="N97" i="17"/>
  <c r="N92" i="17" s="1"/>
  <c r="O83" i="17"/>
  <c r="O78" i="17" s="1"/>
  <c r="M246" i="17"/>
  <c r="G113" i="17"/>
  <c r="H113" i="17"/>
  <c r="G141" i="17"/>
  <c r="H141" i="17"/>
  <c r="G162" i="17"/>
  <c r="H162" i="17"/>
  <c r="K64" i="17"/>
  <c r="L64" i="17"/>
  <c r="M64" i="17"/>
  <c r="N64" i="17"/>
  <c r="O64" i="17"/>
  <c r="P64" i="17"/>
  <c r="Q64" i="17"/>
  <c r="O92" i="17"/>
  <c r="P92" i="17"/>
  <c r="Q92" i="17"/>
  <c r="M188" i="17" l="1"/>
  <c r="M185" i="17"/>
  <c r="M187" i="17"/>
  <c r="N183" i="17"/>
  <c r="M189" i="17"/>
  <c r="M184" i="17"/>
  <c r="M97" i="17"/>
  <c r="N83" i="17"/>
  <c r="N78" i="17" s="1"/>
  <c r="E64" i="17"/>
  <c r="L246" i="17"/>
  <c r="L189" i="17" l="1"/>
  <c r="L185" i="17"/>
  <c r="L187" i="17"/>
  <c r="M183" i="17"/>
  <c r="L184" i="17"/>
  <c r="L188" i="17"/>
  <c r="L97" i="17"/>
  <c r="M83" i="17"/>
  <c r="M78" i="17" s="1"/>
  <c r="M92" i="17"/>
  <c r="K246" i="17"/>
  <c r="Q239" i="17"/>
  <c r="P239" i="17"/>
  <c r="O239" i="17"/>
  <c r="N239" i="17"/>
  <c r="M239" i="17"/>
  <c r="L239" i="17"/>
  <c r="K239" i="17"/>
  <c r="J239" i="17"/>
  <c r="I239" i="17"/>
  <c r="Q197" i="17"/>
  <c r="N197" i="17"/>
  <c r="M197" i="17"/>
  <c r="L197" i="17"/>
  <c r="Q162" i="17"/>
  <c r="P162" i="17"/>
  <c r="O162" i="17"/>
  <c r="N162" i="17"/>
  <c r="M162" i="17"/>
  <c r="L162" i="17"/>
  <c r="K162" i="17"/>
  <c r="I162" i="17"/>
  <c r="Q141" i="17"/>
  <c r="P141" i="17"/>
  <c r="O141" i="17"/>
  <c r="M141" i="17"/>
  <c r="L141" i="17"/>
  <c r="K141" i="17"/>
  <c r="J141" i="17"/>
  <c r="I141" i="17"/>
  <c r="Q113" i="17"/>
  <c r="P113" i="17"/>
  <c r="O113" i="17"/>
  <c r="N113" i="17"/>
  <c r="M113" i="17"/>
  <c r="L113" i="17"/>
  <c r="K113" i="17"/>
  <c r="J113" i="17"/>
  <c r="I113" i="17"/>
  <c r="Q106" i="17"/>
  <c r="P106" i="17"/>
  <c r="O106" i="17"/>
  <c r="N106" i="17"/>
  <c r="M106" i="17"/>
  <c r="K184" i="17" l="1"/>
  <c r="K187" i="17"/>
  <c r="K185" i="17"/>
  <c r="K197" i="17"/>
  <c r="K188" i="17"/>
  <c r="L183" i="17"/>
  <c r="K189" i="17"/>
  <c r="E141" i="17"/>
  <c r="K97" i="17"/>
  <c r="L83" i="17"/>
  <c r="L78" i="17" s="1"/>
  <c r="L92" i="17"/>
  <c r="J246" i="17"/>
  <c r="Q302" i="17"/>
  <c r="M302" i="17"/>
  <c r="N302" i="17"/>
  <c r="P302" i="17"/>
  <c r="J188" i="17" l="1"/>
  <c r="J185" i="17"/>
  <c r="J187" i="17"/>
  <c r="J189" i="17"/>
  <c r="K183" i="17"/>
  <c r="J184" i="17"/>
  <c r="J197" i="17"/>
  <c r="J97" i="17"/>
  <c r="K83" i="17"/>
  <c r="K78" i="17" s="1"/>
  <c r="K92" i="17"/>
  <c r="L302" i="17"/>
  <c r="E65" i="6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53" i="6"/>
  <c r="D52" i="6"/>
  <c r="D51" i="6"/>
  <c r="D41" i="6"/>
  <c r="D38" i="6"/>
  <c r="D37" i="6"/>
  <c r="D36" i="6"/>
  <c r="D30" i="6"/>
  <c r="D31" i="6"/>
  <c r="D34" i="6"/>
  <c r="I189" i="17" l="1"/>
  <c r="I187" i="17"/>
  <c r="J183" i="17"/>
  <c r="I185" i="17"/>
  <c r="I184" i="17"/>
  <c r="I197" i="17"/>
  <c r="I188" i="17"/>
  <c r="I97" i="17"/>
  <c r="J83" i="17"/>
  <c r="J78" i="17" s="1"/>
  <c r="J92" i="17"/>
  <c r="E92" i="17" s="1"/>
  <c r="D44" i="6"/>
  <c r="K302" i="17"/>
  <c r="D46" i="6"/>
  <c r="D68" i="6" s="1"/>
  <c r="D49" i="6"/>
  <c r="D24" i="6"/>
  <c r="D22" i="6"/>
  <c r="D66" i="6" s="1"/>
  <c r="D35" i="6"/>
  <c r="D50" i="6"/>
  <c r="D57" i="6"/>
  <c r="D45" i="6"/>
  <c r="D23" i="6"/>
  <c r="D25" i="6"/>
  <c r="D28" i="6"/>
  <c r="H184" i="17" l="1"/>
  <c r="H197" i="17"/>
  <c r="H185" i="17"/>
  <c r="G185" i="17"/>
  <c r="H187" i="17"/>
  <c r="H188" i="17"/>
  <c r="I183" i="17"/>
  <c r="H189" i="17"/>
  <c r="H97" i="17"/>
  <c r="I83" i="17"/>
  <c r="I78" i="17" s="1"/>
  <c r="J302" i="17"/>
  <c r="D43" i="6"/>
  <c r="D67" i="6"/>
  <c r="D21" i="6"/>
  <c r="D69" i="6"/>
  <c r="G187" i="17" l="1"/>
  <c r="G189" i="17"/>
  <c r="H183" i="17"/>
  <c r="G197" i="17"/>
  <c r="G184" i="17"/>
  <c r="G188" i="17"/>
  <c r="G97" i="17"/>
  <c r="H83" i="17"/>
  <c r="H78" i="17" s="1"/>
  <c r="D65" i="6"/>
  <c r="F185" i="17" l="1"/>
  <c r="F189" i="17"/>
  <c r="F188" i="17"/>
  <c r="F187" i="17"/>
  <c r="G83" i="17"/>
  <c r="H302" i="17"/>
  <c r="G78" i="17" l="1"/>
  <c r="E78" i="17" s="1"/>
  <c r="E83" i="17"/>
  <c r="G302" i="17"/>
  <c r="O302" i="17"/>
  <c r="E302" i="17" l="1"/>
</calcChain>
</file>

<file path=xl/sharedStrings.xml><?xml version="1.0" encoding="utf-8"?>
<sst xmlns="http://schemas.openxmlformats.org/spreadsheetml/2006/main" count="592" uniqueCount="145">
  <si>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</si>
  <si>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</si>
  <si>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</si>
  <si>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</si>
  <si>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</si>
  <si>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</si>
  <si>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</si>
  <si>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</si>
  <si>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</si>
  <si>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</si>
  <si>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</si>
  <si>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</si>
  <si>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</si>
  <si>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</si>
  <si>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</si>
  <si>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</si>
  <si>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</si>
  <si>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</si>
  <si>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</si>
  <si>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</si>
  <si>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</si>
  <si>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</si>
  <si>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</si>
  <si>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</si>
  <si>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</si>
  <si>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</si>
  <si>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</si>
  <si>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</si>
  <si>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</si>
  <si>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</si>
  <si>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</si>
  <si>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</si>
  <si>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</si>
  <si>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</si>
  <si>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</si>
  <si>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</si>
  <si>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</si>
  <si>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</si>
  <si>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</si>
  <si>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</si>
  <si>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</si>
  <si>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</si>
  <si>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</si>
  <si>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</si>
  <si>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</si>
  <si>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</si>
  <si>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</si>
  <si>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</si>
  <si>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</si>
  <si>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</si>
  <si>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</si>
  <si>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</si>
  <si>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</si>
  <si>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</si>
  <si>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</si>
  <si>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</si>
  <si>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</si>
  <si>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</si>
  <si>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</si>
  <si>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</si>
  <si>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</si>
  <si>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(структурное подразделение, ФИО, должность, № тел.)</t>
  </si>
  <si>
    <t>2.3.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</si>
  <si>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</si>
  <si>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</si>
  <si>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</si>
  <si>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</si>
  <si>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</si>
  <si>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</si>
  <si>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</si>
  <si>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</si>
  <si>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</si>
  <si>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</si>
  <si>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                         СОГЛАСОВАНО</t>
  </si>
  <si>
    <t>средства поселений **</t>
  </si>
  <si>
    <t>иные источники***</t>
  </si>
  <si>
    <t>Структурный элемент (основное мероприятие) муниципальной программы / мероприятия</t>
  </si>
  <si>
    <t>Основное мероприятие "Профилактика экстремизма, предупреждение межнациональных и межконфессиональных конфликтов"                                 (1)</t>
  </si>
  <si>
    <t xml:space="preserve">Управление по связям с общественностью администрации Нефтеюганского района (заместитель начальника управления по связям с общественостью Уткина С. Р., тел.250164)  </t>
  </si>
  <si>
    <t xml:space="preserve">Управление по связям с общественностью администрации Нефтеюганского района (заместитель начальника управления по связям с общественостью Уткина С. Р., тел.250164)    </t>
  </si>
  <si>
    <t>Департамент образования  Нефтеюганского района (заместитель директора департамента
Пайвина С.Д.,
тел.: 223811)</t>
  </si>
  <si>
    <t>Департамент образования  Нефтеюганского района (заместитель директора департамента
Скрипова В.П.,
тел.: 250165)</t>
  </si>
  <si>
    <t>к муниципальной программе «Профилактика экстремизма, гармонизация межэтнических и межкультурных отношений» на 2024 год</t>
  </si>
  <si>
    <t xml:space="preserve">                            
                                  "_____"___________________2024 г.</t>
  </si>
  <si>
    <t>1.1.1.</t>
  </si>
  <si>
    <t>1.1.2.</t>
  </si>
  <si>
    <t xml:space="preserve">Управление по связям с общественностью администрации Нефтеюганского района/ Департамент культуры и спорта Нефтеюганского района </t>
  </si>
  <si>
    <t xml:space="preserve">Основное мероприятие "Содействие национальным объединениям и религиозным организациям в культурно-просветительской и социально 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 (целевой показатель 1 таблицы 1)                       </t>
  </si>
  <si>
    <t xml:space="preserve">Основное мероприятие "Укрепление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                                (целевой показатель 1 таблицы 1; показатель 2 таблицы 8) </t>
  </si>
  <si>
    <t xml:space="preserve">Основное мероприятие "Развитие и использование потенциала детей и молодежи в интересах укрепления единства российской нации, упрочнения мира и согласия" 
(целевой показатель 1 таблицы 1; показатели 1,2 таблицы 8) </t>
  </si>
  <si>
    <t>Управление по связям с общественностью администрации Нефтеюганского района/Отдел по делам молодежи администрации Нефтеюганского района/Департамент образования Нефтеюганского района/Департамент культуры и спорта Нефтеюганского района</t>
  </si>
  <si>
    <t>1.3.1.</t>
  </si>
  <si>
    <t>1.3.3.</t>
  </si>
  <si>
    <t>1.3.2.</t>
  </si>
  <si>
    <t>1.3.4.</t>
  </si>
  <si>
    <t xml:space="preserve"> Отдел по делам молодежи администрации Нефтеюганского района/Департамент культуры и спорта Нефтеюганского района</t>
  </si>
  <si>
    <t>1.4.1.</t>
  </si>
  <si>
    <t>1.4.2.</t>
  </si>
  <si>
    <t xml:space="preserve">Основное мероприятие: Содействие этнокультурному многообразию народов России 
(целевой показатель 1 таблицы 1; показатель 1 таблицы 8) </t>
  </si>
  <si>
    <t>Управление по связям с общественностью администрации Нефтеюганского района /Отдел по делам молодежи администрации Нефтеюганского района/Департамент культуры и спорта Нефтеюганского района/Департамент образования Нефтеюганского района</t>
  </si>
  <si>
    <t>1.5.1.</t>
  </si>
  <si>
    <t>1.5.2.</t>
  </si>
  <si>
    <t>1.5.3.</t>
  </si>
  <si>
    <t>Основное мероприятие: Развитие кадрового потенциала в сфере межнациональных (межэтнических) отношений, профилактики экстремизма (целевой показатель 1 таблицы 1)</t>
  </si>
  <si>
    <t>1.5.4.</t>
  </si>
  <si>
    <t>Основное мероприятие "Реализация мер, направленных на социальную и культурную адаптацию иностранных граждан"
(целевой показатель 1 таблицы 1)</t>
  </si>
  <si>
    <t xml:space="preserve">Управление по связям с общественностью администрации Нефтеюганского района /Департамент образования  Нефтеюганского района
</t>
  </si>
  <si>
    <t>1.6.1.</t>
  </si>
  <si>
    <t>1.6.2.</t>
  </si>
  <si>
    <t>Основное мероприятие: 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
(целевой показатель 1 таблицы 1)</t>
  </si>
  <si>
    <t>Основное мероприятие: Конкурс журналистских работ на лучшее освещение в средствах массовой информации вопросов межнационального (межэтнического), межконфессионального и межкультурного взаимодействия 
на территории Нефтеюганского района
(целевой показатель 1 таблицы 1)</t>
  </si>
  <si>
    <t>Основное мероприятие: 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
(целевой показатель 1 таблицы 1)</t>
  </si>
  <si>
    <t>Управление по связям с общественностью администрации Нефтеюганского района / Департамент культуры и спорта Нефтеюганского района</t>
  </si>
  <si>
    <t>1.8.1.</t>
  </si>
  <si>
    <t>1.8.2.</t>
  </si>
  <si>
    <t>Управление по связям с общественностью администрации Нефтеюганского района/ Департамент культуры и спорта Нефтеюганского района/Департамент образования Нефтеюганского района</t>
  </si>
  <si>
    <t xml:space="preserve"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образовании"                          (целевой показатель 1 таблицы 1; показатели 1,2 таблицы 8) </t>
  </si>
  <si>
    <t xml:space="preserve">Департамент образования Нефтеюганского района (заместители директора департамента
Пайвина С.Д.,
тел.: 223811, 
Скрипова В.П.
тел. 250165) </t>
  </si>
  <si>
    <t xml:space="preserve">Департамент образования  Нефтеюганского района/Департамент культуры и спорта Нефтеюганского района
</t>
  </si>
  <si>
    <t>1.10.1.</t>
  </si>
  <si>
    <t>1.10.2.</t>
  </si>
  <si>
    <t>1.9.1.</t>
  </si>
  <si>
    <t>1.9.2.</t>
  </si>
  <si>
    <t>1.9.3.</t>
  </si>
  <si>
    <t xml:space="preserve">Основное мероприятие "Сохранение и популяризация самобытной казачьей культуры"            (целевой показатель 1 таблицы 1; показатель 2 таблицы 8) </t>
  </si>
  <si>
    <t xml:space="preserve">Основное мероприятие "Обеспечение участия российского казачества в воспитании подрастающего поколения в духе патриотизма"                          (целевой показатель 1 таблицы 1; показатель 2 таблицы 8) </t>
  </si>
  <si>
    <t xml:space="preserve">Управление по связям с общественностью администрации Нефтеюганского района / Отдел по делам молодежи администрации Нефтеюганского района </t>
  </si>
  <si>
    <t>Основное мероприятие "Обеспечение эффективного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экстремизма"
(целевой показатель 1 таблицы 1)</t>
  </si>
  <si>
    <t>Основное мероприятие "Мониторинг экстремистских настроений в молодежной среде"
(целевой показатель 1 таблицы 1)</t>
  </si>
  <si>
    <t>2.2.1.</t>
  </si>
  <si>
    <t>2.2.2.</t>
  </si>
  <si>
    <t>Начальник управления по связям с общественностью администрации района</t>
  </si>
  <si>
    <t>Е.Ф. Сиротина</t>
  </si>
  <si>
    <t>2.3.1.</t>
  </si>
  <si>
    <t xml:space="preserve">Департамент образования  Нефтеюганского района (заместитель директора департамента
Пайвина С.Д.,
тел.: 223811) </t>
  </si>
  <si>
    <t>2.3.2.</t>
  </si>
  <si>
    <t>2.3.3.</t>
  </si>
  <si>
    <t>Гусар Е.А., 250164</t>
  </si>
  <si>
    <r>
      <t>Управление по связям с общественностью администрации Нефтеюганского района /Департамент образования  Нефтеюганского района</t>
    </r>
    <r>
      <rPr>
        <b/>
        <sz val="24"/>
        <rFont val="Times New Roman"/>
        <family val="1"/>
        <charset val="204"/>
      </rPr>
      <t xml:space="preserve"> /  Отдел по делам молодежи администрации Нефтеюганского района </t>
    </r>
  </si>
  <si>
    <t>Всего:</t>
  </si>
  <si>
    <t>Отдел по делам молодежи администрации Нефтеюганского района (специалист-эксперт отдела по делам молодежи Гусельщиков К.А., тел.220363)</t>
  </si>
  <si>
    <t xml:space="preserve">Департамент культуры и спорта Нефтеюганского района (и.о. директора департамента Финогенов К.А., тел.316411)   </t>
  </si>
  <si>
    <t xml:space="preserve">Департамент культуры и спорта Нефтеюганского района (и.о. директора департамента  Финогенов К.А., тел.316411)   </t>
  </si>
  <si>
    <t xml:space="preserve">Департамент культуры и спорта Нефтеюганского района (и.о. директора департамента Финогенов К.А., тел.316411)    </t>
  </si>
  <si>
    <t>Заместитель главы ________________О.В. Бородкина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</si>
</sst>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\ _₽_-;\-* #,##0.0\ _₽_-;_-* &quot;-&quot;?\ _₽_-;_-@_-"/>
    <numFmt numFmtId="166" formatCode="_-* #,##0.00000\ _₽_-;\-* #,##0.00000\ _₽_-;_-* &quot;-&quot;?????\ _₽_-;_-@_-"/>
    <numFmt numFmtId="167" formatCode="_-* #,##0.00000_р_._-;\-* #,##0.00000_р_._-;_-* &quot;-&quot;???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4"/>
      <name val="Times New Roman"/>
      <family val="1"/>
      <charset val="204"/>
    </font>
    <font>
      <sz val="24"/>
      <color theme="1"/>
      <name val="Calibri"/>
      <family val="2"/>
      <scheme val="minor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4"/>
      <name val="Times New Roman"/>
      <family val="1"/>
      <charset val="204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/>
    <xf numFmtId="165" fontId="11" fillId="0" borderId="0" xfId="0" applyNumberFormat="1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1" xfId="0" applyFont="1" applyBorder="1" applyAlignment="1">
      <alignment vertical="center" wrapText="1"/>
    </xf>
    <xf numFmtId="0" fontId="21" fillId="0" borderId="0" xfId="0" applyFont="1" applyAlignment="1"/>
    <xf numFmtId="43" fontId="15" fillId="0" borderId="2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vertical="center" wrapText="1"/>
    </xf>
    <xf numFmtId="43" fontId="14" fillId="0" borderId="2" xfId="0" applyNumberFormat="1" applyFont="1" applyFill="1" applyBorder="1" applyAlignment="1">
      <alignment vertical="center" wrapText="1"/>
    </xf>
    <xf numFmtId="43" fontId="15" fillId="0" borderId="2" xfId="0" applyNumberFormat="1" applyFont="1" applyBorder="1" applyAlignment="1">
      <alignment horizontal="center"/>
    </xf>
    <xf numFmtId="43" fontId="16" fillId="0" borderId="2" xfId="0" applyNumberFormat="1" applyFont="1" applyBorder="1" applyAlignment="1">
      <alignment horizontal="center" vertical="center" wrapText="1"/>
    </xf>
    <xf numFmtId="43" fontId="17" fillId="0" borderId="2" xfId="0" applyNumberFormat="1" applyFont="1" applyBorder="1"/>
    <xf numFmtId="43" fontId="14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/>
    <xf numFmtId="0" fontId="11" fillId="0" borderId="0" xfId="0" applyFont="1" applyFill="1"/>
    <xf numFmtId="43" fontId="11" fillId="0" borderId="0" xfId="0" applyNumberFormat="1" applyFont="1"/>
    <xf numFmtId="0" fontId="15" fillId="0" borderId="2" xfId="0" applyFont="1" applyBorder="1" applyAlignment="1">
      <alignment vertical="center" wrapText="1"/>
    </xf>
    <xf numFmtId="166" fontId="15" fillId="0" borderId="2" xfId="0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vertical="center" wrapText="1"/>
    </xf>
    <xf numFmtId="166" fontId="14" fillId="0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vertical="center" wrapText="1"/>
    </xf>
    <xf numFmtId="167" fontId="14" fillId="0" borderId="2" xfId="0" applyNumberFormat="1" applyFont="1" applyFill="1" applyBorder="1" applyAlignment="1">
      <alignment vertical="center" wrapText="1"/>
    </xf>
    <xf numFmtId="167" fontId="15" fillId="0" borderId="2" xfId="0" applyNumberFormat="1" applyFont="1" applyFill="1" applyBorder="1" applyAlignment="1">
      <alignment horizontal="center" vertical="center"/>
    </xf>
    <xf numFmtId="167" fontId="14" fillId="0" borderId="2" xfId="0" applyNumberFormat="1" applyFont="1" applyBorder="1" applyAlignment="1">
      <alignment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7" fontId="16" fillId="0" borderId="2" xfId="0" applyNumberFormat="1" applyFont="1" applyFill="1" applyBorder="1" applyAlignment="1">
      <alignment horizontal="center" vertical="center" wrapText="1"/>
    </xf>
    <xf numFmtId="167" fontId="17" fillId="0" borderId="2" xfId="0" applyNumberFormat="1" applyFont="1" applyFill="1" applyBorder="1"/>
    <xf numFmtId="43" fontId="17" fillId="0" borderId="2" xfId="0" applyNumberFormat="1" applyFont="1" applyBorder="1" applyAlignment="1"/>
    <xf numFmtId="0" fontId="17" fillId="0" borderId="0" xfId="0" applyFont="1" applyBorder="1"/>
    <xf numFmtId="0" fontId="9" fillId="0" borderId="0" xfId="0" applyFont="1" applyBorder="1"/>
    <xf numFmtId="0" fontId="21" fillId="0" borderId="0" xfId="0" applyFont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center" wrapText="1"/>
    </xf>
    <xf numFmtId="167" fontId="16" fillId="0" borderId="2" xfId="0" applyNumberFormat="1" applyFont="1" applyFill="1" applyBorder="1" applyAlignment="1">
      <alignment horizontal="center" vertical="center"/>
    </xf>
    <xf numFmtId="167" fontId="16" fillId="0" borderId="2" xfId="0" applyNumberFormat="1" applyFont="1" applyFill="1" applyBorder="1" applyAlignment="1">
      <alignment horizontal="right" vertical="center"/>
    </xf>
    <xf numFmtId="167" fontId="17" fillId="0" borderId="2" xfId="0" applyNumberFormat="1" applyFont="1" applyFill="1" applyBorder="1" applyAlignment="1"/>
    <xf numFmtId="0" fontId="15" fillId="0" borderId="5" xfId="0" applyFont="1" applyFill="1" applyBorder="1" applyAlignment="1">
      <alignment horizontal="left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43" fontId="14" fillId="0" borderId="1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43" fontId="14" fillId="0" borderId="2" xfId="0" applyNumberFormat="1" applyFont="1" applyFill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/>
    <xf numFmtId="0" fontId="20" fillId="0" borderId="0" xfId="0" applyFont="1" applyAlignment="1"/>
    <xf numFmtId="0" fontId="10" fillId="0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SheetLayoutView="80" workbookViewId="0">
      <selection activeCell="B26" sqref="B26"/>
    </sheetView>
  </sheetViews>
  <sheetFormatPr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29" t="s">
        <v>58</v>
      </c>
      <c r="B6" s="129"/>
      <c r="C6" s="129"/>
      <c r="D6" s="129"/>
    </row>
    <row r="7" spans="1:4" x14ac:dyDescent="0.25">
      <c r="B7" s="130"/>
      <c r="C7" s="130"/>
      <c r="D7" s="130"/>
    </row>
    <row r="8" spans="1:4" ht="28.5" customHeight="1" x14ac:dyDescent="0.25"/>
    <row r="9" spans="1:4" ht="30.75" customHeight="1" x14ac:dyDescent="0.25">
      <c r="A9" s="131" t="s">
        <v>0</v>
      </c>
      <c r="B9" s="131" t="s">
        <v>12</v>
      </c>
      <c r="C9" s="131" t="s">
        <v>29</v>
      </c>
      <c r="D9" s="131"/>
    </row>
    <row r="10" spans="1:4" ht="75" x14ac:dyDescent="0.25">
      <c r="A10" s="131"/>
      <c r="B10" s="131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57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28"/>
      <c r="F24" s="128"/>
      <c r="G24" s="128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28" t="s">
        <v>45</v>
      </c>
      <c r="N8" s="128"/>
      <c r="O8" s="128"/>
      <c r="P8" s="128"/>
    </row>
    <row r="9" spans="1:16" ht="16.5" x14ac:dyDescent="0.25">
      <c r="F9" s="6"/>
      <c r="M9" s="144"/>
      <c r="N9" s="144"/>
      <c r="O9" s="144"/>
      <c r="P9" s="144"/>
    </row>
    <row r="10" spans="1:16" ht="16.5" x14ac:dyDescent="0.25">
      <c r="F10" s="6"/>
      <c r="M10" s="145"/>
      <c r="N10" s="145"/>
      <c r="O10" s="145"/>
      <c r="P10" s="145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46" t="s">
        <v>40</v>
      </c>
      <c r="N12" s="146"/>
      <c r="O12" s="146"/>
      <c r="P12" s="146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30" t="s">
        <v>41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6" ht="22.5" customHeight="1" x14ac:dyDescent="0.25">
      <c r="A15" s="136" t="s">
        <v>42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</row>
    <row r="16" spans="1:16" x14ac:dyDescent="0.2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</row>
    <row r="17" spans="1:16" x14ac:dyDescent="0.25">
      <c r="O17" s="138" t="s">
        <v>43</v>
      </c>
      <c r="P17" s="138"/>
    </row>
    <row r="18" spans="1:16" ht="42.75" customHeight="1" x14ac:dyDescent="0.25">
      <c r="A18" s="132" t="s">
        <v>0</v>
      </c>
      <c r="B18" s="132" t="s">
        <v>12</v>
      </c>
      <c r="C18" s="132" t="s">
        <v>34</v>
      </c>
      <c r="D18" s="132" t="s">
        <v>37</v>
      </c>
      <c r="E18" s="132" t="s">
        <v>44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24.75" customHeight="1" x14ac:dyDescent="0.25">
      <c r="A19" s="132"/>
      <c r="B19" s="132"/>
      <c r="C19" s="132"/>
      <c r="D19" s="132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47" t="s">
        <v>2</v>
      </c>
      <c r="B21" s="147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48"/>
      <c r="B22" s="148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48"/>
      <c r="B23" s="148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48"/>
      <c r="B24" s="148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48"/>
      <c r="B25" s="149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48"/>
      <c r="B26" s="149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51"/>
      <c r="B27" s="150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32" t="s">
        <v>3</v>
      </c>
      <c r="B28" s="133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32"/>
      <c r="B29" s="134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32"/>
      <c r="B30" s="134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32"/>
      <c r="B31" s="134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32"/>
      <c r="B32" s="134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32"/>
      <c r="B33" s="134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32"/>
      <c r="B34" s="135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32" t="s">
        <v>4</v>
      </c>
      <c r="B35" s="133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32"/>
      <c r="B36" s="134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32"/>
      <c r="B37" s="134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32"/>
      <c r="B38" s="134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32"/>
      <c r="B39" s="134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32"/>
      <c r="B40" s="134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32"/>
      <c r="B41" s="135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32" t="s">
        <v>6</v>
      </c>
      <c r="B43" s="132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32"/>
      <c r="B44" s="132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32"/>
      <c r="B45" s="132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32"/>
      <c r="B46" s="132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32"/>
      <c r="B47" s="132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32"/>
      <c r="B48" s="132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32"/>
      <c r="B49" s="132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32" t="s">
        <v>7</v>
      </c>
      <c r="B50" s="133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32"/>
      <c r="B51" s="134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32"/>
      <c r="B52" s="134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32"/>
      <c r="B53" s="134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32"/>
      <c r="B54" s="134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32"/>
      <c r="B55" s="134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32"/>
      <c r="B56" s="135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32" t="s">
        <v>8</v>
      </c>
      <c r="B57" s="133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32"/>
      <c r="B58" s="134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32"/>
      <c r="B59" s="134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32"/>
      <c r="B60" s="134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32"/>
      <c r="B61" s="134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32"/>
      <c r="B62" s="134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32"/>
      <c r="B63" s="135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43" t="s">
        <v>54</v>
      </c>
      <c r="B65" s="143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43"/>
      <c r="B66" s="143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43"/>
      <c r="B67" s="143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43"/>
      <c r="B68" s="143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43"/>
      <c r="B69" s="143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43"/>
      <c r="B70" s="143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43"/>
      <c r="B71" s="143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42" t="s">
        <v>36</v>
      </c>
      <c r="B72" s="142"/>
      <c r="C72" s="142"/>
      <c r="D72" s="142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39"/>
      <c r="D74" s="139"/>
      <c r="E74" s="139"/>
      <c r="F74" s="128" t="s">
        <v>39</v>
      </c>
      <c r="G74" s="128"/>
      <c r="H74" s="128"/>
    </row>
    <row r="75" spans="1:16" ht="16.5" x14ac:dyDescent="0.25">
      <c r="B75" s="6"/>
      <c r="C75" s="141" t="s">
        <v>38</v>
      </c>
      <c r="D75" s="141"/>
      <c r="E75" s="141"/>
    </row>
    <row r="76" spans="1:16" ht="16.5" x14ac:dyDescent="0.25">
      <c r="B76" s="6" t="s">
        <v>55</v>
      </c>
      <c r="C76" s="139"/>
      <c r="D76" s="139"/>
      <c r="E76" s="139"/>
      <c r="F76" s="128" t="s">
        <v>39</v>
      </c>
      <c r="G76" s="128"/>
      <c r="H76" s="128"/>
    </row>
    <row r="77" spans="1:16" x14ac:dyDescent="0.25">
      <c r="C77" s="141" t="s">
        <v>38</v>
      </c>
      <c r="D77" s="141"/>
      <c r="E77" s="141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39"/>
      <c r="D79" s="139"/>
      <c r="E79" s="139"/>
      <c r="F79" s="128" t="s">
        <v>39</v>
      </c>
      <c r="G79" s="128"/>
      <c r="H79" s="128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40"/>
      <c r="D81" s="140"/>
      <c r="E81" s="140"/>
      <c r="F81" s="128" t="s">
        <v>39</v>
      </c>
      <c r="G81" s="128"/>
      <c r="H81" s="128"/>
    </row>
    <row r="82" spans="2:8" ht="16.5" x14ac:dyDescent="0.25">
      <c r="B82" s="6" t="s">
        <v>32</v>
      </c>
      <c r="C82" s="141" t="s">
        <v>38</v>
      </c>
      <c r="D82" s="141"/>
      <c r="E82" s="141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29" t="s">
        <v>49</v>
      </c>
      <c r="B6" s="129"/>
      <c r="C6" s="129"/>
      <c r="D6" s="129"/>
      <c r="E6" s="129"/>
    </row>
    <row r="7" spans="1:5" x14ac:dyDescent="0.25">
      <c r="B7" s="130"/>
      <c r="C7" s="130"/>
      <c r="D7" s="130"/>
      <c r="E7" s="130"/>
    </row>
    <row r="8" spans="1:5" ht="28.5" customHeight="1" x14ac:dyDescent="0.25"/>
    <row r="9" spans="1:5" ht="30.75" customHeight="1" x14ac:dyDescent="0.25">
      <c r="A9" s="131" t="s">
        <v>0</v>
      </c>
      <c r="B9" s="131" t="s">
        <v>12</v>
      </c>
      <c r="C9" s="131" t="s">
        <v>52</v>
      </c>
      <c r="D9" s="131" t="s">
        <v>29</v>
      </c>
      <c r="E9" s="131"/>
    </row>
    <row r="10" spans="1:5" ht="75" x14ac:dyDescent="0.25">
      <c r="A10" s="131"/>
      <c r="B10" s="131"/>
      <c r="C10" s="131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28"/>
      <c r="G28" s="128"/>
      <c r="H28" s="128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3"/>
  <sheetViews>
    <sheetView tabSelected="1" view="pageBreakPreview" zoomScale="40" zoomScaleSheetLayoutView="40" workbookViewId="0">
      <pane ySplit="13" topLeftCell="A37" activePane="bottomLeft" state="frozen"/>
      <selection pane="bottomLeft" sqref="A1:Q77"/>
    </sheetView>
  </sheetViews>
  <sheetFormatPr defaultRowHeight="20.25" x14ac:dyDescent="0.3"/>
  <cols>
    <col min="1" max="1" width="13.7109375" style="58" customWidth="1"/>
    <col min="2" max="2" width="60.7109375" style="51" customWidth="1"/>
    <col min="3" max="3" width="53.5703125" style="51" customWidth="1"/>
    <col min="4" max="4" width="31.42578125" style="51" customWidth="1"/>
    <col min="5" max="5" width="34" style="51" customWidth="1"/>
    <col min="6" max="6" width="28.140625" style="51" customWidth="1"/>
    <col min="7" max="7" width="31" style="51" customWidth="1"/>
    <col min="8" max="8" width="27" style="51" customWidth="1"/>
    <col min="9" max="10" width="28.7109375" style="51" customWidth="1"/>
    <col min="11" max="11" width="28.5703125" style="51" customWidth="1"/>
    <col min="12" max="12" width="28.85546875" style="51" customWidth="1"/>
    <col min="13" max="13" width="32.7109375" style="51" customWidth="1"/>
    <col min="14" max="14" width="29.7109375" style="88" customWidth="1"/>
    <col min="15" max="15" width="29.42578125" style="88" customWidth="1"/>
    <col min="16" max="16" width="28.7109375" style="51" customWidth="1"/>
    <col min="17" max="17" width="29.28515625" style="51" customWidth="1"/>
    <col min="18" max="16384" width="9.140625" style="51"/>
  </cols>
  <sheetData>
    <row r="1" spans="1:17" ht="30.75" x14ac:dyDescent="0.45">
      <c r="F1" s="52"/>
      <c r="M1" s="153" t="s">
        <v>73</v>
      </c>
      <c r="N1" s="153"/>
      <c r="O1" s="153"/>
      <c r="P1" s="153"/>
      <c r="Q1" s="153"/>
    </row>
    <row r="2" spans="1:17" ht="30.75" x14ac:dyDescent="0.45">
      <c r="F2" s="52"/>
      <c r="M2" s="69"/>
      <c r="N2" s="84"/>
      <c r="O2" s="84"/>
      <c r="P2" s="69"/>
      <c r="Q2" s="69"/>
    </row>
    <row r="3" spans="1:17" ht="30.75" x14ac:dyDescent="0.45">
      <c r="G3" s="52"/>
      <c r="M3" s="155" t="s">
        <v>144</v>
      </c>
      <c r="N3" s="154"/>
      <c r="O3" s="154"/>
      <c r="P3" s="154"/>
      <c r="Q3" s="154"/>
    </row>
    <row r="4" spans="1:17" ht="73.5" customHeight="1" x14ac:dyDescent="0.45">
      <c r="M4" s="155" t="s">
        <v>83</v>
      </c>
      <c r="N4" s="154"/>
      <c r="O4" s="154"/>
      <c r="P4" s="154"/>
      <c r="Q4" s="154"/>
    </row>
    <row r="5" spans="1:17" ht="30.75" x14ac:dyDescent="0.45">
      <c r="M5" s="70"/>
      <c r="N5" s="85"/>
      <c r="O5" s="85"/>
      <c r="P5" s="70"/>
      <c r="Q5" s="70"/>
    </row>
    <row r="6" spans="1:17" ht="31.5" x14ac:dyDescent="0.5">
      <c r="M6" s="70"/>
      <c r="N6" s="157"/>
      <c r="O6" s="158"/>
      <c r="P6" s="158"/>
      <c r="Q6" s="158"/>
    </row>
    <row r="7" spans="1:17" ht="31.5" x14ac:dyDescent="0.5">
      <c r="M7" s="70"/>
      <c r="N7" s="85"/>
      <c r="O7" s="86"/>
      <c r="P7" s="71"/>
      <c r="Q7" s="71"/>
    </row>
    <row r="8" spans="1:17" ht="22.5" customHeight="1" x14ac:dyDescent="0.3">
      <c r="G8" s="52"/>
      <c r="N8" s="87"/>
      <c r="O8" s="87"/>
      <c r="P8" s="53"/>
      <c r="Q8" s="53"/>
    </row>
    <row r="9" spans="1:17" ht="33" customHeight="1" x14ac:dyDescent="0.3">
      <c r="A9" s="156" t="s">
        <v>41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</row>
    <row r="10" spans="1:17" ht="32.25" customHeight="1" x14ac:dyDescent="0.3">
      <c r="A10" s="152" t="s">
        <v>82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</row>
    <row r="11" spans="1:17" ht="23.25" customHeight="1" x14ac:dyDescent="0.3">
      <c r="P11" s="159" t="s">
        <v>43</v>
      </c>
      <c r="Q11" s="159"/>
    </row>
    <row r="12" spans="1:17" ht="97.5" customHeight="1" x14ac:dyDescent="0.3">
      <c r="A12" s="160" t="s">
        <v>0</v>
      </c>
      <c r="B12" s="160" t="s">
        <v>76</v>
      </c>
      <c r="C12" s="161" t="s">
        <v>61</v>
      </c>
      <c r="D12" s="160" t="s">
        <v>34</v>
      </c>
      <c r="E12" s="160" t="s">
        <v>37</v>
      </c>
      <c r="F12" s="160" t="s">
        <v>44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</row>
    <row r="13" spans="1:17" ht="75.75" customHeight="1" x14ac:dyDescent="0.3">
      <c r="A13" s="160"/>
      <c r="B13" s="160"/>
      <c r="C13" s="162"/>
      <c r="D13" s="160"/>
      <c r="E13" s="160"/>
      <c r="F13" s="66" t="s">
        <v>13</v>
      </c>
      <c r="G13" s="66" t="s">
        <v>14</v>
      </c>
      <c r="H13" s="66" t="s">
        <v>15</v>
      </c>
      <c r="I13" s="66" t="s">
        <v>16</v>
      </c>
      <c r="J13" s="66" t="s">
        <v>17</v>
      </c>
      <c r="K13" s="66" t="s">
        <v>18</v>
      </c>
      <c r="L13" s="66" t="s">
        <v>19</v>
      </c>
      <c r="M13" s="66" t="s">
        <v>20</v>
      </c>
      <c r="N13" s="89" t="s">
        <v>21</v>
      </c>
      <c r="O13" s="89" t="s">
        <v>22</v>
      </c>
      <c r="P13" s="66" t="s">
        <v>23</v>
      </c>
      <c r="Q13" s="66" t="s">
        <v>24</v>
      </c>
    </row>
    <row r="14" spans="1:17" ht="27" customHeight="1" x14ac:dyDescent="0.3">
      <c r="A14" s="60">
        <v>1</v>
      </c>
      <c r="B14" s="60">
        <v>2</v>
      </c>
      <c r="C14" s="60">
        <v>3</v>
      </c>
      <c r="D14" s="60">
        <v>4</v>
      </c>
      <c r="E14" s="54">
        <v>5</v>
      </c>
      <c r="F14" s="60">
        <v>6</v>
      </c>
      <c r="G14" s="60">
        <v>7</v>
      </c>
      <c r="H14" s="60">
        <v>8</v>
      </c>
      <c r="I14" s="60">
        <v>9</v>
      </c>
      <c r="J14" s="60">
        <v>10</v>
      </c>
      <c r="K14" s="60">
        <v>11</v>
      </c>
      <c r="L14" s="60">
        <v>12</v>
      </c>
      <c r="M14" s="60">
        <v>13</v>
      </c>
      <c r="N14" s="90">
        <v>14</v>
      </c>
      <c r="O14" s="90">
        <v>15</v>
      </c>
      <c r="P14" s="60">
        <v>16</v>
      </c>
      <c r="Q14" s="60">
        <v>17</v>
      </c>
    </row>
    <row r="15" spans="1:17" ht="49.5" customHeight="1" x14ac:dyDescent="0.3">
      <c r="A15" s="167" t="s">
        <v>3</v>
      </c>
      <c r="B15" s="173" t="s">
        <v>87</v>
      </c>
      <c r="C15" s="164" t="s">
        <v>86</v>
      </c>
      <c r="D15" s="62" t="s">
        <v>35</v>
      </c>
      <c r="E15" s="76">
        <f t="shared" ref="E15:E23" si="0">F15+G15+H15+I15+J15+K15+L15+M15+N15+O15+P15+Q15</f>
        <v>0</v>
      </c>
      <c r="F15" s="91">
        <f>F16+F17+F18+F19+F20+F21</f>
        <v>0</v>
      </c>
      <c r="G15" s="76">
        <f t="shared" ref="G15:Q15" si="1">G16+G17+G18+G19+G20+G21</f>
        <v>0</v>
      </c>
      <c r="H15" s="76">
        <f t="shared" si="1"/>
        <v>0</v>
      </c>
      <c r="I15" s="76">
        <f t="shared" si="1"/>
        <v>0</v>
      </c>
      <c r="J15" s="76">
        <f t="shared" si="1"/>
        <v>0</v>
      </c>
      <c r="K15" s="76">
        <f t="shared" si="1"/>
        <v>0</v>
      </c>
      <c r="L15" s="76">
        <f t="shared" si="1"/>
        <v>0</v>
      </c>
      <c r="M15" s="76">
        <f t="shared" si="1"/>
        <v>0</v>
      </c>
      <c r="N15" s="76">
        <f t="shared" si="1"/>
        <v>0</v>
      </c>
      <c r="O15" s="76">
        <f t="shared" si="1"/>
        <v>0</v>
      </c>
      <c r="P15" s="76">
        <f t="shared" si="1"/>
        <v>0</v>
      </c>
      <c r="Q15" s="76">
        <f t="shared" si="1"/>
        <v>0</v>
      </c>
    </row>
    <row r="16" spans="1:17" ht="35.25" customHeight="1" x14ac:dyDescent="0.3">
      <c r="A16" s="168"/>
      <c r="B16" s="174"/>
      <c r="C16" s="165"/>
      <c r="D16" s="62" t="s">
        <v>9</v>
      </c>
      <c r="E16" s="77">
        <f t="shared" si="0"/>
        <v>0</v>
      </c>
      <c r="F16" s="83">
        <f>F23+F30</f>
        <v>0</v>
      </c>
      <c r="G16" s="83">
        <f t="shared" ref="G16:Q16" si="2">G23+G30</f>
        <v>0</v>
      </c>
      <c r="H16" s="83">
        <f t="shared" si="2"/>
        <v>0</v>
      </c>
      <c r="I16" s="83">
        <f t="shared" si="2"/>
        <v>0</v>
      </c>
      <c r="J16" s="83">
        <f t="shared" si="2"/>
        <v>0</v>
      </c>
      <c r="K16" s="83">
        <f t="shared" si="2"/>
        <v>0</v>
      </c>
      <c r="L16" s="83">
        <f t="shared" si="2"/>
        <v>0</v>
      </c>
      <c r="M16" s="83">
        <f t="shared" si="2"/>
        <v>0</v>
      </c>
      <c r="N16" s="83">
        <f t="shared" si="2"/>
        <v>0</v>
      </c>
      <c r="O16" s="83">
        <f t="shared" si="2"/>
        <v>0</v>
      </c>
      <c r="P16" s="83">
        <f t="shared" si="2"/>
        <v>0</v>
      </c>
      <c r="Q16" s="83">
        <f t="shared" si="2"/>
        <v>0</v>
      </c>
    </row>
    <row r="17" spans="1:17" ht="43.5" customHeight="1" x14ac:dyDescent="0.3">
      <c r="A17" s="168"/>
      <c r="B17" s="174"/>
      <c r="C17" s="165"/>
      <c r="D17" s="62" t="s">
        <v>10</v>
      </c>
      <c r="E17" s="77">
        <f t="shared" si="0"/>
        <v>0</v>
      </c>
      <c r="F17" s="83">
        <f t="shared" ref="F17:Q17" si="3">F24+F31</f>
        <v>0</v>
      </c>
      <c r="G17" s="83">
        <f t="shared" si="3"/>
        <v>0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>
        <f t="shared" si="3"/>
        <v>0</v>
      </c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</row>
    <row r="18" spans="1:17" ht="39.75" customHeight="1" x14ac:dyDescent="0.3">
      <c r="A18" s="168"/>
      <c r="B18" s="174"/>
      <c r="C18" s="165"/>
      <c r="D18" s="120" t="s">
        <v>11</v>
      </c>
      <c r="E18" s="77">
        <f t="shared" si="0"/>
        <v>0</v>
      </c>
      <c r="F18" s="83">
        <f t="shared" ref="F18:Q18" si="4">F25+F32</f>
        <v>0</v>
      </c>
      <c r="G18" s="83">
        <f t="shared" si="4"/>
        <v>0</v>
      </c>
      <c r="H18" s="83">
        <f t="shared" si="4"/>
        <v>0</v>
      </c>
      <c r="I18" s="83">
        <f t="shared" si="4"/>
        <v>0</v>
      </c>
      <c r="J18" s="83">
        <f t="shared" si="4"/>
        <v>0</v>
      </c>
      <c r="K18" s="83">
        <f t="shared" si="4"/>
        <v>0</v>
      </c>
      <c r="L18" s="83">
        <f t="shared" si="4"/>
        <v>0</v>
      </c>
      <c r="M18" s="83">
        <f t="shared" si="4"/>
        <v>0</v>
      </c>
      <c r="N18" s="83">
        <f t="shared" si="4"/>
        <v>0</v>
      </c>
      <c r="O18" s="83">
        <f t="shared" si="4"/>
        <v>0</v>
      </c>
      <c r="P18" s="83">
        <f t="shared" si="4"/>
        <v>0</v>
      </c>
      <c r="Q18" s="83">
        <f t="shared" si="4"/>
        <v>0</v>
      </c>
    </row>
    <row r="19" spans="1:17" ht="114" customHeight="1" x14ac:dyDescent="0.3">
      <c r="A19" s="168"/>
      <c r="B19" s="174"/>
      <c r="C19" s="165"/>
      <c r="D19" s="95" t="s">
        <v>48</v>
      </c>
      <c r="E19" s="77">
        <f t="shared" si="0"/>
        <v>0</v>
      </c>
      <c r="F19" s="83">
        <f t="shared" ref="F19:Q19" si="5">F26+F33</f>
        <v>0</v>
      </c>
      <c r="G19" s="83">
        <f t="shared" si="5"/>
        <v>0</v>
      </c>
      <c r="H19" s="83">
        <f t="shared" si="5"/>
        <v>0</v>
      </c>
      <c r="I19" s="83">
        <f t="shared" si="5"/>
        <v>0</v>
      </c>
      <c r="J19" s="83">
        <f t="shared" si="5"/>
        <v>0</v>
      </c>
      <c r="K19" s="83">
        <f t="shared" si="5"/>
        <v>0</v>
      </c>
      <c r="L19" s="83">
        <f t="shared" si="5"/>
        <v>0</v>
      </c>
      <c r="M19" s="83">
        <f t="shared" si="5"/>
        <v>0</v>
      </c>
      <c r="N19" s="83">
        <f t="shared" si="5"/>
        <v>0</v>
      </c>
      <c r="O19" s="83">
        <f t="shared" si="5"/>
        <v>0</v>
      </c>
      <c r="P19" s="83">
        <f t="shared" si="5"/>
        <v>0</v>
      </c>
      <c r="Q19" s="83">
        <f t="shared" si="5"/>
        <v>0</v>
      </c>
    </row>
    <row r="20" spans="1:17" ht="58.5" customHeight="1" x14ac:dyDescent="0.3">
      <c r="A20" s="168"/>
      <c r="B20" s="174"/>
      <c r="C20" s="165"/>
      <c r="D20" s="95" t="s">
        <v>74</v>
      </c>
      <c r="E20" s="77">
        <f t="shared" si="0"/>
        <v>0</v>
      </c>
      <c r="F20" s="83">
        <f t="shared" ref="F20:Q20" si="6">F27+F34</f>
        <v>0</v>
      </c>
      <c r="G20" s="83">
        <f t="shared" si="6"/>
        <v>0</v>
      </c>
      <c r="H20" s="83">
        <f t="shared" si="6"/>
        <v>0</v>
      </c>
      <c r="I20" s="83">
        <f t="shared" si="6"/>
        <v>0</v>
      </c>
      <c r="J20" s="83">
        <f t="shared" si="6"/>
        <v>0</v>
      </c>
      <c r="K20" s="83">
        <f t="shared" si="6"/>
        <v>0</v>
      </c>
      <c r="L20" s="83">
        <f t="shared" si="6"/>
        <v>0</v>
      </c>
      <c r="M20" s="83">
        <f t="shared" si="6"/>
        <v>0</v>
      </c>
      <c r="N20" s="83">
        <f t="shared" si="6"/>
        <v>0</v>
      </c>
      <c r="O20" s="83">
        <f t="shared" si="6"/>
        <v>0</v>
      </c>
      <c r="P20" s="83">
        <f t="shared" si="6"/>
        <v>0</v>
      </c>
      <c r="Q20" s="83">
        <f t="shared" si="6"/>
        <v>0</v>
      </c>
    </row>
    <row r="21" spans="1:17" ht="51.75" customHeight="1" x14ac:dyDescent="0.3">
      <c r="A21" s="169"/>
      <c r="B21" s="174"/>
      <c r="C21" s="166"/>
      <c r="D21" s="95" t="s">
        <v>75</v>
      </c>
      <c r="E21" s="77">
        <f t="shared" si="0"/>
        <v>0</v>
      </c>
      <c r="F21" s="83">
        <f t="shared" ref="F21:Q21" si="7">F28+F35</f>
        <v>0</v>
      </c>
      <c r="G21" s="121">
        <f t="shared" si="7"/>
        <v>0</v>
      </c>
      <c r="H21" s="121">
        <f t="shared" si="7"/>
        <v>0</v>
      </c>
      <c r="I21" s="121">
        <f t="shared" si="7"/>
        <v>0</v>
      </c>
      <c r="J21" s="121">
        <f t="shared" si="7"/>
        <v>0</v>
      </c>
      <c r="K21" s="121">
        <f t="shared" si="7"/>
        <v>0</v>
      </c>
      <c r="L21" s="121">
        <f t="shared" si="7"/>
        <v>0</v>
      </c>
      <c r="M21" s="121">
        <f t="shared" si="7"/>
        <v>0</v>
      </c>
      <c r="N21" s="121">
        <f t="shared" si="7"/>
        <v>0</v>
      </c>
      <c r="O21" s="121">
        <f t="shared" si="7"/>
        <v>0</v>
      </c>
      <c r="P21" s="121">
        <f>P28+P35</f>
        <v>0</v>
      </c>
      <c r="Q21" s="83">
        <f t="shared" si="7"/>
        <v>0</v>
      </c>
    </row>
    <row r="22" spans="1:17" ht="51" customHeight="1" x14ac:dyDescent="0.3">
      <c r="A22" s="168" t="s">
        <v>84</v>
      </c>
      <c r="B22" s="174"/>
      <c r="C22" s="161" t="s">
        <v>78</v>
      </c>
      <c r="D22" s="62" t="s">
        <v>35</v>
      </c>
      <c r="E22" s="100">
        <f t="shared" si="0"/>
        <v>0</v>
      </c>
      <c r="F22" s="96">
        <f t="shared" ref="F22:O22" si="8">F23+F24+F25+F26+F27+F28</f>
        <v>0</v>
      </c>
      <c r="G22" s="100">
        <f t="shared" si="8"/>
        <v>0</v>
      </c>
      <c r="H22" s="100">
        <f t="shared" si="8"/>
        <v>0</v>
      </c>
      <c r="I22" s="100">
        <f t="shared" si="8"/>
        <v>0</v>
      </c>
      <c r="J22" s="100">
        <f t="shared" si="8"/>
        <v>0</v>
      </c>
      <c r="K22" s="100">
        <f t="shared" si="8"/>
        <v>0</v>
      </c>
      <c r="L22" s="100">
        <f t="shared" si="8"/>
        <v>0</v>
      </c>
      <c r="M22" s="76">
        <f t="shared" si="8"/>
        <v>0</v>
      </c>
      <c r="N22" s="91">
        <f t="shared" si="8"/>
        <v>0</v>
      </c>
      <c r="O22" s="91">
        <f t="shared" si="8"/>
        <v>0</v>
      </c>
      <c r="P22" s="76">
        <f t="shared" ref="P22:Q22" si="9">P23+P24+P25+P26+P27+P28</f>
        <v>0</v>
      </c>
      <c r="Q22" s="76">
        <f t="shared" si="9"/>
        <v>0</v>
      </c>
    </row>
    <row r="23" spans="1:17" ht="42" customHeight="1" x14ac:dyDescent="0.3">
      <c r="A23" s="168"/>
      <c r="B23" s="174"/>
      <c r="C23" s="170"/>
      <c r="D23" s="63" t="s">
        <v>9</v>
      </c>
      <c r="E23" s="101">
        <f t="shared" si="0"/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</row>
    <row r="24" spans="1:17" ht="37.5" customHeight="1" x14ac:dyDescent="0.3">
      <c r="A24" s="168"/>
      <c r="B24" s="174"/>
      <c r="C24" s="170"/>
      <c r="D24" s="63" t="s">
        <v>10</v>
      </c>
      <c r="E24" s="101">
        <f t="shared" ref="E24:E46" si="10">F24+G24+H24+I24+J24+K24+L24+M24+N24+O24+P24+Q24</f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</row>
    <row r="25" spans="1:17" ht="35.25" customHeight="1" x14ac:dyDescent="0.3">
      <c r="A25" s="168"/>
      <c r="B25" s="174"/>
      <c r="C25" s="170"/>
      <c r="D25" s="64" t="s">
        <v>11</v>
      </c>
      <c r="E25" s="101">
        <f t="shared" si="10"/>
        <v>0</v>
      </c>
      <c r="F25" s="101">
        <v>0</v>
      </c>
      <c r="G25" s="101">
        <v>0</v>
      </c>
      <c r="H25" s="101">
        <v>0</v>
      </c>
      <c r="I25" s="98">
        <v>0</v>
      </c>
      <c r="J25" s="101">
        <v>0</v>
      </c>
      <c r="K25" s="101">
        <v>0</v>
      </c>
      <c r="L25" s="101">
        <v>0</v>
      </c>
      <c r="M25" s="77">
        <v>0</v>
      </c>
      <c r="N25" s="83">
        <v>0</v>
      </c>
      <c r="O25" s="83">
        <v>0</v>
      </c>
      <c r="P25" s="77">
        <v>0</v>
      </c>
      <c r="Q25" s="77">
        <v>0</v>
      </c>
    </row>
    <row r="26" spans="1:17" ht="111" customHeight="1" x14ac:dyDescent="0.3">
      <c r="A26" s="168"/>
      <c r="B26" s="174"/>
      <c r="C26" s="170"/>
      <c r="D26" s="65" t="s">
        <v>48</v>
      </c>
      <c r="E26" s="77">
        <f t="shared" si="10"/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1:17" ht="58.5" customHeight="1" x14ac:dyDescent="0.3">
      <c r="A27" s="168"/>
      <c r="B27" s="174"/>
      <c r="C27" s="170"/>
      <c r="D27" s="65" t="s">
        <v>74</v>
      </c>
      <c r="E27" s="77">
        <f t="shared" si="10"/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1:17" ht="60" customHeight="1" x14ac:dyDescent="0.3">
      <c r="A28" s="169"/>
      <c r="B28" s="174"/>
      <c r="C28" s="162"/>
      <c r="D28" s="65" t="s">
        <v>75</v>
      </c>
      <c r="E28" s="77">
        <f t="shared" si="10"/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1:17" ht="60" customHeight="1" x14ac:dyDescent="0.3">
      <c r="A29" s="167" t="s">
        <v>85</v>
      </c>
      <c r="B29" s="174"/>
      <c r="C29" s="161" t="s">
        <v>141</v>
      </c>
      <c r="D29" s="62" t="s">
        <v>35</v>
      </c>
      <c r="E29" s="100">
        <f t="shared" ref="E29:E35" si="11">F29+G29+H29+I29+J29+K29+L29+M29+N29+O29+P29+Q29</f>
        <v>0</v>
      </c>
      <c r="F29" s="100">
        <f>F30+F31+F32+F33+F34+F35</f>
        <v>0</v>
      </c>
      <c r="G29" s="100">
        <f>G30+G31+G32+G33+G34+G35</f>
        <v>0</v>
      </c>
      <c r="H29" s="100">
        <f>H30+H31+H32+H33+H34+H35</f>
        <v>0</v>
      </c>
      <c r="I29" s="100">
        <f>I30+I31+I32+I33+I34+I35</f>
        <v>0</v>
      </c>
      <c r="J29" s="100">
        <f>J30+J31+J32+J33+J34+J35</f>
        <v>0</v>
      </c>
      <c r="K29" s="100">
        <f t="shared" ref="K29:Q29" si="12">K30+K31+K32+K33+K34+K35</f>
        <v>0</v>
      </c>
      <c r="L29" s="100">
        <f t="shared" si="12"/>
        <v>0</v>
      </c>
      <c r="M29" s="76">
        <f t="shared" si="12"/>
        <v>0</v>
      </c>
      <c r="N29" s="91">
        <f t="shared" si="12"/>
        <v>0</v>
      </c>
      <c r="O29" s="91">
        <f t="shared" si="12"/>
        <v>0</v>
      </c>
      <c r="P29" s="76">
        <f t="shared" si="12"/>
        <v>0</v>
      </c>
      <c r="Q29" s="76">
        <f t="shared" si="12"/>
        <v>0</v>
      </c>
    </row>
    <row r="30" spans="1:17" ht="60" customHeight="1" x14ac:dyDescent="0.3">
      <c r="A30" s="168"/>
      <c r="B30" s="174"/>
      <c r="C30" s="170"/>
      <c r="D30" s="63" t="s">
        <v>9</v>
      </c>
      <c r="E30" s="101">
        <f t="shared" si="11"/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</row>
    <row r="31" spans="1:17" ht="60" customHeight="1" x14ac:dyDescent="0.3">
      <c r="A31" s="168"/>
      <c r="B31" s="174"/>
      <c r="C31" s="170"/>
      <c r="D31" s="63" t="s">
        <v>10</v>
      </c>
      <c r="E31" s="101">
        <f t="shared" si="11"/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</row>
    <row r="32" spans="1:17" ht="60" customHeight="1" x14ac:dyDescent="0.3">
      <c r="A32" s="168"/>
      <c r="B32" s="174"/>
      <c r="C32" s="170"/>
      <c r="D32" s="64" t="s">
        <v>11</v>
      </c>
      <c r="E32" s="101">
        <f t="shared" si="11"/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</row>
    <row r="33" spans="1:17" ht="113.25" customHeight="1" x14ac:dyDescent="0.3">
      <c r="A33" s="168"/>
      <c r="B33" s="174"/>
      <c r="C33" s="170"/>
      <c r="D33" s="63" t="s">
        <v>48</v>
      </c>
      <c r="E33" s="77">
        <f t="shared" si="11"/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</row>
    <row r="34" spans="1:17" ht="60" customHeight="1" x14ac:dyDescent="0.3">
      <c r="A34" s="168"/>
      <c r="B34" s="174"/>
      <c r="C34" s="170"/>
      <c r="D34" s="65" t="s">
        <v>74</v>
      </c>
      <c r="E34" s="77">
        <f t="shared" si="11"/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</row>
    <row r="35" spans="1:17" ht="60" customHeight="1" x14ac:dyDescent="0.3">
      <c r="A35" s="169"/>
      <c r="B35" s="175"/>
      <c r="C35" s="162"/>
      <c r="D35" s="65" t="s">
        <v>75</v>
      </c>
      <c r="E35" s="77">
        <f t="shared" si="11"/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</row>
    <row r="36" spans="1:17" ht="43.5" customHeight="1" x14ac:dyDescent="0.3">
      <c r="A36" s="172" t="s">
        <v>4</v>
      </c>
      <c r="B36" s="173" t="s">
        <v>88</v>
      </c>
      <c r="C36" s="164" t="s">
        <v>142</v>
      </c>
      <c r="D36" s="62" t="s">
        <v>35</v>
      </c>
      <c r="E36" s="76">
        <f t="shared" si="10"/>
        <v>0</v>
      </c>
      <c r="F36" s="76">
        <f t="shared" ref="F36:Q36" si="13">F37+F38+F39+F40+F41+F42</f>
        <v>0</v>
      </c>
      <c r="G36" s="76">
        <f t="shared" si="13"/>
        <v>0</v>
      </c>
      <c r="H36" s="76">
        <f t="shared" si="13"/>
        <v>0</v>
      </c>
      <c r="I36" s="76">
        <f t="shared" si="13"/>
        <v>0</v>
      </c>
      <c r="J36" s="76">
        <f t="shared" si="13"/>
        <v>0</v>
      </c>
      <c r="K36" s="76">
        <f t="shared" si="13"/>
        <v>0</v>
      </c>
      <c r="L36" s="76">
        <f t="shared" si="13"/>
        <v>0</v>
      </c>
      <c r="M36" s="76">
        <f t="shared" si="13"/>
        <v>0</v>
      </c>
      <c r="N36" s="76">
        <f t="shared" si="13"/>
        <v>0</v>
      </c>
      <c r="O36" s="76">
        <f t="shared" si="13"/>
        <v>0</v>
      </c>
      <c r="P36" s="76">
        <f t="shared" si="13"/>
        <v>0</v>
      </c>
      <c r="Q36" s="76">
        <f t="shared" si="13"/>
        <v>0</v>
      </c>
    </row>
    <row r="37" spans="1:17" ht="42.75" customHeight="1" x14ac:dyDescent="0.3">
      <c r="A37" s="172"/>
      <c r="B37" s="174"/>
      <c r="C37" s="165"/>
      <c r="D37" s="62" t="s">
        <v>9</v>
      </c>
      <c r="E37" s="77">
        <f t="shared" si="10"/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1:17" ht="36.75" customHeight="1" x14ac:dyDescent="0.3">
      <c r="A38" s="172"/>
      <c r="B38" s="174"/>
      <c r="C38" s="165"/>
      <c r="D38" s="62" t="s">
        <v>10</v>
      </c>
      <c r="E38" s="77">
        <f t="shared" si="10"/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1:17" ht="42" customHeight="1" x14ac:dyDescent="0.3">
      <c r="A39" s="172"/>
      <c r="B39" s="174"/>
      <c r="C39" s="165"/>
      <c r="D39" s="120" t="s">
        <v>11</v>
      </c>
      <c r="E39" s="77">
        <f t="shared" si="10"/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1:17" ht="123" customHeight="1" x14ac:dyDescent="0.3">
      <c r="A40" s="172"/>
      <c r="B40" s="174"/>
      <c r="C40" s="165"/>
      <c r="D40" s="95" t="s">
        <v>48</v>
      </c>
      <c r="E40" s="77">
        <f t="shared" si="10"/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1:17" ht="57" customHeight="1" x14ac:dyDescent="0.3">
      <c r="A41" s="172"/>
      <c r="B41" s="174"/>
      <c r="C41" s="165"/>
      <c r="D41" s="95" t="s">
        <v>74</v>
      </c>
      <c r="E41" s="77">
        <f t="shared" si="10"/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1:17" ht="198" customHeight="1" x14ac:dyDescent="0.3">
      <c r="A42" s="172"/>
      <c r="B42" s="175"/>
      <c r="C42" s="166"/>
      <c r="D42" s="95" t="s">
        <v>75</v>
      </c>
      <c r="E42" s="77">
        <f t="shared" si="10"/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1:17" ht="34.5" customHeight="1" x14ac:dyDescent="0.3">
      <c r="A43" s="167" t="s">
        <v>63</v>
      </c>
      <c r="B43" s="161" t="s">
        <v>89</v>
      </c>
      <c r="C43" s="164" t="s">
        <v>90</v>
      </c>
      <c r="D43" s="62" t="s">
        <v>35</v>
      </c>
      <c r="E43" s="96">
        <f t="shared" si="10"/>
        <v>610</v>
      </c>
      <c r="F43" s="96">
        <f t="shared" ref="F43:Q43" si="14">F44+F45+F46+F47+F48+F49</f>
        <v>0</v>
      </c>
      <c r="G43" s="96">
        <f t="shared" si="14"/>
        <v>0</v>
      </c>
      <c r="H43" s="96">
        <f t="shared" si="14"/>
        <v>0</v>
      </c>
      <c r="I43" s="96">
        <f t="shared" si="14"/>
        <v>150</v>
      </c>
      <c r="J43" s="96">
        <f t="shared" si="14"/>
        <v>330</v>
      </c>
      <c r="K43" s="96">
        <f t="shared" si="14"/>
        <v>30</v>
      </c>
      <c r="L43" s="96">
        <f t="shared" si="14"/>
        <v>0</v>
      </c>
      <c r="M43" s="91">
        <f t="shared" si="14"/>
        <v>0</v>
      </c>
      <c r="N43" s="91">
        <f t="shared" si="14"/>
        <v>0</v>
      </c>
      <c r="O43" s="91">
        <f t="shared" si="14"/>
        <v>0</v>
      </c>
      <c r="P43" s="96">
        <f t="shared" si="14"/>
        <v>100</v>
      </c>
      <c r="Q43" s="91">
        <f t="shared" si="14"/>
        <v>0</v>
      </c>
    </row>
    <row r="44" spans="1:17" ht="36.75" customHeight="1" x14ac:dyDescent="0.3">
      <c r="A44" s="168"/>
      <c r="B44" s="170"/>
      <c r="C44" s="165"/>
      <c r="D44" s="62" t="s">
        <v>9</v>
      </c>
      <c r="E44" s="98">
        <f t="shared" si="10"/>
        <v>0</v>
      </c>
      <c r="F44" s="98">
        <f t="shared" ref="F44:Q44" si="15">F51+F58+F65+F72</f>
        <v>0</v>
      </c>
      <c r="G44" s="98">
        <f t="shared" si="15"/>
        <v>0</v>
      </c>
      <c r="H44" s="98">
        <f t="shared" si="15"/>
        <v>0</v>
      </c>
      <c r="I44" s="98">
        <f t="shared" si="15"/>
        <v>0</v>
      </c>
      <c r="J44" s="98">
        <f t="shared" si="15"/>
        <v>0</v>
      </c>
      <c r="K44" s="98">
        <f t="shared" si="15"/>
        <v>0</v>
      </c>
      <c r="L44" s="98">
        <f t="shared" si="15"/>
        <v>0</v>
      </c>
      <c r="M44" s="83">
        <f t="shared" si="15"/>
        <v>0</v>
      </c>
      <c r="N44" s="83">
        <f t="shared" si="15"/>
        <v>0</v>
      </c>
      <c r="O44" s="83">
        <f t="shared" si="15"/>
        <v>0</v>
      </c>
      <c r="P44" s="98">
        <f t="shared" si="15"/>
        <v>0</v>
      </c>
      <c r="Q44" s="83">
        <f t="shared" si="15"/>
        <v>0</v>
      </c>
    </row>
    <row r="45" spans="1:17" ht="36.75" customHeight="1" x14ac:dyDescent="0.3">
      <c r="A45" s="168"/>
      <c r="B45" s="170"/>
      <c r="C45" s="165"/>
      <c r="D45" s="62" t="s">
        <v>10</v>
      </c>
      <c r="E45" s="98">
        <f t="shared" si="10"/>
        <v>0</v>
      </c>
      <c r="F45" s="98">
        <f t="shared" ref="F45:Q45" si="16">F52+F59+F66+F73</f>
        <v>0</v>
      </c>
      <c r="G45" s="98">
        <f t="shared" si="16"/>
        <v>0</v>
      </c>
      <c r="H45" s="98">
        <f t="shared" si="16"/>
        <v>0</v>
      </c>
      <c r="I45" s="98">
        <f t="shared" si="16"/>
        <v>0</v>
      </c>
      <c r="J45" s="98">
        <f t="shared" si="16"/>
        <v>0</v>
      </c>
      <c r="K45" s="98">
        <f t="shared" si="16"/>
        <v>0</v>
      </c>
      <c r="L45" s="98">
        <f t="shared" si="16"/>
        <v>0</v>
      </c>
      <c r="M45" s="83">
        <f t="shared" si="16"/>
        <v>0</v>
      </c>
      <c r="N45" s="83">
        <f t="shared" si="16"/>
        <v>0</v>
      </c>
      <c r="O45" s="83">
        <f t="shared" si="16"/>
        <v>0</v>
      </c>
      <c r="P45" s="98">
        <f t="shared" si="16"/>
        <v>0</v>
      </c>
      <c r="Q45" s="83">
        <f t="shared" si="16"/>
        <v>0</v>
      </c>
    </row>
    <row r="46" spans="1:17" ht="36.75" customHeight="1" x14ac:dyDescent="0.3">
      <c r="A46" s="168"/>
      <c r="B46" s="170"/>
      <c r="C46" s="165"/>
      <c r="D46" s="120" t="s">
        <v>11</v>
      </c>
      <c r="E46" s="98">
        <f t="shared" si="10"/>
        <v>610</v>
      </c>
      <c r="F46" s="98">
        <f t="shared" ref="F46:Q46" si="17">F53+F60+F67+F74</f>
        <v>0</v>
      </c>
      <c r="G46" s="98">
        <f t="shared" si="17"/>
        <v>0</v>
      </c>
      <c r="H46" s="98">
        <f t="shared" si="17"/>
        <v>0</v>
      </c>
      <c r="I46" s="98">
        <f t="shared" si="17"/>
        <v>150</v>
      </c>
      <c r="J46" s="98">
        <f t="shared" si="17"/>
        <v>330</v>
      </c>
      <c r="K46" s="98">
        <f t="shared" si="17"/>
        <v>30</v>
      </c>
      <c r="L46" s="98">
        <f t="shared" si="17"/>
        <v>0</v>
      </c>
      <c r="M46" s="83">
        <f t="shared" si="17"/>
        <v>0</v>
      </c>
      <c r="N46" s="83">
        <f t="shared" si="17"/>
        <v>0</v>
      </c>
      <c r="O46" s="83">
        <f t="shared" si="17"/>
        <v>0</v>
      </c>
      <c r="P46" s="98">
        <f t="shared" si="17"/>
        <v>100</v>
      </c>
      <c r="Q46" s="83">
        <f t="shared" si="17"/>
        <v>0</v>
      </c>
    </row>
    <row r="47" spans="1:17" ht="117.75" customHeight="1" x14ac:dyDescent="0.3">
      <c r="A47" s="168"/>
      <c r="B47" s="170"/>
      <c r="C47" s="165"/>
      <c r="D47" s="95" t="s">
        <v>48</v>
      </c>
      <c r="E47" s="83">
        <f t="shared" ref="E47:E63" si="18">F47+G47+H47+I47+J47+K47+L47+M47+N47+O47+P47+Q47</f>
        <v>0</v>
      </c>
      <c r="F47" s="83">
        <f t="shared" ref="F47:Q47" si="19">F54+F61+F68+F75</f>
        <v>0</v>
      </c>
      <c r="G47" s="83">
        <f t="shared" si="19"/>
        <v>0</v>
      </c>
      <c r="H47" s="83">
        <f t="shared" si="19"/>
        <v>0</v>
      </c>
      <c r="I47" s="83">
        <f t="shared" si="19"/>
        <v>0</v>
      </c>
      <c r="J47" s="83">
        <f t="shared" si="19"/>
        <v>0</v>
      </c>
      <c r="K47" s="83">
        <f t="shared" si="19"/>
        <v>0</v>
      </c>
      <c r="L47" s="83">
        <f t="shared" si="19"/>
        <v>0</v>
      </c>
      <c r="M47" s="83">
        <f t="shared" si="19"/>
        <v>0</v>
      </c>
      <c r="N47" s="83">
        <f t="shared" si="19"/>
        <v>0</v>
      </c>
      <c r="O47" s="83">
        <f t="shared" si="19"/>
        <v>0</v>
      </c>
      <c r="P47" s="83">
        <f t="shared" si="19"/>
        <v>0</v>
      </c>
      <c r="Q47" s="83">
        <f t="shared" si="19"/>
        <v>0</v>
      </c>
    </row>
    <row r="48" spans="1:17" ht="66.75" customHeight="1" x14ac:dyDescent="0.3">
      <c r="A48" s="168"/>
      <c r="B48" s="170"/>
      <c r="C48" s="165"/>
      <c r="D48" s="95" t="s">
        <v>74</v>
      </c>
      <c r="E48" s="83">
        <f t="shared" si="18"/>
        <v>0</v>
      </c>
      <c r="F48" s="83">
        <f t="shared" ref="F48:Q48" si="20">F55+F62+F69+F76</f>
        <v>0</v>
      </c>
      <c r="G48" s="83">
        <f t="shared" si="20"/>
        <v>0</v>
      </c>
      <c r="H48" s="83">
        <f t="shared" si="20"/>
        <v>0</v>
      </c>
      <c r="I48" s="83">
        <f t="shared" si="20"/>
        <v>0</v>
      </c>
      <c r="J48" s="83">
        <f t="shared" si="20"/>
        <v>0</v>
      </c>
      <c r="K48" s="83">
        <f t="shared" si="20"/>
        <v>0</v>
      </c>
      <c r="L48" s="83">
        <f t="shared" si="20"/>
        <v>0</v>
      </c>
      <c r="M48" s="83">
        <f t="shared" si="20"/>
        <v>0</v>
      </c>
      <c r="N48" s="83">
        <f t="shared" si="20"/>
        <v>0</v>
      </c>
      <c r="O48" s="83">
        <f t="shared" si="20"/>
        <v>0</v>
      </c>
      <c r="P48" s="83">
        <f t="shared" si="20"/>
        <v>0</v>
      </c>
      <c r="Q48" s="83">
        <f t="shared" si="20"/>
        <v>0</v>
      </c>
    </row>
    <row r="49" spans="1:17" ht="101.25" customHeight="1" x14ac:dyDescent="0.3">
      <c r="A49" s="169"/>
      <c r="B49" s="170"/>
      <c r="C49" s="166"/>
      <c r="D49" s="95" t="s">
        <v>75</v>
      </c>
      <c r="E49" s="83">
        <f t="shared" si="18"/>
        <v>0</v>
      </c>
      <c r="F49" s="83">
        <f t="shared" ref="F49:Q49" si="21">F56+F63+F70+F77</f>
        <v>0</v>
      </c>
      <c r="G49" s="83">
        <f t="shared" si="21"/>
        <v>0</v>
      </c>
      <c r="H49" s="83">
        <f t="shared" si="21"/>
        <v>0</v>
      </c>
      <c r="I49" s="83">
        <f t="shared" si="21"/>
        <v>0</v>
      </c>
      <c r="J49" s="83">
        <f t="shared" si="21"/>
        <v>0</v>
      </c>
      <c r="K49" s="83">
        <f t="shared" si="21"/>
        <v>0</v>
      </c>
      <c r="L49" s="83">
        <f t="shared" si="21"/>
        <v>0</v>
      </c>
      <c r="M49" s="83">
        <f t="shared" si="21"/>
        <v>0</v>
      </c>
      <c r="N49" s="83">
        <f t="shared" si="21"/>
        <v>0</v>
      </c>
      <c r="O49" s="83">
        <f t="shared" si="21"/>
        <v>0</v>
      </c>
      <c r="P49" s="83">
        <f t="shared" si="21"/>
        <v>0</v>
      </c>
      <c r="Q49" s="83">
        <f t="shared" si="21"/>
        <v>0</v>
      </c>
    </row>
    <row r="50" spans="1:17" ht="36.75" customHeight="1" x14ac:dyDescent="0.3">
      <c r="A50" s="167" t="s">
        <v>91</v>
      </c>
      <c r="B50" s="170"/>
      <c r="C50" s="161" t="s">
        <v>78</v>
      </c>
      <c r="D50" s="62" t="s">
        <v>35</v>
      </c>
      <c r="E50" s="76">
        <f t="shared" si="18"/>
        <v>0</v>
      </c>
      <c r="F50" s="76">
        <f t="shared" ref="F50:Q50" si="22">F51+F52+F53+F54+F55+F56</f>
        <v>0</v>
      </c>
      <c r="G50" s="76">
        <f t="shared" si="22"/>
        <v>0</v>
      </c>
      <c r="H50" s="76">
        <f t="shared" si="22"/>
        <v>0</v>
      </c>
      <c r="I50" s="76">
        <f t="shared" si="22"/>
        <v>0</v>
      </c>
      <c r="J50" s="76">
        <f t="shared" si="22"/>
        <v>0</v>
      </c>
      <c r="K50" s="76">
        <f t="shared" si="22"/>
        <v>0</v>
      </c>
      <c r="L50" s="76">
        <f t="shared" si="22"/>
        <v>0</v>
      </c>
      <c r="M50" s="76">
        <f t="shared" si="22"/>
        <v>0</v>
      </c>
      <c r="N50" s="76">
        <f t="shared" si="22"/>
        <v>0</v>
      </c>
      <c r="O50" s="76">
        <f t="shared" si="22"/>
        <v>0</v>
      </c>
      <c r="P50" s="76">
        <f t="shared" si="22"/>
        <v>0</v>
      </c>
      <c r="Q50" s="76">
        <f t="shared" si="22"/>
        <v>0</v>
      </c>
    </row>
    <row r="51" spans="1:17" ht="36.75" customHeight="1" x14ac:dyDescent="0.3">
      <c r="A51" s="168"/>
      <c r="B51" s="170"/>
      <c r="C51" s="170"/>
      <c r="D51" s="63" t="s">
        <v>9</v>
      </c>
      <c r="E51" s="77">
        <f t="shared" si="18"/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</row>
    <row r="52" spans="1:17" ht="36.75" customHeight="1" x14ac:dyDescent="0.3">
      <c r="A52" s="168"/>
      <c r="B52" s="170"/>
      <c r="C52" s="170"/>
      <c r="D52" s="63" t="s">
        <v>10</v>
      </c>
      <c r="E52" s="77">
        <f t="shared" si="18"/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</row>
    <row r="53" spans="1:17" ht="36.75" customHeight="1" x14ac:dyDescent="0.3">
      <c r="A53" s="168"/>
      <c r="B53" s="170"/>
      <c r="C53" s="170"/>
      <c r="D53" s="64" t="s">
        <v>11</v>
      </c>
      <c r="E53" s="77">
        <f t="shared" si="18"/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</row>
    <row r="54" spans="1:17" ht="126" customHeight="1" x14ac:dyDescent="0.3">
      <c r="A54" s="168"/>
      <c r="B54" s="170"/>
      <c r="C54" s="170"/>
      <c r="D54" s="65" t="s">
        <v>48</v>
      </c>
      <c r="E54" s="77">
        <f t="shared" si="18"/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</row>
    <row r="55" spans="1:17" ht="65.25" customHeight="1" x14ac:dyDescent="0.3">
      <c r="A55" s="168"/>
      <c r="B55" s="170"/>
      <c r="C55" s="170"/>
      <c r="D55" s="65" t="s">
        <v>74</v>
      </c>
      <c r="E55" s="77">
        <f t="shared" si="18"/>
        <v>0</v>
      </c>
      <c r="F55" s="77">
        <v>0</v>
      </c>
      <c r="G55" s="77">
        <v>0</v>
      </c>
      <c r="H55" s="77">
        <v>0</v>
      </c>
      <c r="I55" s="77">
        <v>0</v>
      </c>
      <c r="J55" s="83">
        <v>0</v>
      </c>
      <c r="K55" s="77">
        <v>0</v>
      </c>
      <c r="L55" s="83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</row>
    <row r="56" spans="1:17" ht="55.5" customHeight="1" x14ac:dyDescent="0.3">
      <c r="A56" s="169"/>
      <c r="B56" s="170"/>
      <c r="C56" s="170"/>
      <c r="D56" s="65" t="s">
        <v>75</v>
      </c>
      <c r="E56" s="83">
        <f t="shared" si="18"/>
        <v>0</v>
      </c>
      <c r="F56" s="77">
        <v>0</v>
      </c>
      <c r="G56" s="77">
        <v>0</v>
      </c>
      <c r="H56" s="77">
        <v>0</v>
      </c>
      <c r="I56" s="77">
        <v>0</v>
      </c>
      <c r="J56" s="98">
        <v>0</v>
      </c>
      <c r="K56" s="98">
        <v>0</v>
      </c>
      <c r="L56" s="83">
        <v>0</v>
      </c>
      <c r="M56" s="77">
        <v>0</v>
      </c>
      <c r="N56" s="77">
        <v>0</v>
      </c>
      <c r="O56" s="77">
        <v>0</v>
      </c>
      <c r="P56" s="83">
        <v>0</v>
      </c>
      <c r="Q56" s="77">
        <v>0</v>
      </c>
    </row>
    <row r="57" spans="1:17" ht="51.75" customHeight="1" x14ac:dyDescent="0.3">
      <c r="A57" s="171" t="s">
        <v>93</v>
      </c>
      <c r="B57" s="170"/>
      <c r="C57" s="187" t="s">
        <v>140</v>
      </c>
      <c r="D57" s="62" t="s">
        <v>35</v>
      </c>
      <c r="E57" s="96">
        <f>F57+G57+H57+I57+J57+K57+L57+M57+N57+O57+P57+Q57</f>
        <v>410</v>
      </c>
      <c r="F57" s="91">
        <f t="shared" ref="F57:Q57" si="23">F58+F59+F60+F61+F62+F63</f>
        <v>0</v>
      </c>
      <c r="G57" s="91">
        <f t="shared" si="23"/>
        <v>0</v>
      </c>
      <c r="H57" s="91">
        <f t="shared" si="23"/>
        <v>0</v>
      </c>
      <c r="I57" s="96">
        <f t="shared" si="23"/>
        <v>50</v>
      </c>
      <c r="J57" s="96">
        <f t="shared" si="23"/>
        <v>330</v>
      </c>
      <c r="K57" s="96">
        <f t="shared" si="23"/>
        <v>30</v>
      </c>
      <c r="L57" s="96">
        <f t="shared" si="23"/>
        <v>0</v>
      </c>
      <c r="M57" s="96">
        <f t="shared" si="23"/>
        <v>0</v>
      </c>
      <c r="N57" s="91">
        <f t="shared" si="23"/>
        <v>0</v>
      </c>
      <c r="O57" s="91">
        <f t="shared" si="23"/>
        <v>0</v>
      </c>
      <c r="P57" s="96">
        <f t="shared" si="23"/>
        <v>0</v>
      </c>
      <c r="Q57" s="91">
        <f t="shared" si="23"/>
        <v>0</v>
      </c>
    </row>
    <row r="58" spans="1:17" ht="42" customHeight="1" x14ac:dyDescent="0.3">
      <c r="A58" s="168"/>
      <c r="B58" s="170"/>
      <c r="C58" s="188"/>
      <c r="D58" s="63" t="s">
        <v>9</v>
      </c>
      <c r="E58" s="98">
        <f>F58+G58+H58+I58+J58+K58+L58+M58+N58+O58+P58+Q58</f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</row>
    <row r="59" spans="1:17" ht="40.5" customHeight="1" x14ac:dyDescent="0.3">
      <c r="A59" s="168"/>
      <c r="B59" s="170"/>
      <c r="C59" s="188"/>
      <c r="D59" s="63" t="s">
        <v>10</v>
      </c>
      <c r="E59" s="98">
        <f>F59+G59+H59+I59+J59+K59+L59+M59+N59+O59+P59+Q59</f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v>0</v>
      </c>
      <c r="P59" s="98">
        <v>0</v>
      </c>
      <c r="Q59" s="98">
        <v>0</v>
      </c>
    </row>
    <row r="60" spans="1:17" ht="42" customHeight="1" x14ac:dyDescent="0.3">
      <c r="A60" s="168"/>
      <c r="B60" s="170"/>
      <c r="C60" s="188"/>
      <c r="D60" s="64" t="s">
        <v>11</v>
      </c>
      <c r="E60" s="98">
        <f t="shared" si="18"/>
        <v>410</v>
      </c>
      <c r="F60" s="79">
        <v>0</v>
      </c>
      <c r="G60" s="79">
        <v>0</v>
      </c>
      <c r="H60" s="79">
        <v>0</v>
      </c>
      <c r="I60" s="97">
        <v>50</v>
      </c>
      <c r="J60" s="97">
        <f>65.8+234.2+30</f>
        <v>330</v>
      </c>
      <c r="K60" s="97">
        <v>30</v>
      </c>
      <c r="L60" s="97">
        <v>0</v>
      </c>
      <c r="M60" s="97">
        <v>0</v>
      </c>
      <c r="N60" s="79">
        <v>0</v>
      </c>
      <c r="O60" s="79">
        <v>0</v>
      </c>
      <c r="P60" s="97">
        <v>0</v>
      </c>
      <c r="Q60" s="79">
        <v>0</v>
      </c>
    </row>
    <row r="61" spans="1:17" ht="110.25" customHeight="1" x14ac:dyDescent="0.3">
      <c r="A61" s="168"/>
      <c r="B61" s="170"/>
      <c r="C61" s="188"/>
      <c r="D61" s="65" t="s">
        <v>48</v>
      </c>
      <c r="E61" s="83">
        <f t="shared" si="18"/>
        <v>0</v>
      </c>
      <c r="F61" s="83">
        <v>0</v>
      </c>
      <c r="G61" s="83">
        <v>0</v>
      </c>
      <c r="H61" s="83">
        <v>0</v>
      </c>
      <c r="I61" s="83">
        <v>0</v>
      </c>
      <c r="J61" s="98">
        <v>0</v>
      </c>
      <c r="K61" s="98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83">
        <v>0</v>
      </c>
    </row>
    <row r="62" spans="1:17" ht="63" customHeight="1" x14ac:dyDescent="0.3">
      <c r="A62" s="168"/>
      <c r="B62" s="170"/>
      <c r="C62" s="188"/>
      <c r="D62" s="65" t="s">
        <v>74</v>
      </c>
      <c r="E62" s="83">
        <f t="shared" si="18"/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</row>
    <row r="63" spans="1:17" ht="55.5" customHeight="1" x14ac:dyDescent="0.3">
      <c r="A63" s="169"/>
      <c r="B63" s="170"/>
      <c r="C63" s="190"/>
      <c r="D63" s="65" t="s">
        <v>75</v>
      </c>
      <c r="E63" s="83">
        <f t="shared" si="18"/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</row>
    <row r="64" spans="1:17" ht="51.75" customHeight="1" x14ac:dyDescent="0.3">
      <c r="A64" s="167" t="s">
        <v>92</v>
      </c>
      <c r="B64" s="170"/>
      <c r="C64" s="191" t="s">
        <v>81</v>
      </c>
      <c r="D64" s="62" t="s">
        <v>35</v>
      </c>
      <c r="E64" s="100">
        <f t="shared" ref="E64:E78" si="24">F64+G64+H64+I64+J64+K64+L64+M64+N64+O64+P64+Q64</f>
        <v>200</v>
      </c>
      <c r="F64" s="76">
        <f>F65+F66+F67+F68+F69+F70</f>
        <v>0</v>
      </c>
      <c r="G64" s="76">
        <f>G65+G66+G67+G68+G69+G70</f>
        <v>0</v>
      </c>
      <c r="H64" s="100">
        <f>H65+H66+H67+H68+H69+H70</f>
        <v>0</v>
      </c>
      <c r="I64" s="100">
        <f>I65+I66+I67+I68+I69+I70</f>
        <v>100</v>
      </c>
      <c r="J64" s="76">
        <f>J65+J66+J67+J68+J69+J70</f>
        <v>0</v>
      </c>
      <c r="K64" s="76">
        <f t="shared" ref="K64:Q64" si="25">K65+K66+K67+K68+K69+K70</f>
        <v>0</v>
      </c>
      <c r="L64" s="76">
        <f t="shared" si="25"/>
        <v>0</v>
      </c>
      <c r="M64" s="100">
        <f t="shared" si="25"/>
        <v>0</v>
      </c>
      <c r="N64" s="91">
        <f t="shared" si="25"/>
        <v>0</v>
      </c>
      <c r="O64" s="96">
        <f t="shared" si="25"/>
        <v>0</v>
      </c>
      <c r="P64" s="96">
        <f t="shared" si="25"/>
        <v>100</v>
      </c>
      <c r="Q64" s="76">
        <f t="shared" si="25"/>
        <v>0</v>
      </c>
    </row>
    <row r="65" spans="1:17" ht="42" customHeight="1" x14ac:dyDescent="0.3">
      <c r="A65" s="168"/>
      <c r="B65" s="170"/>
      <c r="C65" s="170"/>
      <c r="D65" s="63" t="s">
        <v>9</v>
      </c>
      <c r="E65" s="101">
        <f t="shared" si="24"/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</row>
    <row r="66" spans="1:17" ht="40.5" customHeight="1" x14ac:dyDescent="0.3">
      <c r="A66" s="168"/>
      <c r="B66" s="170"/>
      <c r="C66" s="170"/>
      <c r="D66" s="63" t="s">
        <v>10</v>
      </c>
      <c r="E66" s="101">
        <f t="shared" si="24"/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</row>
    <row r="67" spans="1:17" ht="42" customHeight="1" x14ac:dyDescent="0.3">
      <c r="A67" s="168"/>
      <c r="B67" s="170"/>
      <c r="C67" s="170"/>
      <c r="D67" s="64" t="s">
        <v>11</v>
      </c>
      <c r="E67" s="101">
        <f t="shared" si="24"/>
        <v>200</v>
      </c>
      <c r="F67" s="78">
        <v>0</v>
      </c>
      <c r="G67" s="78">
        <v>0</v>
      </c>
      <c r="H67" s="119">
        <v>0</v>
      </c>
      <c r="I67" s="102">
        <v>100</v>
      </c>
      <c r="J67" s="78">
        <v>0</v>
      </c>
      <c r="K67" s="78">
        <v>0</v>
      </c>
      <c r="L67" s="78">
        <v>0</v>
      </c>
      <c r="M67" s="102">
        <v>0</v>
      </c>
      <c r="N67" s="79">
        <v>0</v>
      </c>
      <c r="O67" s="106">
        <v>0</v>
      </c>
      <c r="P67" s="102">
        <v>100</v>
      </c>
      <c r="Q67" s="78">
        <v>0</v>
      </c>
    </row>
    <row r="68" spans="1:17" ht="113.25" customHeight="1" x14ac:dyDescent="0.3">
      <c r="A68" s="168"/>
      <c r="B68" s="170"/>
      <c r="C68" s="170"/>
      <c r="D68" s="65" t="s">
        <v>48</v>
      </c>
      <c r="E68" s="77">
        <f t="shared" si="24"/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1:17" ht="63" customHeight="1" x14ac:dyDescent="0.3">
      <c r="A69" s="168"/>
      <c r="B69" s="170"/>
      <c r="C69" s="170"/>
      <c r="D69" s="65" t="s">
        <v>74</v>
      </c>
      <c r="E69" s="77">
        <f t="shared" si="24"/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</row>
    <row r="70" spans="1:17" ht="55.5" customHeight="1" x14ac:dyDescent="0.3">
      <c r="A70" s="169"/>
      <c r="B70" s="170"/>
      <c r="C70" s="162"/>
      <c r="D70" s="65" t="s">
        <v>75</v>
      </c>
      <c r="E70" s="77">
        <f t="shared" si="24"/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1:17" ht="55.5" customHeight="1" x14ac:dyDescent="0.3">
      <c r="A71" s="167" t="s">
        <v>94</v>
      </c>
      <c r="B71" s="170"/>
      <c r="C71" s="161" t="s">
        <v>141</v>
      </c>
      <c r="D71" s="95" t="s">
        <v>35</v>
      </c>
      <c r="E71" s="101">
        <f>F71+G71+H71+I71+J71+K71+L71+M71+N71+O71+P71+Q71</f>
        <v>0</v>
      </c>
      <c r="F71" s="77">
        <f t="shared" ref="F71:Q71" si="26">F72+F73+F74+F75+F76+F77</f>
        <v>0</v>
      </c>
      <c r="G71" s="77">
        <f t="shared" si="26"/>
        <v>0</v>
      </c>
      <c r="H71" s="77">
        <f t="shared" si="26"/>
        <v>0</v>
      </c>
      <c r="I71" s="77">
        <f t="shared" si="26"/>
        <v>0</v>
      </c>
      <c r="J71" s="77">
        <f t="shared" si="26"/>
        <v>0</v>
      </c>
      <c r="K71" s="77">
        <f t="shared" si="26"/>
        <v>0</v>
      </c>
      <c r="L71" s="77">
        <f t="shared" si="26"/>
        <v>0</v>
      </c>
      <c r="M71" s="77">
        <f t="shared" si="26"/>
        <v>0</v>
      </c>
      <c r="N71" s="77">
        <f t="shared" si="26"/>
        <v>0</v>
      </c>
      <c r="O71" s="77">
        <f t="shared" si="26"/>
        <v>0</v>
      </c>
      <c r="P71" s="77">
        <f t="shared" si="26"/>
        <v>0</v>
      </c>
      <c r="Q71" s="77">
        <f t="shared" si="26"/>
        <v>0</v>
      </c>
    </row>
    <row r="72" spans="1:17" ht="55.5" customHeight="1" x14ac:dyDescent="0.3">
      <c r="A72" s="168"/>
      <c r="B72" s="170"/>
      <c r="C72" s="170"/>
      <c r="D72" s="65" t="s">
        <v>9</v>
      </c>
      <c r="E72" s="77">
        <f t="shared" si="24"/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</row>
    <row r="73" spans="1:17" ht="55.5" customHeight="1" x14ac:dyDescent="0.3">
      <c r="A73" s="168"/>
      <c r="B73" s="170"/>
      <c r="C73" s="170"/>
      <c r="D73" s="65" t="s">
        <v>10</v>
      </c>
      <c r="E73" s="77">
        <f t="shared" si="24"/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</row>
    <row r="74" spans="1:17" ht="55.5" customHeight="1" x14ac:dyDescent="0.3">
      <c r="A74" s="168"/>
      <c r="B74" s="170"/>
      <c r="C74" s="170"/>
      <c r="D74" s="65" t="s">
        <v>11</v>
      </c>
      <c r="E74" s="101">
        <f t="shared" si="24"/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</row>
    <row r="75" spans="1:17" ht="114.75" customHeight="1" x14ac:dyDescent="0.3">
      <c r="A75" s="168"/>
      <c r="B75" s="170"/>
      <c r="C75" s="170"/>
      <c r="D75" s="65" t="s">
        <v>48</v>
      </c>
      <c r="E75" s="101">
        <f t="shared" si="24"/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</row>
    <row r="76" spans="1:17" ht="55.5" customHeight="1" x14ac:dyDescent="0.3">
      <c r="A76" s="168"/>
      <c r="B76" s="170"/>
      <c r="C76" s="170"/>
      <c r="D76" s="65" t="s">
        <v>74</v>
      </c>
      <c r="E76" s="77">
        <f t="shared" si="24"/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</row>
    <row r="77" spans="1:17" ht="55.5" customHeight="1" x14ac:dyDescent="0.3">
      <c r="A77" s="169"/>
      <c r="B77" s="162"/>
      <c r="C77" s="162"/>
      <c r="D77" s="65" t="s">
        <v>75</v>
      </c>
      <c r="E77" s="77">
        <f t="shared" si="24"/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</row>
    <row r="78" spans="1:17" ht="55.5" customHeight="1" x14ac:dyDescent="0.3">
      <c r="A78" s="167" t="s">
        <v>64</v>
      </c>
      <c r="B78" s="161" t="s">
        <v>98</v>
      </c>
      <c r="C78" s="164" t="s">
        <v>95</v>
      </c>
      <c r="D78" s="62" t="s">
        <v>35</v>
      </c>
      <c r="E78" s="96">
        <f t="shared" si="24"/>
        <v>299.58000000000004</v>
      </c>
      <c r="F78" s="91">
        <f t="shared" ref="F78:Q78" si="27">F79+F80+F81+F82+F83+F84</f>
        <v>0</v>
      </c>
      <c r="G78" s="91">
        <f t="shared" si="27"/>
        <v>0</v>
      </c>
      <c r="H78" s="96">
        <f t="shared" si="27"/>
        <v>0</v>
      </c>
      <c r="I78" s="91">
        <f t="shared" si="27"/>
        <v>0</v>
      </c>
      <c r="J78" s="96">
        <f t="shared" si="27"/>
        <v>145.08000000000001</v>
      </c>
      <c r="K78" s="96">
        <f t="shared" si="27"/>
        <v>0</v>
      </c>
      <c r="L78" s="96">
        <f t="shared" si="27"/>
        <v>154.5</v>
      </c>
      <c r="M78" s="96">
        <f t="shared" si="27"/>
        <v>0</v>
      </c>
      <c r="N78" s="96">
        <f t="shared" si="27"/>
        <v>0</v>
      </c>
      <c r="O78" s="91">
        <f t="shared" si="27"/>
        <v>0</v>
      </c>
      <c r="P78" s="91">
        <f t="shared" si="27"/>
        <v>0</v>
      </c>
      <c r="Q78" s="96">
        <f t="shared" si="27"/>
        <v>0</v>
      </c>
    </row>
    <row r="79" spans="1:17" ht="55.5" customHeight="1" x14ac:dyDescent="0.3">
      <c r="A79" s="168"/>
      <c r="B79" s="170"/>
      <c r="C79" s="165"/>
      <c r="D79" s="63" t="s">
        <v>9</v>
      </c>
      <c r="E79" s="98">
        <f t="shared" ref="E79:E84" si="28">F79+G79+H79+I79+J79+K79+L79+M79+N79+O79+P79+Q79</f>
        <v>0</v>
      </c>
      <c r="F79" s="98">
        <f t="shared" ref="F79:Q79" si="29">F86+F93</f>
        <v>0</v>
      </c>
      <c r="G79" s="98">
        <f t="shared" si="29"/>
        <v>0</v>
      </c>
      <c r="H79" s="96">
        <f t="shared" si="29"/>
        <v>0</v>
      </c>
      <c r="I79" s="98">
        <f t="shared" si="29"/>
        <v>0</v>
      </c>
      <c r="J79" s="98">
        <f t="shared" si="29"/>
        <v>0</v>
      </c>
      <c r="K79" s="98">
        <f t="shared" si="29"/>
        <v>0</v>
      </c>
      <c r="L79" s="98">
        <f t="shared" si="29"/>
        <v>0</v>
      </c>
      <c r="M79" s="98">
        <f t="shared" si="29"/>
        <v>0</v>
      </c>
      <c r="N79" s="98">
        <f t="shared" si="29"/>
        <v>0</v>
      </c>
      <c r="O79" s="98">
        <f t="shared" si="29"/>
        <v>0</v>
      </c>
      <c r="P79" s="98">
        <f t="shared" si="29"/>
        <v>0</v>
      </c>
      <c r="Q79" s="98">
        <f t="shared" si="29"/>
        <v>0</v>
      </c>
    </row>
    <row r="80" spans="1:17" ht="55.5" customHeight="1" x14ac:dyDescent="0.3">
      <c r="A80" s="168"/>
      <c r="B80" s="170"/>
      <c r="C80" s="165"/>
      <c r="D80" s="63" t="s">
        <v>10</v>
      </c>
      <c r="E80" s="98">
        <f t="shared" si="28"/>
        <v>0</v>
      </c>
      <c r="F80" s="98">
        <f t="shared" ref="F80:Q80" si="30">F87+F94</f>
        <v>0</v>
      </c>
      <c r="G80" s="98">
        <f t="shared" si="30"/>
        <v>0</v>
      </c>
      <c r="H80" s="96">
        <f t="shared" si="30"/>
        <v>0</v>
      </c>
      <c r="I80" s="98">
        <f t="shared" si="30"/>
        <v>0</v>
      </c>
      <c r="J80" s="98">
        <f t="shared" si="30"/>
        <v>0</v>
      </c>
      <c r="K80" s="98">
        <f t="shared" si="30"/>
        <v>0</v>
      </c>
      <c r="L80" s="98">
        <f t="shared" si="30"/>
        <v>0</v>
      </c>
      <c r="M80" s="98">
        <f t="shared" si="30"/>
        <v>0</v>
      </c>
      <c r="N80" s="98">
        <f t="shared" si="30"/>
        <v>0</v>
      </c>
      <c r="O80" s="98">
        <f t="shared" si="30"/>
        <v>0</v>
      </c>
      <c r="P80" s="98">
        <f t="shared" si="30"/>
        <v>0</v>
      </c>
      <c r="Q80" s="98">
        <f t="shared" si="30"/>
        <v>0</v>
      </c>
    </row>
    <row r="81" spans="1:17" ht="55.5" customHeight="1" x14ac:dyDescent="0.3">
      <c r="A81" s="168"/>
      <c r="B81" s="170"/>
      <c r="C81" s="165"/>
      <c r="D81" s="64" t="s">
        <v>11</v>
      </c>
      <c r="E81" s="98">
        <f t="shared" si="28"/>
        <v>299.58000000000004</v>
      </c>
      <c r="F81" s="79">
        <f t="shared" ref="F81:Q81" si="31">F88+F95</f>
        <v>0</v>
      </c>
      <c r="G81" s="79">
        <f t="shared" si="31"/>
        <v>0</v>
      </c>
      <c r="H81" s="96">
        <f t="shared" si="31"/>
        <v>0</v>
      </c>
      <c r="I81" s="79">
        <f t="shared" si="31"/>
        <v>0</v>
      </c>
      <c r="J81" s="97">
        <f t="shared" si="31"/>
        <v>145.08000000000001</v>
      </c>
      <c r="K81" s="97">
        <f t="shared" si="31"/>
        <v>0</v>
      </c>
      <c r="L81" s="97">
        <f t="shared" si="31"/>
        <v>154.5</v>
      </c>
      <c r="M81" s="97">
        <f t="shared" si="31"/>
        <v>0</v>
      </c>
      <c r="N81" s="97">
        <f t="shared" si="31"/>
        <v>0</v>
      </c>
      <c r="O81" s="79">
        <f t="shared" si="31"/>
        <v>0</v>
      </c>
      <c r="P81" s="79">
        <f t="shared" si="31"/>
        <v>0</v>
      </c>
      <c r="Q81" s="79">
        <f t="shared" si="31"/>
        <v>0</v>
      </c>
    </row>
    <row r="82" spans="1:17" ht="108" customHeight="1" x14ac:dyDescent="0.3">
      <c r="A82" s="168"/>
      <c r="B82" s="170"/>
      <c r="C82" s="165"/>
      <c r="D82" s="65" t="s">
        <v>48</v>
      </c>
      <c r="E82" s="83">
        <f t="shared" si="28"/>
        <v>0</v>
      </c>
      <c r="F82" s="83">
        <f t="shared" ref="F82:Q82" si="32">F89+F96</f>
        <v>0</v>
      </c>
      <c r="G82" s="83">
        <f t="shared" si="32"/>
        <v>0</v>
      </c>
      <c r="H82" s="83">
        <f t="shared" si="32"/>
        <v>0</v>
      </c>
      <c r="I82" s="83">
        <f t="shared" si="32"/>
        <v>0</v>
      </c>
      <c r="J82" s="83">
        <f t="shared" si="32"/>
        <v>0</v>
      </c>
      <c r="K82" s="83">
        <f t="shared" si="32"/>
        <v>0</v>
      </c>
      <c r="L82" s="98">
        <f t="shared" si="32"/>
        <v>0</v>
      </c>
      <c r="M82" s="83">
        <f t="shared" si="32"/>
        <v>0</v>
      </c>
      <c r="N82" s="83">
        <f t="shared" si="32"/>
        <v>0</v>
      </c>
      <c r="O82" s="83">
        <f t="shared" si="32"/>
        <v>0</v>
      </c>
      <c r="P82" s="83">
        <f t="shared" si="32"/>
        <v>0</v>
      </c>
      <c r="Q82" s="83">
        <f t="shared" si="32"/>
        <v>0</v>
      </c>
    </row>
    <row r="83" spans="1:17" ht="55.5" customHeight="1" x14ac:dyDescent="0.3">
      <c r="A83" s="168"/>
      <c r="B83" s="170"/>
      <c r="C83" s="165"/>
      <c r="D83" s="65" t="s">
        <v>74</v>
      </c>
      <c r="E83" s="83">
        <f t="shared" si="28"/>
        <v>0</v>
      </c>
      <c r="F83" s="83">
        <f t="shared" ref="F83:Q83" si="33">F90+F97</f>
        <v>0</v>
      </c>
      <c r="G83" s="83">
        <f t="shared" si="33"/>
        <v>0</v>
      </c>
      <c r="H83" s="83">
        <f t="shared" si="33"/>
        <v>0</v>
      </c>
      <c r="I83" s="83">
        <f t="shared" si="33"/>
        <v>0</v>
      </c>
      <c r="J83" s="83">
        <f t="shared" si="33"/>
        <v>0</v>
      </c>
      <c r="K83" s="83">
        <f t="shared" si="33"/>
        <v>0</v>
      </c>
      <c r="L83" s="83">
        <f t="shared" si="33"/>
        <v>0</v>
      </c>
      <c r="M83" s="83">
        <f t="shared" si="33"/>
        <v>0</v>
      </c>
      <c r="N83" s="83">
        <f t="shared" si="33"/>
        <v>0</v>
      </c>
      <c r="O83" s="83">
        <f t="shared" si="33"/>
        <v>0</v>
      </c>
      <c r="P83" s="83">
        <f t="shared" si="33"/>
        <v>0</v>
      </c>
      <c r="Q83" s="83">
        <f t="shared" si="33"/>
        <v>0</v>
      </c>
    </row>
    <row r="84" spans="1:17" ht="55.5" customHeight="1" x14ac:dyDescent="0.3">
      <c r="A84" s="169"/>
      <c r="B84" s="170"/>
      <c r="C84" s="166"/>
      <c r="D84" s="65" t="s">
        <v>75</v>
      </c>
      <c r="E84" s="83">
        <f t="shared" si="28"/>
        <v>0</v>
      </c>
      <c r="F84" s="98">
        <f t="shared" ref="F84:Q84" si="34">F91+F98</f>
        <v>0</v>
      </c>
      <c r="G84" s="98">
        <f t="shared" si="34"/>
        <v>0</v>
      </c>
      <c r="H84" s="83">
        <f t="shared" si="34"/>
        <v>0</v>
      </c>
      <c r="I84" s="83">
        <f t="shared" si="34"/>
        <v>0</v>
      </c>
      <c r="J84" s="83">
        <f t="shared" si="34"/>
        <v>0</v>
      </c>
      <c r="K84" s="83">
        <f t="shared" si="34"/>
        <v>0</v>
      </c>
      <c r="L84" s="83">
        <f t="shared" si="34"/>
        <v>0</v>
      </c>
      <c r="M84" s="83">
        <f t="shared" si="34"/>
        <v>0</v>
      </c>
      <c r="N84" s="83">
        <f t="shared" si="34"/>
        <v>0</v>
      </c>
      <c r="O84" s="98">
        <f t="shared" si="34"/>
        <v>0</v>
      </c>
      <c r="P84" s="83">
        <f t="shared" si="34"/>
        <v>0</v>
      </c>
      <c r="Q84" s="98">
        <f t="shared" si="34"/>
        <v>0</v>
      </c>
    </row>
    <row r="85" spans="1:17" ht="50.25" customHeight="1" x14ac:dyDescent="0.3">
      <c r="A85" s="171" t="s">
        <v>96</v>
      </c>
      <c r="B85" s="170"/>
      <c r="C85" s="191" t="s">
        <v>140</v>
      </c>
      <c r="D85" s="62" t="s">
        <v>35</v>
      </c>
      <c r="E85" s="100">
        <f t="shared" ref="E85:E105" si="35">F85+G85+H85+I85+J85+K85+L85+M85+N85+O85+P85+Q85</f>
        <v>0</v>
      </c>
      <c r="F85" s="76">
        <f t="shared" ref="F85:Q85" si="36">F86+F87+F88+F89+F90+F91</f>
        <v>0</v>
      </c>
      <c r="G85" s="91">
        <f t="shared" si="36"/>
        <v>0</v>
      </c>
      <c r="H85" s="100">
        <f t="shared" si="36"/>
        <v>0</v>
      </c>
      <c r="I85" s="76">
        <f t="shared" si="36"/>
        <v>0</v>
      </c>
      <c r="J85" s="91">
        <f t="shared" si="36"/>
        <v>0</v>
      </c>
      <c r="K85" s="76">
        <f t="shared" si="36"/>
        <v>0</v>
      </c>
      <c r="L85" s="76">
        <f t="shared" si="36"/>
        <v>0</v>
      </c>
      <c r="M85" s="100">
        <f t="shared" si="36"/>
        <v>0</v>
      </c>
      <c r="N85" s="96">
        <f t="shared" si="36"/>
        <v>0</v>
      </c>
      <c r="O85" s="91">
        <f t="shared" si="36"/>
        <v>0</v>
      </c>
      <c r="P85" s="76">
        <f t="shared" si="36"/>
        <v>0</v>
      </c>
      <c r="Q85" s="100">
        <f t="shared" si="36"/>
        <v>0</v>
      </c>
    </row>
    <row r="86" spans="1:17" ht="40.5" customHeight="1" x14ac:dyDescent="0.3">
      <c r="A86" s="168"/>
      <c r="B86" s="170"/>
      <c r="C86" s="192"/>
      <c r="D86" s="63" t="s">
        <v>9</v>
      </c>
      <c r="E86" s="101">
        <f t="shared" si="35"/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</row>
    <row r="87" spans="1:17" ht="38.25" customHeight="1" x14ac:dyDescent="0.3">
      <c r="A87" s="168"/>
      <c r="B87" s="170"/>
      <c r="C87" s="192"/>
      <c r="D87" s="63" t="s">
        <v>10</v>
      </c>
      <c r="E87" s="101">
        <f t="shared" si="35"/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v>0</v>
      </c>
      <c r="P87" s="101">
        <v>0</v>
      </c>
      <c r="Q87" s="101">
        <v>0</v>
      </c>
    </row>
    <row r="88" spans="1:17" ht="36" customHeight="1" x14ac:dyDescent="0.3">
      <c r="A88" s="168"/>
      <c r="B88" s="170"/>
      <c r="C88" s="192"/>
      <c r="D88" s="64" t="s">
        <v>11</v>
      </c>
      <c r="E88" s="101">
        <f t="shared" si="35"/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</row>
    <row r="89" spans="1:17" ht="108" customHeight="1" x14ac:dyDescent="0.3">
      <c r="A89" s="168"/>
      <c r="B89" s="170"/>
      <c r="C89" s="192"/>
      <c r="D89" s="65" t="s">
        <v>48</v>
      </c>
      <c r="E89" s="77">
        <f t="shared" si="35"/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</row>
    <row r="90" spans="1:17" ht="61.5" customHeight="1" x14ac:dyDescent="0.3">
      <c r="A90" s="168"/>
      <c r="B90" s="170"/>
      <c r="C90" s="192"/>
      <c r="D90" s="65" t="s">
        <v>74</v>
      </c>
      <c r="E90" s="83">
        <f t="shared" si="35"/>
        <v>0</v>
      </c>
      <c r="F90" s="83">
        <v>0</v>
      </c>
      <c r="G90" s="83">
        <v>0</v>
      </c>
      <c r="H90" s="83">
        <v>0</v>
      </c>
      <c r="I90" s="83">
        <v>0</v>
      </c>
      <c r="J90" s="83">
        <v>0</v>
      </c>
      <c r="K90" s="83">
        <v>0</v>
      </c>
      <c r="L90" s="83">
        <v>0</v>
      </c>
      <c r="M90" s="83">
        <v>0</v>
      </c>
      <c r="N90" s="83">
        <v>0</v>
      </c>
      <c r="O90" s="77">
        <v>0</v>
      </c>
      <c r="P90" s="77">
        <v>0</v>
      </c>
      <c r="Q90" s="77">
        <v>0</v>
      </c>
    </row>
    <row r="91" spans="1:17" ht="63" customHeight="1" x14ac:dyDescent="0.3">
      <c r="A91" s="168"/>
      <c r="B91" s="170"/>
      <c r="C91" s="193"/>
      <c r="D91" s="65" t="s">
        <v>75</v>
      </c>
      <c r="E91" s="83">
        <f t="shared" si="35"/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77">
        <v>0</v>
      </c>
      <c r="P91" s="77">
        <v>0</v>
      </c>
      <c r="Q91" s="77">
        <v>0</v>
      </c>
    </row>
    <row r="92" spans="1:17" ht="66" customHeight="1" x14ac:dyDescent="0.3">
      <c r="A92" s="167" t="s">
        <v>97</v>
      </c>
      <c r="B92" s="170"/>
      <c r="C92" s="161" t="s">
        <v>141</v>
      </c>
      <c r="D92" s="62" t="s">
        <v>35</v>
      </c>
      <c r="E92" s="96">
        <f t="shared" ref="E92:E98" si="37">F92+G92+H92+I92+J92+K92+L92+M92+N92+O92+P92+Q92</f>
        <v>299.58000000000004</v>
      </c>
      <c r="F92" s="91">
        <f>F93+F94+F95+F96+F97+F98</f>
        <v>0</v>
      </c>
      <c r="G92" s="91">
        <f>G93+G94+G95+G96+G97+G98</f>
        <v>0</v>
      </c>
      <c r="H92" s="96">
        <f>H93+H94+H95+H96+H97+H98</f>
        <v>0</v>
      </c>
      <c r="I92" s="96">
        <f>I93+I94+I95+I96+I97+I98</f>
        <v>0</v>
      </c>
      <c r="J92" s="96">
        <f>J93+J94+J95+J96+J97+J98</f>
        <v>145.08000000000001</v>
      </c>
      <c r="K92" s="96">
        <f t="shared" ref="K92:Q92" si="38">K93+K94+K95+K96+K97+K98</f>
        <v>0</v>
      </c>
      <c r="L92" s="96">
        <f t="shared" si="38"/>
        <v>154.5</v>
      </c>
      <c r="M92" s="91">
        <f t="shared" si="38"/>
        <v>0</v>
      </c>
      <c r="N92" s="104">
        <f t="shared" si="38"/>
        <v>0</v>
      </c>
      <c r="O92" s="96">
        <f t="shared" si="38"/>
        <v>0</v>
      </c>
      <c r="P92" s="76">
        <f t="shared" si="38"/>
        <v>0</v>
      </c>
      <c r="Q92" s="76">
        <f t="shared" si="38"/>
        <v>0</v>
      </c>
    </row>
    <row r="93" spans="1:17" ht="49.5" customHeight="1" x14ac:dyDescent="0.3">
      <c r="A93" s="168"/>
      <c r="B93" s="170"/>
      <c r="C93" s="170"/>
      <c r="D93" s="63" t="s">
        <v>9</v>
      </c>
      <c r="E93" s="83">
        <f t="shared" si="37"/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O93" s="83">
        <v>0</v>
      </c>
      <c r="P93" s="83">
        <v>0</v>
      </c>
      <c r="Q93" s="83">
        <v>0</v>
      </c>
    </row>
    <row r="94" spans="1:17" ht="51" customHeight="1" x14ac:dyDescent="0.3">
      <c r="A94" s="168"/>
      <c r="B94" s="170"/>
      <c r="C94" s="170"/>
      <c r="D94" s="63" t="s">
        <v>10</v>
      </c>
      <c r="E94" s="83">
        <f t="shared" si="37"/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  <c r="P94" s="83">
        <v>0</v>
      </c>
      <c r="Q94" s="83">
        <v>0</v>
      </c>
    </row>
    <row r="95" spans="1:17" ht="62.25" customHeight="1" x14ac:dyDescent="0.3">
      <c r="A95" s="168"/>
      <c r="B95" s="170"/>
      <c r="C95" s="170"/>
      <c r="D95" s="64" t="s">
        <v>11</v>
      </c>
      <c r="E95" s="98">
        <f t="shared" si="37"/>
        <v>299.58000000000004</v>
      </c>
      <c r="F95" s="79">
        <v>0</v>
      </c>
      <c r="G95" s="79">
        <v>0</v>
      </c>
      <c r="H95" s="97">
        <v>0</v>
      </c>
      <c r="I95" s="97">
        <v>0</v>
      </c>
      <c r="J95" s="97">
        <f>156-10.92</f>
        <v>145.08000000000001</v>
      </c>
      <c r="K95" s="97">
        <v>0</v>
      </c>
      <c r="L95" s="97">
        <f>116.65+37.85</f>
        <v>154.5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</row>
    <row r="96" spans="1:17" ht="123" customHeight="1" x14ac:dyDescent="0.3">
      <c r="A96" s="168"/>
      <c r="B96" s="170"/>
      <c r="C96" s="170"/>
      <c r="D96" s="65" t="s">
        <v>48</v>
      </c>
      <c r="E96" s="83">
        <f t="shared" si="37"/>
        <v>0</v>
      </c>
      <c r="F96" s="83">
        <v>0</v>
      </c>
      <c r="G96" s="83">
        <v>0</v>
      </c>
      <c r="H96" s="83">
        <v>0</v>
      </c>
      <c r="I96" s="83">
        <v>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77">
        <v>0</v>
      </c>
      <c r="P96" s="77">
        <v>0</v>
      </c>
      <c r="Q96" s="77">
        <v>0</v>
      </c>
    </row>
    <row r="97" spans="1:17" ht="59.25" customHeight="1" x14ac:dyDescent="0.3">
      <c r="A97" s="168"/>
      <c r="B97" s="170"/>
      <c r="C97" s="170"/>
      <c r="D97" s="65" t="s">
        <v>74</v>
      </c>
      <c r="E97" s="77">
        <f t="shared" si="37"/>
        <v>0</v>
      </c>
      <c r="F97" s="77">
        <v>0</v>
      </c>
      <c r="G97" s="77">
        <f t="shared" ref="G97:P97" si="39">H97+I97+J97+K97+L97+M97+N97+O97+P97+Q97+R97+S97</f>
        <v>0</v>
      </c>
      <c r="H97" s="77">
        <f t="shared" si="39"/>
        <v>0</v>
      </c>
      <c r="I97" s="77">
        <f t="shared" si="39"/>
        <v>0</v>
      </c>
      <c r="J97" s="77">
        <f t="shared" si="39"/>
        <v>0</v>
      </c>
      <c r="K97" s="77">
        <f t="shared" si="39"/>
        <v>0</v>
      </c>
      <c r="L97" s="77">
        <f t="shared" si="39"/>
        <v>0</v>
      </c>
      <c r="M97" s="77">
        <f t="shared" si="39"/>
        <v>0</v>
      </c>
      <c r="N97" s="77">
        <f t="shared" si="39"/>
        <v>0</v>
      </c>
      <c r="O97" s="77">
        <f t="shared" si="39"/>
        <v>0</v>
      </c>
      <c r="P97" s="77">
        <f t="shared" si="39"/>
        <v>0</v>
      </c>
      <c r="Q97" s="77">
        <f t="shared" ref="Q97" si="40">R97+S97+T97+U97+V97+W97+X97+Y97+Z97+AA97+AB97+AC97</f>
        <v>0</v>
      </c>
    </row>
    <row r="98" spans="1:17" ht="63" customHeight="1" x14ac:dyDescent="0.3">
      <c r="A98" s="169"/>
      <c r="B98" s="162"/>
      <c r="C98" s="162"/>
      <c r="D98" s="65" t="s">
        <v>75</v>
      </c>
      <c r="E98" s="77">
        <f t="shared" si="37"/>
        <v>0</v>
      </c>
      <c r="F98" s="78"/>
      <c r="G98" s="78"/>
      <c r="H98" s="78"/>
      <c r="I98" s="78"/>
      <c r="J98" s="78">
        <v>0</v>
      </c>
      <c r="K98" s="78"/>
      <c r="L98" s="78"/>
      <c r="M98" s="78"/>
      <c r="N98" s="79"/>
      <c r="O98" s="79"/>
      <c r="P98" s="78"/>
      <c r="Q98" s="78"/>
    </row>
    <row r="99" spans="1:17" ht="49.5" customHeight="1" x14ac:dyDescent="0.3">
      <c r="A99" s="167" t="s">
        <v>65</v>
      </c>
      <c r="B99" s="161" t="s">
        <v>103</v>
      </c>
      <c r="C99" s="164" t="s">
        <v>99</v>
      </c>
      <c r="D99" s="62" t="s">
        <v>35</v>
      </c>
      <c r="E99" s="100">
        <f t="shared" si="35"/>
        <v>0</v>
      </c>
      <c r="F99" s="76">
        <f t="shared" ref="F99:Q99" si="41">F100+F101+F102+F103+F104+F105</f>
        <v>0</v>
      </c>
      <c r="G99" s="76">
        <f t="shared" si="41"/>
        <v>0</v>
      </c>
      <c r="H99" s="76">
        <f t="shared" si="41"/>
        <v>0</v>
      </c>
      <c r="I99" s="100">
        <f t="shared" si="41"/>
        <v>0</v>
      </c>
      <c r="J99" s="76">
        <f t="shared" si="41"/>
        <v>0</v>
      </c>
      <c r="K99" s="76">
        <f t="shared" si="41"/>
        <v>0</v>
      </c>
      <c r="L99" s="76">
        <f t="shared" si="41"/>
        <v>0</v>
      </c>
      <c r="M99" s="76">
        <f t="shared" si="41"/>
        <v>0</v>
      </c>
      <c r="N99" s="91">
        <f t="shared" si="41"/>
        <v>0</v>
      </c>
      <c r="O99" s="91">
        <f t="shared" si="41"/>
        <v>0</v>
      </c>
      <c r="P99" s="76">
        <f t="shared" si="41"/>
        <v>0</v>
      </c>
      <c r="Q99" s="76">
        <f t="shared" si="41"/>
        <v>0</v>
      </c>
    </row>
    <row r="100" spans="1:17" ht="55.5" customHeight="1" x14ac:dyDescent="0.3">
      <c r="A100" s="168"/>
      <c r="B100" s="170"/>
      <c r="C100" s="165"/>
      <c r="D100" s="63" t="s">
        <v>9</v>
      </c>
      <c r="E100" s="77">
        <f t="shared" si="35"/>
        <v>0</v>
      </c>
      <c r="F100" s="78">
        <f t="shared" ref="F100:Q100" si="42">F107+F114+F121+F128</f>
        <v>0</v>
      </c>
      <c r="G100" s="78">
        <f t="shared" si="42"/>
        <v>0</v>
      </c>
      <c r="H100" s="78">
        <f t="shared" si="42"/>
        <v>0</v>
      </c>
      <c r="I100" s="78">
        <f t="shared" si="42"/>
        <v>0</v>
      </c>
      <c r="J100" s="78">
        <f t="shared" si="42"/>
        <v>0</v>
      </c>
      <c r="K100" s="78">
        <f t="shared" si="42"/>
        <v>0</v>
      </c>
      <c r="L100" s="78">
        <f t="shared" si="42"/>
        <v>0</v>
      </c>
      <c r="M100" s="78">
        <f t="shared" si="42"/>
        <v>0</v>
      </c>
      <c r="N100" s="79">
        <f t="shared" si="42"/>
        <v>0</v>
      </c>
      <c r="O100" s="79">
        <f t="shared" si="42"/>
        <v>0</v>
      </c>
      <c r="P100" s="78">
        <f t="shared" si="42"/>
        <v>0</v>
      </c>
      <c r="Q100" s="78">
        <f t="shared" si="42"/>
        <v>0</v>
      </c>
    </row>
    <row r="101" spans="1:17" ht="48" customHeight="1" x14ac:dyDescent="0.3">
      <c r="A101" s="168"/>
      <c r="B101" s="170"/>
      <c r="C101" s="165"/>
      <c r="D101" s="63" t="s">
        <v>10</v>
      </c>
      <c r="E101" s="77">
        <f t="shared" si="35"/>
        <v>0</v>
      </c>
      <c r="F101" s="78">
        <f t="shared" ref="F101:Q101" si="43">F108+F115+F122+F129</f>
        <v>0</v>
      </c>
      <c r="G101" s="78">
        <f t="shared" si="43"/>
        <v>0</v>
      </c>
      <c r="H101" s="78">
        <f t="shared" si="43"/>
        <v>0</v>
      </c>
      <c r="I101" s="78">
        <f t="shared" si="43"/>
        <v>0</v>
      </c>
      <c r="J101" s="78">
        <f t="shared" si="43"/>
        <v>0</v>
      </c>
      <c r="K101" s="78">
        <f t="shared" si="43"/>
        <v>0</v>
      </c>
      <c r="L101" s="78">
        <f t="shared" si="43"/>
        <v>0</v>
      </c>
      <c r="M101" s="78">
        <f t="shared" si="43"/>
        <v>0</v>
      </c>
      <c r="N101" s="79">
        <f t="shared" si="43"/>
        <v>0</v>
      </c>
      <c r="O101" s="79">
        <f t="shared" si="43"/>
        <v>0</v>
      </c>
      <c r="P101" s="78">
        <f t="shared" si="43"/>
        <v>0</v>
      </c>
      <c r="Q101" s="78">
        <f t="shared" si="43"/>
        <v>0</v>
      </c>
    </row>
    <row r="102" spans="1:17" ht="49.5" customHeight="1" x14ac:dyDescent="0.3">
      <c r="A102" s="168"/>
      <c r="B102" s="170"/>
      <c r="C102" s="165"/>
      <c r="D102" s="64" t="s">
        <v>11</v>
      </c>
      <c r="E102" s="101">
        <f t="shared" si="35"/>
        <v>0</v>
      </c>
      <c r="F102" s="78">
        <f t="shared" ref="F102:Q102" si="44">F109+F116+F123+F130</f>
        <v>0</v>
      </c>
      <c r="G102" s="78">
        <f t="shared" si="44"/>
        <v>0</v>
      </c>
      <c r="H102" s="78">
        <f t="shared" si="44"/>
        <v>0</v>
      </c>
      <c r="I102" s="102">
        <f t="shared" si="44"/>
        <v>0</v>
      </c>
      <c r="J102" s="78">
        <f t="shared" si="44"/>
        <v>0</v>
      </c>
      <c r="K102" s="78">
        <f t="shared" si="44"/>
        <v>0</v>
      </c>
      <c r="L102" s="78">
        <f t="shared" si="44"/>
        <v>0</v>
      </c>
      <c r="M102" s="78">
        <f t="shared" si="44"/>
        <v>0</v>
      </c>
      <c r="N102" s="79">
        <f t="shared" si="44"/>
        <v>0</v>
      </c>
      <c r="O102" s="79">
        <f t="shared" si="44"/>
        <v>0</v>
      </c>
      <c r="P102" s="78">
        <f t="shared" si="44"/>
        <v>0</v>
      </c>
      <c r="Q102" s="78">
        <f t="shared" si="44"/>
        <v>0</v>
      </c>
    </row>
    <row r="103" spans="1:17" ht="113.25" customHeight="1" x14ac:dyDescent="0.3">
      <c r="A103" s="168"/>
      <c r="B103" s="170"/>
      <c r="C103" s="165"/>
      <c r="D103" s="65" t="s">
        <v>48</v>
      </c>
      <c r="E103" s="77">
        <f t="shared" si="35"/>
        <v>0</v>
      </c>
      <c r="F103" s="78">
        <f>F110+F117+F124+F131</f>
        <v>0</v>
      </c>
      <c r="G103" s="78">
        <f t="shared" ref="G103:Q103" si="45">G110+G117+G124+G131</f>
        <v>0</v>
      </c>
      <c r="H103" s="78">
        <f t="shared" si="45"/>
        <v>0</v>
      </c>
      <c r="I103" s="78">
        <f t="shared" si="45"/>
        <v>0</v>
      </c>
      <c r="J103" s="78">
        <f t="shared" si="45"/>
        <v>0</v>
      </c>
      <c r="K103" s="78">
        <f t="shared" si="45"/>
        <v>0</v>
      </c>
      <c r="L103" s="78">
        <f t="shared" si="45"/>
        <v>0</v>
      </c>
      <c r="M103" s="78">
        <f t="shared" si="45"/>
        <v>0</v>
      </c>
      <c r="N103" s="78">
        <f t="shared" si="45"/>
        <v>0</v>
      </c>
      <c r="O103" s="78">
        <f t="shared" si="45"/>
        <v>0</v>
      </c>
      <c r="P103" s="78">
        <f t="shared" si="45"/>
        <v>0</v>
      </c>
      <c r="Q103" s="78">
        <f t="shared" si="45"/>
        <v>0</v>
      </c>
    </row>
    <row r="104" spans="1:17" ht="63" customHeight="1" x14ac:dyDescent="0.3">
      <c r="A104" s="168"/>
      <c r="B104" s="170"/>
      <c r="C104" s="165"/>
      <c r="D104" s="65" t="s">
        <v>74</v>
      </c>
      <c r="E104" s="77">
        <f t="shared" si="35"/>
        <v>0</v>
      </c>
      <c r="F104" s="78">
        <f>F111+F118+F125+F132</f>
        <v>0</v>
      </c>
      <c r="G104" s="78">
        <f t="shared" ref="G104:Q104" si="46">G111+G118+G125+G132</f>
        <v>0</v>
      </c>
      <c r="H104" s="78">
        <f t="shared" si="46"/>
        <v>0</v>
      </c>
      <c r="I104" s="78">
        <f t="shared" si="46"/>
        <v>0</v>
      </c>
      <c r="J104" s="78">
        <f t="shared" si="46"/>
        <v>0</v>
      </c>
      <c r="K104" s="78">
        <f t="shared" si="46"/>
        <v>0</v>
      </c>
      <c r="L104" s="78">
        <f t="shared" si="46"/>
        <v>0</v>
      </c>
      <c r="M104" s="78">
        <f t="shared" si="46"/>
        <v>0</v>
      </c>
      <c r="N104" s="78">
        <f t="shared" si="46"/>
        <v>0</v>
      </c>
      <c r="O104" s="78">
        <f t="shared" si="46"/>
        <v>0</v>
      </c>
      <c r="P104" s="78">
        <f t="shared" si="46"/>
        <v>0</v>
      </c>
      <c r="Q104" s="78">
        <f t="shared" si="46"/>
        <v>0</v>
      </c>
    </row>
    <row r="105" spans="1:17" ht="63" customHeight="1" x14ac:dyDescent="0.3">
      <c r="A105" s="169"/>
      <c r="B105" s="170"/>
      <c r="C105" s="166"/>
      <c r="D105" s="65" t="s">
        <v>75</v>
      </c>
      <c r="E105" s="100">
        <f t="shared" si="35"/>
        <v>0</v>
      </c>
      <c r="F105" s="78">
        <f>F112+F119+F126+F133</f>
        <v>0</v>
      </c>
      <c r="G105" s="78">
        <f t="shared" ref="G105:Q105" si="47">G112+G119+G126+G133</f>
        <v>0</v>
      </c>
      <c r="H105" s="78">
        <f t="shared" si="47"/>
        <v>0</v>
      </c>
      <c r="I105" s="78">
        <f t="shared" si="47"/>
        <v>0</v>
      </c>
      <c r="J105" s="78">
        <f t="shared" si="47"/>
        <v>0</v>
      </c>
      <c r="K105" s="78">
        <f t="shared" si="47"/>
        <v>0</v>
      </c>
      <c r="L105" s="78">
        <f t="shared" si="47"/>
        <v>0</v>
      </c>
      <c r="M105" s="78">
        <f t="shared" si="47"/>
        <v>0</v>
      </c>
      <c r="N105" s="78">
        <f t="shared" si="47"/>
        <v>0</v>
      </c>
      <c r="O105" s="78">
        <f t="shared" si="47"/>
        <v>0</v>
      </c>
      <c r="P105" s="78">
        <f t="shared" si="47"/>
        <v>0</v>
      </c>
      <c r="Q105" s="78">
        <f t="shared" si="47"/>
        <v>0</v>
      </c>
    </row>
    <row r="106" spans="1:17" ht="57" customHeight="1" x14ac:dyDescent="0.3">
      <c r="A106" s="167" t="s">
        <v>100</v>
      </c>
      <c r="B106" s="170"/>
      <c r="C106" s="161" t="s">
        <v>78</v>
      </c>
      <c r="D106" s="62" t="s">
        <v>35</v>
      </c>
      <c r="E106" s="100">
        <f>F106+G106+H106+I106+J106+K106+L106+M106+N106+O106+P106+Q106</f>
        <v>0</v>
      </c>
      <c r="F106" s="76">
        <f t="shared" ref="F106:L106" si="48">F107+F108+F109+F110+F111+F112</f>
        <v>0</v>
      </c>
      <c r="G106" s="76">
        <f t="shared" si="48"/>
        <v>0</v>
      </c>
      <c r="H106" s="76">
        <f t="shared" si="48"/>
        <v>0</v>
      </c>
      <c r="I106" s="100">
        <f t="shared" si="48"/>
        <v>0</v>
      </c>
      <c r="J106" s="76">
        <f t="shared" si="48"/>
        <v>0</v>
      </c>
      <c r="K106" s="76">
        <f t="shared" si="48"/>
        <v>0</v>
      </c>
      <c r="L106" s="76">
        <f t="shared" si="48"/>
        <v>0</v>
      </c>
      <c r="M106" s="76">
        <f t="shared" ref="M106:Q106" si="49">M107+M108+M109+M110+M111+M112</f>
        <v>0</v>
      </c>
      <c r="N106" s="91">
        <f t="shared" si="49"/>
        <v>0</v>
      </c>
      <c r="O106" s="91">
        <f t="shared" si="49"/>
        <v>0</v>
      </c>
      <c r="P106" s="76">
        <f t="shared" si="49"/>
        <v>0</v>
      </c>
      <c r="Q106" s="76">
        <f t="shared" si="49"/>
        <v>0</v>
      </c>
    </row>
    <row r="107" spans="1:17" ht="51" customHeight="1" x14ac:dyDescent="0.3">
      <c r="A107" s="168"/>
      <c r="B107" s="170"/>
      <c r="C107" s="170"/>
      <c r="D107" s="63" t="s">
        <v>9</v>
      </c>
      <c r="E107" s="100">
        <f t="shared" ref="E107:E112" si="50">F107+G107+H107+I107+J107+K107+L107+M107+N107+O107+P107+Q107</f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</row>
    <row r="108" spans="1:17" ht="39.75" customHeight="1" x14ac:dyDescent="0.3">
      <c r="A108" s="168"/>
      <c r="B108" s="170"/>
      <c r="C108" s="170"/>
      <c r="D108" s="63" t="s">
        <v>10</v>
      </c>
      <c r="E108" s="100">
        <f t="shared" si="50"/>
        <v>0</v>
      </c>
      <c r="F108" s="78"/>
      <c r="G108" s="78"/>
      <c r="H108" s="78"/>
      <c r="I108" s="78"/>
      <c r="J108" s="78"/>
      <c r="K108" s="78"/>
      <c r="L108" s="78"/>
      <c r="M108" s="78"/>
      <c r="N108" s="79"/>
      <c r="O108" s="79"/>
      <c r="P108" s="78"/>
      <c r="Q108" s="78"/>
    </row>
    <row r="109" spans="1:17" ht="57.75" customHeight="1" x14ac:dyDescent="0.3">
      <c r="A109" s="168"/>
      <c r="B109" s="170"/>
      <c r="C109" s="170"/>
      <c r="D109" s="64" t="s">
        <v>11</v>
      </c>
      <c r="E109" s="100">
        <f t="shared" si="50"/>
        <v>0</v>
      </c>
      <c r="F109" s="78">
        <v>0</v>
      </c>
      <c r="G109" s="78">
        <v>0</v>
      </c>
      <c r="H109" s="78">
        <v>0</v>
      </c>
      <c r="I109" s="102"/>
      <c r="J109" s="78">
        <v>0</v>
      </c>
      <c r="K109" s="78">
        <v>0</v>
      </c>
      <c r="L109" s="78">
        <v>0</v>
      </c>
      <c r="M109" s="78">
        <v>0</v>
      </c>
      <c r="N109" s="79">
        <v>0</v>
      </c>
      <c r="O109" s="79">
        <v>0</v>
      </c>
      <c r="P109" s="78">
        <v>0</v>
      </c>
      <c r="Q109" s="78">
        <v>0</v>
      </c>
    </row>
    <row r="110" spans="1:17" ht="116.25" customHeight="1" x14ac:dyDescent="0.3">
      <c r="A110" s="168"/>
      <c r="B110" s="170"/>
      <c r="C110" s="170"/>
      <c r="D110" s="65" t="s">
        <v>48</v>
      </c>
      <c r="E110" s="100">
        <f t="shared" si="50"/>
        <v>0</v>
      </c>
      <c r="F110" s="78">
        <v>0</v>
      </c>
      <c r="G110" s="78">
        <v>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</row>
    <row r="111" spans="1:17" ht="63" customHeight="1" x14ac:dyDescent="0.3">
      <c r="A111" s="168"/>
      <c r="B111" s="170"/>
      <c r="C111" s="170"/>
      <c r="D111" s="65" t="s">
        <v>74</v>
      </c>
      <c r="E111" s="100">
        <f t="shared" si="50"/>
        <v>0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</row>
    <row r="112" spans="1:17" ht="59.25" customHeight="1" x14ac:dyDescent="0.3">
      <c r="A112" s="169"/>
      <c r="B112" s="170"/>
      <c r="C112" s="162"/>
      <c r="D112" s="65" t="s">
        <v>75</v>
      </c>
      <c r="E112" s="100">
        <f t="shared" si="50"/>
        <v>0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</row>
    <row r="113" spans="1:17" ht="65.25" customHeight="1" x14ac:dyDescent="0.3">
      <c r="A113" s="167" t="s">
        <v>101</v>
      </c>
      <c r="B113" s="170"/>
      <c r="C113" s="161" t="s">
        <v>140</v>
      </c>
      <c r="D113" s="62" t="s">
        <v>35</v>
      </c>
      <c r="E113" s="100">
        <f>F113+G113+H113+I113+J113+K113+L113+M113+N113+O113+P113+Q113</f>
        <v>0</v>
      </c>
      <c r="F113" s="76">
        <f>F114+F115+F116+F117+F118+F119</f>
        <v>0</v>
      </c>
      <c r="G113" s="76">
        <f t="shared" ref="G113:Q113" si="51">G114+G115+G116+G117+G118+G119</f>
        <v>0</v>
      </c>
      <c r="H113" s="76">
        <f t="shared" si="51"/>
        <v>0</v>
      </c>
      <c r="I113" s="76">
        <f t="shared" si="51"/>
        <v>0</v>
      </c>
      <c r="J113" s="100">
        <f t="shared" si="51"/>
        <v>0</v>
      </c>
      <c r="K113" s="76">
        <f t="shared" si="51"/>
        <v>0</v>
      </c>
      <c r="L113" s="76">
        <f t="shared" si="51"/>
        <v>0</v>
      </c>
      <c r="M113" s="76">
        <f t="shared" si="51"/>
        <v>0</v>
      </c>
      <c r="N113" s="91">
        <f t="shared" si="51"/>
        <v>0</v>
      </c>
      <c r="O113" s="91">
        <f t="shared" si="51"/>
        <v>0</v>
      </c>
      <c r="P113" s="76">
        <f t="shared" si="51"/>
        <v>0</v>
      </c>
      <c r="Q113" s="76">
        <f t="shared" si="51"/>
        <v>0</v>
      </c>
    </row>
    <row r="114" spans="1:17" ht="45.75" customHeight="1" x14ac:dyDescent="0.3">
      <c r="A114" s="168"/>
      <c r="B114" s="170"/>
      <c r="C114" s="170"/>
      <c r="D114" s="63" t="s">
        <v>9</v>
      </c>
      <c r="E114" s="100">
        <f t="shared" ref="E114:E119" si="52">F114+G114+H114+I114+J114+K114+L114+M114+N114+O114+P114+Q114</f>
        <v>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</row>
    <row r="115" spans="1:17" ht="45.75" customHeight="1" x14ac:dyDescent="0.3">
      <c r="A115" s="168"/>
      <c r="B115" s="170"/>
      <c r="C115" s="170"/>
      <c r="D115" s="63" t="s">
        <v>10</v>
      </c>
      <c r="E115" s="100">
        <f t="shared" si="52"/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</row>
    <row r="116" spans="1:17" ht="60.75" customHeight="1" x14ac:dyDescent="0.3">
      <c r="A116" s="168"/>
      <c r="B116" s="170"/>
      <c r="C116" s="170"/>
      <c r="D116" s="64" t="s">
        <v>11</v>
      </c>
      <c r="E116" s="100">
        <f t="shared" si="52"/>
        <v>0</v>
      </c>
      <c r="F116" s="78">
        <v>0</v>
      </c>
      <c r="G116" s="78">
        <v>0</v>
      </c>
      <c r="H116" s="78">
        <v>0</v>
      </c>
      <c r="I116" s="78">
        <v>0</v>
      </c>
      <c r="J116" s="102"/>
      <c r="K116" s="78">
        <v>0</v>
      </c>
      <c r="L116" s="78">
        <v>0</v>
      </c>
      <c r="M116" s="78">
        <v>0</v>
      </c>
      <c r="N116" s="79">
        <v>0</v>
      </c>
      <c r="O116" s="79">
        <v>0</v>
      </c>
      <c r="P116" s="78">
        <v>0</v>
      </c>
      <c r="Q116" s="78">
        <v>0</v>
      </c>
    </row>
    <row r="117" spans="1:17" ht="114.75" customHeight="1" x14ac:dyDescent="0.3">
      <c r="A117" s="168"/>
      <c r="B117" s="170"/>
      <c r="C117" s="170"/>
      <c r="D117" s="65" t="s">
        <v>48</v>
      </c>
      <c r="E117" s="100">
        <f t="shared" si="52"/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9">
        <v>0</v>
      </c>
      <c r="O117" s="79">
        <v>0</v>
      </c>
      <c r="P117" s="78">
        <v>0</v>
      </c>
      <c r="Q117" s="78">
        <v>0</v>
      </c>
    </row>
    <row r="118" spans="1:17" ht="59.25" customHeight="1" x14ac:dyDescent="0.3">
      <c r="A118" s="168"/>
      <c r="B118" s="170"/>
      <c r="C118" s="170"/>
      <c r="D118" s="65" t="s">
        <v>74</v>
      </c>
      <c r="E118" s="100">
        <f t="shared" si="52"/>
        <v>0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9">
        <v>0</v>
      </c>
      <c r="O118" s="79">
        <v>0</v>
      </c>
      <c r="P118" s="78">
        <v>0</v>
      </c>
      <c r="Q118" s="78">
        <v>0</v>
      </c>
    </row>
    <row r="119" spans="1:17" ht="59.25" customHeight="1" x14ac:dyDescent="0.3">
      <c r="A119" s="169"/>
      <c r="B119" s="170"/>
      <c r="C119" s="162"/>
      <c r="D119" s="65" t="s">
        <v>75</v>
      </c>
      <c r="E119" s="100">
        <f t="shared" si="52"/>
        <v>0</v>
      </c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9">
        <v>0</v>
      </c>
      <c r="O119" s="79">
        <v>0</v>
      </c>
      <c r="P119" s="78">
        <v>0</v>
      </c>
      <c r="Q119" s="78">
        <v>0</v>
      </c>
    </row>
    <row r="120" spans="1:17" ht="68.25" customHeight="1" x14ac:dyDescent="0.3">
      <c r="A120" s="167" t="s">
        <v>102</v>
      </c>
      <c r="B120" s="170"/>
      <c r="C120" s="187" t="s">
        <v>143</v>
      </c>
      <c r="D120" s="62" t="s">
        <v>35</v>
      </c>
      <c r="E120" s="100">
        <f>F120+G120+H120+I120+J120+K120+L120+M120+N120+O120+P120+Q120</f>
        <v>0</v>
      </c>
      <c r="F120" s="76">
        <f t="shared" ref="F120:Q120" si="53">F121+F122+F123+F124+F125+F126</f>
        <v>0</v>
      </c>
      <c r="G120" s="76">
        <f t="shared" si="53"/>
        <v>0</v>
      </c>
      <c r="H120" s="76">
        <f t="shared" si="53"/>
        <v>0</v>
      </c>
      <c r="I120" s="76">
        <f t="shared" si="53"/>
        <v>0</v>
      </c>
      <c r="J120" s="76">
        <f t="shared" si="53"/>
        <v>0</v>
      </c>
      <c r="K120" s="100">
        <f t="shared" si="53"/>
        <v>0</v>
      </c>
      <c r="L120" s="100">
        <f t="shared" si="53"/>
        <v>0</v>
      </c>
      <c r="M120" s="76">
        <f t="shared" si="53"/>
        <v>0</v>
      </c>
      <c r="N120" s="104">
        <f t="shared" si="53"/>
        <v>0</v>
      </c>
      <c r="O120" s="91">
        <f t="shared" si="53"/>
        <v>0</v>
      </c>
      <c r="P120" s="76">
        <f t="shared" si="53"/>
        <v>0</v>
      </c>
      <c r="Q120" s="76">
        <f t="shared" si="53"/>
        <v>0</v>
      </c>
    </row>
    <row r="121" spans="1:17" ht="44.25" customHeight="1" x14ac:dyDescent="0.3">
      <c r="A121" s="168"/>
      <c r="B121" s="170"/>
      <c r="C121" s="188"/>
      <c r="D121" s="63" t="s">
        <v>9</v>
      </c>
      <c r="E121" s="100">
        <f t="shared" ref="E121:E126" si="54">F121+G121+H121+I121+J121+K121+L121+M121+N121+O121+P121+Q121</f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</row>
    <row r="122" spans="1:17" ht="45.75" customHeight="1" x14ac:dyDescent="0.3">
      <c r="A122" s="168"/>
      <c r="B122" s="170"/>
      <c r="C122" s="188"/>
      <c r="D122" s="63" t="s">
        <v>10</v>
      </c>
      <c r="E122" s="100">
        <f t="shared" si="54"/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</row>
    <row r="123" spans="1:17" ht="63" customHeight="1" x14ac:dyDescent="0.3">
      <c r="A123" s="168"/>
      <c r="B123" s="170"/>
      <c r="C123" s="188"/>
      <c r="D123" s="64" t="s">
        <v>11</v>
      </c>
      <c r="E123" s="100">
        <f t="shared" si="54"/>
        <v>0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</row>
    <row r="124" spans="1:17" ht="115.5" customHeight="1" x14ac:dyDescent="0.3">
      <c r="A124" s="168"/>
      <c r="B124" s="170"/>
      <c r="C124" s="188"/>
      <c r="D124" s="65" t="s">
        <v>48</v>
      </c>
      <c r="E124" s="100">
        <f t="shared" si="54"/>
        <v>0</v>
      </c>
      <c r="F124" s="77">
        <v>0</v>
      </c>
      <c r="G124" s="77">
        <v>0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</row>
    <row r="125" spans="1:17" ht="70.5" customHeight="1" x14ac:dyDescent="0.3">
      <c r="A125" s="168"/>
      <c r="B125" s="170"/>
      <c r="C125" s="188"/>
      <c r="D125" s="65" t="s">
        <v>74</v>
      </c>
      <c r="E125" s="100">
        <f t="shared" si="54"/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</row>
    <row r="126" spans="1:17" ht="57" customHeight="1" x14ac:dyDescent="0.3">
      <c r="A126" s="169"/>
      <c r="B126" s="170"/>
      <c r="C126" s="190"/>
      <c r="D126" s="65" t="s">
        <v>75</v>
      </c>
      <c r="E126" s="100">
        <f t="shared" si="54"/>
        <v>0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</row>
    <row r="127" spans="1:17" ht="57" customHeight="1" x14ac:dyDescent="0.3">
      <c r="A127" s="167" t="s">
        <v>104</v>
      </c>
      <c r="B127" s="170"/>
      <c r="C127" s="187" t="s">
        <v>81</v>
      </c>
      <c r="D127" s="62" t="s">
        <v>35</v>
      </c>
      <c r="E127" s="100">
        <f>F127+G127+H127+I127+J127+K127+M127+L127+M127+N127+O127+P127+Q127</f>
        <v>0</v>
      </c>
      <c r="F127" s="76">
        <f>F128+F129+F130+F131+F132+F133</f>
        <v>0</v>
      </c>
      <c r="G127" s="76">
        <f t="shared" ref="G127:Q127" si="55">G128+G129+G130+G131+G132+G133</f>
        <v>0</v>
      </c>
      <c r="H127" s="76">
        <f t="shared" si="55"/>
        <v>0</v>
      </c>
      <c r="I127" s="76">
        <f t="shared" si="55"/>
        <v>0</v>
      </c>
      <c r="J127" s="76">
        <f t="shared" si="55"/>
        <v>0</v>
      </c>
      <c r="K127" s="100">
        <f t="shared" si="55"/>
        <v>0</v>
      </c>
      <c r="L127" s="100">
        <f t="shared" si="55"/>
        <v>0</v>
      </c>
      <c r="M127" s="76">
        <f t="shared" si="55"/>
        <v>0</v>
      </c>
      <c r="N127" s="104">
        <f t="shared" si="55"/>
        <v>0</v>
      </c>
      <c r="O127" s="91">
        <f t="shared" si="55"/>
        <v>0</v>
      </c>
      <c r="P127" s="76">
        <f t="shared" si="55"/>
        <v>0</v>
      </c>
      <c r="Q127" s="76">
        <f t="shared" si="55"/>
        <v>0</v>
      </c>
    </row>
    <row r="128" spans="1:17" ht="57" customHeight="1" x14ac:dyDescent="0.3">
      <c r="A128" s="168"/>
      <c r="B128" s="170"/>
      <c r="C128" s="188"/>
      <c r="D128" s="63" t="s">
        <v>9</v>
      </c>
      <c r="E128" s="100">
        <f t="shared" ref="E128:E133" si="56">F128+G128+H128+I128+J128+K128+M128+L128+M128+N128+O128+P128+Q128</f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</row>
    <row r="129" spans="1:17" ht="57" customHeight="1" x14ac:dyDescent="0.3">
      <c r="A129" s="168"/>
      <c r="B129" s="170"/>
      <c r="C129" s="188"/>
      <c r="D129" s="63" t="s">
        <v>10</v>
      </c>
      <c r="E129" s="100">
        <f t="shared" si="56"/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</row>
    <row r="130" spans="1:17" ht="57" customHeight="1" x14ac:dyDescent="0.3">
      <c r="A130" s="168"/>
      <c r="B130" s="170"/>
      <c r="C130" s="188"/>
      <c r="D130" s="64" t="s">
        <v>11</v>
      </c>
      <c r="E130" s="100">
        <f t="shared" si="56"/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</row>
    <row r="131" spans="1:17" ht="115.5" customHeight="1" x14ac:dyDescent="0.3">
      <c r="A131" s="168"/>
      <c r="B131" s="170"/>
      <c r="C131" s="188"/>
      <c r="D131" s="65" t="s">
        <v>48</v>
      </c>
      <c r="E131" s="100">
        <f t="shared" si="56"/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</row>
    <row r="132" spans="1:17" ht="57" customHeight="1" x14ac:dyDescent="0.3">
      <c r="A132" s="168"/>
      <c r="B132" s="170"/>
      <c r="C132" s="188"/>
      <c r="D132" s="65" t="s">
        <v>74</v>
      </c>
      <c r="E132" s="100">
        <f t="shared" si="56"/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</row>
    <row r="133" spans="1:17" ht="57" customHeight="1" x14ac:dyDescent="0.3">
      <c r="A133" s="169"/>
      <c r="B133" s="162"/>
      <c r="C133" s="190"/>
      <c r="D133" s="65" t="s">
        <v>75</v>
      </c>
      <c r="E133" s="100">
        <f t="shared" si="56"/>
        <v>0</v>
      </c>
      <c r="F133" s="77">
        <v>0</v>
      </c>
      <c r="G133" s="77">
        <v>0</v>
      </c>
      <c r="H133" s="77">
        <v>0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</row>
    <row r="134" spans="1:17" ht="57.75" customHeight="1" x14ac:dyDescent="0.3">
      <c r="A134" s="167" t="s">
        <v>66</v>
      </c>
      <c r="B134" s="161" t="s">
        <v>105</v>
      </c>
      <c r="C134" s="164" t="s">
        <v>106</v>
      </c>
      <c r="D134" s="114" t="s">
        <v>35</v>
      </c>
      <c r="E134" s="96">
        <f>F134+G134+H134+I134+J134+K134+L134+M134+N134+O134+P134+Q134</f>
        <v>9.99</v>
      </c>
      <c r="F134" s="91">
        <f>F135+F136+F137+F138+F139+F140</f>
        <v>0</v>
      </c>
      <c r="G134" s="91">
        <f t="shared" ref="G134:Q134" si="57">G135+G136+G137+G138+G139+G140</f>
        <v>0</v>
      </c>
      <c r="H134" s="91">
        <f t="shared" si="57"/>
        <v>0</v>
      </c>
      <c r="I134" s="96">
        <f t="shared" si="57"/>
        <v>0</v>
      </c>
      <c r="J134" s="91">
        <f t="shared" si="57"/>
        <v>0</v>
      </c>
      <c r="K134" s="91">
        <f t="shared" si="57"/>
        <v>0</v>
      </c>
      <c r="L134" s="96">
        <f t="shared" si="57"/>
        <v>9.99</v>
      </c>
      <c r="M134" s="91">
        <f t="shared" si="57"/>
        <v>0</v>
      </c>
      <c r="N134" s="91">
        <f t="shared" si="57"/>
        <v>0</v>
      </c>
      <c r="O134" s="91">
        <f t="shared" si="57"/>
        <v>0</v>
      </c>
      <c r="P134" s="91">
        <f t="shared" si="57"/>
        <v>0</v>
      </c>
      <c r="Q134" s="91">
        <f t="shared" si="57"/>
        <v>0</v>
      </c>
    </row>
    <row r="135" spans="1:17" ht="48" customHeight="1" x14ac:dyDescent="0.3">
      <c r="A135" s="168"/>
      <c r="B135" s="170"/>
      <c r="C135" s="165"/>
      <c r="D135" s="114" t="s">
        <v>9</v>
      </c>
      <c r="E135" s="96">
        <f>F135+G135+H135+I135+J135+K135+L135+M135+N135+O135+P135+Q135</f>
        <v>0</v>
      </c>
      <c r="F135" s="79">
        <f>F142+F149</f>
        <v>0</v>
      </c>
      <c r="G135" s="79">
        <f t="shared" ref="G135:Q135" si="58">G142+G149</f>
        <v>0</v>
      </c>
      <c r="H135" s="79">
        <f t="shared" si="58"/>
        <v>0</v>
      </c>
      <c r="I135" s="79">
        <f t="shared" si="58"/>
        <v>0</v>
      </c>
      <c r="J135" s="79">
        <f t="shared" si="58"/>
        <v>0</v>
      </c>
      <c r="K135" s="79">
        <f t="shared" si="58"/>
        <v>0</v>
      </c>
      <c r="L135" s="97">
        <f t="shared" si="58"/>
        <v>0</v>
      </c>
      <c r="M135" s="79">
        <f t="shared" si="58"/>
        <v>0</v>
      </c>
      <c r="N135" s="79">
        <f t="shared" si="58"/>
        <v>0</v>
      </c>
      <c r="O135" s="79">
        <f t="shared" si="58"/>
        <v>0</v>
      </c>
      <c r="P135" s="79">
        <f t="shared" si="58"/>
        <v>0</v>
      </c>
      <c r="Q135" s="79">
        <f t="shared" si="58"/>
        <v>0</v>
      </c>
    </row>
    <row r="136" spans="1:17" ht="42" customHeight="1" x14ac:dyDescent="0.3">
      <c r="A136" s="168"/>
      <c r="B136" s="170"/>
      <c r="C136" s="165"/>
      <c r="D136" s="114" t="s">
        <v>10</v>
      </c>
      <c r="E136" s="96">
        <f t="shared" ref="E136:E140" si="59">F136+G136+H136+I136+J136+K136+L136+M136+N136+O136+P136+Q136</f>
        <v>0</v>
      </c>
      <c r="F136" s="79">
        <f t="shared" ref="F136:Q140" si="60">F143+F150</f>
        <v>0</v>
      </c>
      <c r="G136" s="79">
        <f t="shared" si="60"/>
        <v>0</v>
      </c>
      <c r="H136" s="79">
        <f t="shared" si="60"/>
        <v>0</v>
      </c>
      <c r="I136" s="79">
        <f t="shared" si="60"/>
        <v>0</v>
      </c>
      <c r="J136" s="79">
        <f t="shared" si="60"/>
        <v>0</v>
      </c>
      <c r="K136" s="79">
        <f t="shared" si="60"/>
        <v>0</v>
      </c>
      <c r="L136" s="97">
        <f t="shared" si="60"/>
        <v>0</v>
      </c>
      <c r="M136" s="79">
        <f t="shared" si="60"/>
        <v>0</v>
      </c>
      <c r="N136" s="79">
        <f t="shared" si="60"/>
        <v>0</v>
      </c>
      <c r="O136" s="79">
        <f t="shared" si="60"/>
        <v>0</v>
      </c>
      <c r="P136" s="79">
        <f t="shared" si="60"/>
        <v>0</v>
      </c>
      <c r="Q136" s="79">
        <f t="shared" si="60"/>
        <v>0</v>
      </c>
    </row>
    <row r="137" spans="1:17" ht="57" customHeight="1" x14ac:dyDescent="0.3">
      <c r="A137" s="168"/>
      <c r="B137" s="170"/>
      <c r="C137" s="165"/>
      <c r="D137" s="118" t="s">
        <v>11</v>
      </c>
      <c r="E137" s="96">
        <f t="shared" si="59"/>
        <v>9.99</v>
      </c>
      <c r="F137" s="79">
        <f t="shared" si="60"/>
        <v>0</v>
      </c>
      <c r="G137" s="79">
        <f t="shared" si="60"/>
        <v>0</v>
      </c>
      <c r="H137" s="79">
        <f t="shared" si="60"/>
        <v>0</v>
      </c>
      <c r="I137" s="79">
        <f t="shared" si="60"/>
        <v>0</v>
      </c>
      <c r="J137" s="79">
        <f t="shared" si="60"/>
        <v>0</v>
      </c>
      <c r="K137" s="79">
        <f t="shared" si="60"/>
        <v>0</v>
      </c>
      <c r="L137" s="97">
        <f t="shared" si="60"/>
        <v>9.99</v>
      </c>
      <c r="M137" s="79">
        <f t="shared" si="60"/>
        <v>0</v>
      </c>
      <c r="N137" s="79">
        <f t="shared" si="60"/>
        <v>0</v>
      </c>
      <c r="O137" s="79">
        <f t="shared" si="60"/>
        <v>0</v>
      </c>
      <c r="P137" s="79">
        <f t="shared" si="60"/>
        <v>0</v>
      </c>
      <c r="Q137" s="79">
        <f t="shared" si="60"/>
        <v>0</v>
      </c>
    </row>
    <row r="138" spans="1:17" ht="107.25" customHeight="1" x14ac:dyDescent="0.3">
      <c r="A138" s="168"/>
      <c r="B138" s="170"/>
      <c r="C138" s="165"/>
      <c r="D138" s="125" t="s">
        <v>48</v>
      </c>
      <c r="E138" s="96">
        <f t="shared" si="59"/>
        <v>0</v>
      </c>
      <c r="F138" s="79">
        <f t="shared" si="60"/>
        <v>0</v>
      </c>
      <c r="G138" s="79">
        <f t="shared" si="60"/>
        <v>0</v>
      </c>
      <c r="H138" s="79">
        <f t="shared" si="60"/>
        <v>0</v>
      </c>
      <c r="I138" s="79">
        <f t="shared" si="60"/>
        <v>0</v>
      </c>
      <c r="J138" s="79">
        <f t="shared" si="60"/>
        <v>0</v>
      </c>
      <c r="K138" s="79">
        <f t="shared" si="60"/>
        <v>0</v>
      </c>
      <c r="L138" s="79">
        <f t="shared" si="60"/>
        <v>0</v>
      </c>
      <c r="M138" s="79">
        <f t="shared" si="60"/>
        <v>0</v>
      </c>
      <c r="N138" s="79">
        <f t="shared" si="60"/>
        <v>0</v>
      </c>
      <c r="O138" s="79">
        <f t="shared" si="60"/>
        <v>0</v>
      </c>
      <c r="P138" s="79">
        <f t="shared" si="60"/>
        <v>0</v>
      </c>
      <c r="Q138" s="79">
        <f t="shared" si="60"/>
        <v>0</v>
      </c>
    </row>
    <row r="139" spans="1:17" ht="63" customHeight="1" x14ac:dyDescent="0.3">
      <c r="A139" s="168"/>
      <c r="B139" s="170"/>
      <c r="C139" s="165"/>
      <c r="D139" s="125" t="s">
        <v>74</v>
      </c>
      <c r="E139" s="96">
        <f t="shared" si="59"/>
        <v>0</v>
      </c>
      <c r="F139" s="79">
        <f t="shared" si="60"/>
        <v>0</v>
      </c>
      <c r="G139" s="79">
        <f t="shared" si="60"/>
        <v>0</v>
      </c>
      <c r="H139" s="79">
        <f t="shared" si="60"/>
        <v>0</v>
      </c>
      <c r="I139" s="79">
        <f t="shared" si="60"/>
        <v>0</v>
      </c>
      <c r="J139" s="79">
        <f t="shared" si="60"/>
        <v>0</v>
      </c>
      <c r="K139" s="79">
        <f t="shared" si="60"/>
        <v>0</v>
      </c>
      <c r="L139" s="79">
        <f t="shared" si="60"/>
        <v>0</v>
      </c>
      <c r="M139" s="79">
        <f t="shared" si="60"/>
        <v>0</v>
      </c>
      <c r="N139" s="79">
        <f t="shared" si="60"/>
        <v>0</v>
      </c>
      <c r="O139" s="79">
        <f t="shared" si="60"/>
        <v>0</v>
      </c>
      <c r="P139" s="79">
        <f t="shared" si="60"/>
        <v>0</v>
      </c>
      <c r="Q139" s="79">
        <f t="shared" si="60"/>
        <v>0</v>
      </c>
    </row>
    <row r="140" spans="1:17" ht="54" customHeight="1" x14ac:dyDescent="0.3">
      <c r="A140" s="168"/>
      <c r="B140" s="170"/>
      <c r="C140" s="166"/>
      <c r="D140" s="125" t="s">
        <v>75</v>
      </c>
      <c r="E140" s="96">
        <f t="shared" si="59"/>
        <v>0</v>
      </c>
      <c r="F140" s="79">
        <f t="shared" si="60"/>
        <v>0</v>
      </c>
      <c r="G140" s="79">
        <f t="shared" si="60"/>
        <v>0</v>
      </c>
      <c r="H140" s="79">
        <f t="shared" si="60"/>
        <v>0</v>
      </c>
      <c r="I140" s="79">
        <f t="shared" si="60"/>
        <v>0</v>
      </c>
      <c r="J140" s="79">
        <f t="shared" si="60"/>
        <v>0</v>
      </c>
      <c r="K140" s="79">
        <f t="shared" si="60"/>
        <v>0</v>
      </c>
      <c r="L140" s="79">
        <f t="shared" si="60"/>
        <v>0</v>
      </c>
      <c r="M140" s="79">
        <f t="shared" si="60"/>
        <v>0</v>
      </c>
      <c r="N140" s="79">
        <f t="shared" si="60"/>
        <v>0</v>
      </c>
      <c r="O140" s="79">
        <f t="shared" si="60"/>
        <v>0</v>
      </c>
      <c r="P140" s="79">
        <f t="shared" si="60"/>
        <v>0</v>
      </c>
      <c r="Q140" s="79">
        <f t="shared" si="60"/>
        <v>0</v>
      </c>
    </row>
    <row r="141" spans="1:17" ht="68.25" customHeight="1" x14ac:dyDescent="0.3">
      <c r="A141" s="167" t="s">
        <v>107</v>
      </c>
      <c r="B141" s="170"/>
      <c r="C141" s="187" t="s">
        <v>79</v>
      </c>
      <c r="D141" s="62" t="s">
        <v>35</v>
      </c>
      <c r="E141" s="100">
        <f>F141+G141+H141+I141+J141+K141+L141+M141+M141+N141+O141+P141+Q141</f>
        <v>9.99</v>
      </c>
      <c r="F141" s="76">
        <f>F142+F143+F144+F145+F146+F147</f>
        <v>0</v>
      </c>
      <c r="G141" s="76">
        <f t="shared" ref="G141:Q141" si="61">G142+G143+G144+G145+G146+G147</f>
        <v>0</v>
      </c>
      <c r="H141" s="76">
        <f t="shared" si="61"/>
        <v>0</v>
      </c>
      <c r="I141" s="76">
        <f t="shared" si="61"/>
        <v>0</v>
      </c>
      <c r="J141" s="76">
        <f t="shared" si="61"/>
        <v>0</v>
      </c>
      <c r="K141" s="100">
        <f t="shared" si="61"/>
        <v>0</v>
      </c>
      <c r="L141" s="100">
        <f t="shared" si="61"/>
        <v>9.99</v>
      </c>
      <c r="M141" s="76">
        <f t="shared" si="61"/>
        <v>0</v>
      </c>
      <c r="N141" s="104">
        <f t="shared" si="61"/>
        <v>0</v>
      </c>
      <c r="O141" s="91">
        <f t="shared" si="61"/>
        <v>0</v>
      </c>
      <c r="P141" s="76">
        <f t="shared" si="61"/>
        <v>0</v>
      </c>
      <c r="Q141" s="76">
        <f t="shared" si="61"/>
        <v>0</v>
      </c>
    </row>
    <row r="142" spans="1:17" ht="44.25" customHeight="1" x14ac:dyDescent="0.3">
      <c r="A142" s="168"/>
      <c r="B142" s="170"/>
      <c r="C142" s="188"/>
      <c r="D142" s="63" t="s">
        <v>9</v>
      </c>
      <c r="E142" s="100">
        <f t="shared" ref="E142:E147" si="62">F142+G142+H142+I142+J142+K142+L142+M142+M142+N142+O142+P142+Q142</f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</row>
    <row r="143" spans="1:17" ht="45.75" customHeight="1" x14ac:dyDescent="0.3">
      <c r="A143" s="168"/>
      <c r="B143" s="170"/>
      <c r="C143" s="188"/>
      <c r="D143" s="63" t="s">
        <v>10</v>
      </c>
      <c r="E143" s="100">
        <f t="shared" si="62"/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</row>
    <row r="144" spans="1:17" ht="49.5" customHeight="1" x14ac:dyDescent="0.3">
      <c r="A144" s="168"/>
      <c r="B144" s="170"/>
      <c r="C144" s="188"/>
      <c r="D144" s="64" t="s">
        <v>11</v>
      </c>
      <c r="E144" s="100">
        <f t="shared" si="62"/>
        <v>9.99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97">
        <v>9.99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</row>
    <row r="145" spans="1:17" ht="114" customHeight="1" x14ac:dyDescent="0.3">
      <c r="A145" s="168"/>
      <c r="B145" s="170"/>
      <c r="C145" s="188"/>
      <c r="D145" s="65" t="s">
        <v>48</v>
      </c>
      <c r="E145" s="100">
        <f t="shared" si="62"/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</row>
    <row r="146" spans="1:17" ht="56.25" customHeight="1" x14ac:dyDescent="0.3">
      <c r="A146" s="168"/>
      <c r="B146" s="170"/>
      <c r="C146" s="188"/>
      <c r="D146" s="65" t="s">
        <v>74</v>
      </c>
      <c r="E146" s="100">
        <f t="shared" si="62"/>
        <v>0</v>
      </c>
      <c r="F146" s="77">
        <v>0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</row>
    <row r="147" spans="1:17" ht="69.75" customHeight="1" x14ac:dyDescent="0.3">
      <c r="A147" s="169"/>
      <c r="B147" s="170"/>
      <c r="C147" s="190"/>
      <c r="D147" s="65" t="s">
        <v>75</v>
      </c>
      <c r="E147" s="100">
        <f t="shared" si="62"/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</row>
    <row r="148" spans="1:17" ht="57" customHeight="1" x14ac:dyDescent="0.3">
      <c r="A148" s="167" t="s">
        <v>108</v>
      </c>
      <c r="B148" s="170"/>
      <c r="C148" s="187" t="s">
        <v>81</v>
      </c>
      <c r="D148" s="62" t="s">
        <v>35</v>
      </c>
      <c r="E148" s="96">
        <f>F148+G148+H148+I148+J148+K148+L148+M148+N148+O148+P148+Q148</f>
        <v>0</v>
      </c>
      <c r="F148" s="91">
        <f>F149+F150+F151+F152+F153+F154</f>
        <v>0</v>
      </c>
      <c r="G148" s="91">
        <f t="shared" ref="G148:Q148" si="63">G149+G150+G151+G152+G153+G154</f>
        <v>0</v>
      </c>
      <c r="H148" s="91">
        <f t="shared" si="63"/>
        <v>0</v>
      </c>
      <c r="I148" s="96">
        <f t="shared" si="63"/>
        <v>0</v>
      </c>
      <c r="J148" s="91">
        <f t="shared" si="63"/>
        <v>0</v>
      </c>
      <c r="K148" s="91">
        <f t="shared" si="63"/>
        <v>0</v>
      </c>
      <c r="L148" s="91">
        <f t="shared" si="63"/>
        <v>0</v>
      </c>
      <c r="M148" s="91">
        <f t="shared" si="63"/>
        <v>0</v>
      </c>
      <c r="N148" s="91">
        <f t="shared" si="63"/>
        <v>0</v>
      </c>
      <c r="O148" s="91">
        <f t="shared" si="63"/>
        <v>0</v>
      </c>
      <c r="P148" s="91">
        <f t="shared" si="63"/>
        <v>0</v>
      </c>
      <c r="Q148" s="91">
        <f t="shared" si="63"/>
        <v>0</v>
      </c>
    </row>
    <row r="149" spans="1:17" ht="57" customHeight="1" x14ac:dyDescent="0.3">
      <c r="A149" s="168"/>
      <c r="B149" s="170"/>
      <c r="C149" s="188"/>
      <c r="D149" s="63" t="s">
        <v>9</v>
      </c>
      <c r="E149" s="96">
        <f t="shared" ref="E149:E154" si="64">F149+G149+H149+I149+J149+K149+L149+M149+N149+O149+P149+Q149</f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</row>
    <row r="150" spans="1:17" ht="57" customHeight="1" x14ac:dyDescent="0.3">
      <c r="A150" s="168"/>
      <c r="B150" s="170"/>
      <c r="C150" s="188"/>
      <c r="D150" s="63" t="s">
        <v>10</v>
      </c>
      <c r="E150" s="96">
        <f t="shared" si="64"/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</row>
    <row r="151" spans="1:17" ht="57" customHeight="1" x14ac:dyDescent="0.3">
      <c r="A151" s="168"/>
      <c r="B151" s="170"/>
      <c r="C151" s="188"/>
      <c r="D151" s="64" t="s">
        <v>11</v>
      </c>
      <c r="E151" s="96">
        <f t="shared" si="64"/>
        <v>0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</row>
    <row r="152" spans="1:17" ht="112.5" customHeight="1" x14ac:dyDescent="0.3">
      <c r="A152" s="168"/>
      <c r="B152" s="170"/>
      <c r="C152" s="188"/>
      <c r="D152" s="65" t="s">
        <v>48</v>
      </c>
      <c r="E152" s="96">
        <f t="shared" si="64"/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</row>
    <row r="153" spans="1:17" ht="57" customHeight="1" x14ac:dyDescent="0.3">
      <c r="A153" s="168"/>
      <c r="B153" s="170"/>
      <c r="C153" s="188"/>
      <c r="D153" s="65" t="s">
        <v>74</v>
      </c>
      <c r="E153" s="96">
        <f t="shared" si="64"/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</row>
    <row r="154" spans="1:17" ht="57" customHeight="1" x14ac:dyDescent="0.3">
      <c r="A154" s="169"/>
      <c r="B154" s="162"/>
      <c r="C154" s="190"/>
      <c r="D154" s="65" t="s">
        <v>75</v>
      </c>
      <c r="E154" s="96">
        <f t="shared" si="64"/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</row>
    <row r="155" spans="1:17" ht="69.75" customHeight="1" x14ac:dyDescent="0.3">
      <c r="A155" s="167" t="s">
        <v>67</v>
      </c>
      <c r="B155" s="210" t="s">
        <v>109</v>
      </c>
      <c r="C155" s="164" t="s">
        <v>78</v>
      </c>
      <c r="D155" s="62" t="s">
        <v>35</v>
      </c>
      <c r="E155" s="96">
        <f>F155+G155+H155+I155+J155+K155+L155+M155+N155+O155+P155+Q155</f>
        <v>695</v>
      </c>
      <c r="F155" s="96">
        <v>0</v>
      </c>
      <c r="G155" s="96">
        <v>0</v>
      </c>
      <c r="H155" s="96">
        <v>0</v>
      </c>
      <c r="I155" s="96">
        <f t="shared" ref="I155:Q155" si="65">I157+I158</f>
        <v>80</v>
      </c>
      <c r="J155" s="96">
        <f t="shared" si="65"/>
        <v>110</v>
      </c>
      <c r="K155" s="96">
        <f t="shared" si="65"/>
        <v>115</v>
      </c>
      <c r="L155" s="96">
        <f t="shared" si="65"/>
        <v>125</v>
      </c>
      <c r="M155" s="96">
        <f t="shared" si="65"/>
        <v>35</v>
      </c>
      <c r="N155" s="96">
        <f t="shared" si="65"/>
        <v>45</v>
      </c>
      <c r="O155" s="96">
        <f t="shared" si="65"/>
        <v>75</v>
      </c>
      <c r="P155" s="96">
        <f t="shared" si="65"/>
        <v>30</v>
      </c>
      <c r="Q155" s="96">
        <f t="shared" si="65"/>
        <v>80</v>
      </c>
    </row>
    <row r="156" spans="1:17" ht="51.75" customHeight="1" x14ac:dyDescent="0.3">
      <c r="A156" s="168"/>
      <c r="B156" s="211"/>
      <c r="C156" s="165"/>
      <c r="D156" s="63" t="s">
        <v>9</v>
      </c>
      <c r="E156" s="96">
        <f t="shared" ref="E156:E161" si="66">F156+G156+H156+I156+J156+K156+L156+M156+N156+O156+P156+Q156</f>
        <v>0</v>
      </c>
      <c r="F156" s="98">
        <v>0</v>
      </c>
      <c r="G156" s="98">
        <v>0</v>
      </c>
      <c r="H156" s="98">
        <v>0</v>
      </c>
      <c r="I156" s="98">
        <v>0</v>
      </c>
      <c r="J156" s="98">
        <v>0</v>
      </c>
      <c r="K156" s="98">
        <v>0</v>
      </c>
      <c r="L156" s="98">
        <v>0</v>
      </c>
      <c r="M156" s="98">
        <v>0</v>
      </c>
      <c r="N156" s="98">
        <v>0</v>
      </c>
      <c r="O156" s="98">
        <v>0</v>
      </c>
      <c r="P156" s="98">
        <v>0</v>
      </c>
      <c r="Q156" s="98">
        <v>0</v>
      </c>
    </row>
    <row r="157" spans="1:17" ht="59.25" customHeight="1" x14ac:dyDescent="0.3">
      <c r="A157" s="168"/>
      <c r="B157" s="211"/>
      <c r="C157" s="165"/>
      <c r="D157" s="63" t="s">
        <v>10</v>
      </c>
      <c r="E157" s="96">
        <f t="shared" si="66"/>
        <v>195.6</v>
      </c>
      <c r="F157" s="106">
        <v>0</v>
      </c>
      <c r="G157" s="106">
        <v>0</v>
      </c>
      <c r="H157" s="106">
        <v>0</v>
      </c>
      <c r="I157" s="106">
        <v>24</v>
      </c>
      <c r="J157" s="106">
        <v>20.100000000000001</v>
      </c>
      <c r="K157" s="97">
        <v>34.5</v>
      </c>
      <c r="L157" s="106">
        <v>37.5</v>
      </c>
      <c r="M157" s="106">
        <v>10.5</v>
      </c>
      <c r="N157" s="106">
        <v>13.5</v>
      </c>
      <c r="O157" s="106">
        <v>22.5</v>
      </c>
      <c r="P157" s="106">
        <v>9</v>
      </c>
      <c r="Q157" s="106">
        <v>24</v>
      </c>
    </row>
    <row r="158" spans="1:17" ht="60" customHeight="1" x14ac:dyDescent="0.3">
      <c r="A158" s="168"/>
      <c r="B158" s="211"/>
      <c r="C158" s="165"/>
      <c r="D158" s="64" t="s">
        <v>11</v>
      </c>
      <c r="E158" s="96">
        <f t="shared" si="66"/>
        <v>499.4</v>
      </c>
      <c r="F158" s="99">
        <v>0</v>
      </c>
      <c r="G158" s="99">
        <v>0</v>
      </c>
      <c r="H158" s="99">
        <v>0</v>
      </c>
      <c r="I158" s="107">
        <v>56</v>
      </c>
      <c r="J158" s="106">
        <f>46.9+43</f>
        <v>89.9</v>
      </c>
      <c r="K158" s="97">
        <v>80.5</v>
      </c>
      <c r="L158" s="98">
        <v>87.5</v>
      </c>
      <c r="M158" s="98">
        <v>24.5</v>
      </c>
      <c r="N158" s="106">
        <v>31.5</v>
      </c>
      <c r="O158" s="106">
        <v>52.5</v>
      </c>
      <c r="P158" s="106">
        <v>21</v>
      </c>
      <c r="Q158" s="106">
        <v>56</v>
      </c>
    </row>
    <row r="159" spans="1:17" ht="118.5" customHeight="1" x14ac:dyDescent="0.3">
      <c r="A159" s="168"/>
      <c r="B159" s="211"/>
      <c r="C159" s="165"/>
      <c r="D159" s="65" t="s">
        <v>48</v>
      </c>
      <c r="E159" s="96">
        <f t="shared" si="66"/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3">
        <v>0</v>
      </c>
      <c r="O159" s="83">
        <v>0</v>
      </c>
      <c r="P159" s="83">
        <v>0</v>
      </c>
      <c r="Q159" s="83">
        <v>0</v>
      </c>
    </row>
    <row r="160" spans="1:17" ht="59.25" customHeight="1" x14ac:dyDescent="0.3">
      <c r="A160" s="168"/>
      <c r="B160" s="211"/>
      <c r="C160" s="165"/>
      <c r="D160" s="65" t="s">
        <v>74</v>
      </c>
      <c r="E160" s="96">
        <f t="shared" si="66"/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3">
        <v>0</v>
      </c>
      <c r="O160" s="83">
        <v>0</v>
      </c>
      <c r="P160" s="83">
        <v>0</v>
      </c>
      <c r="Q160" s="83">
        <v>0</v>
      </c>
    </row>
    <row r="161" spans="1:17" ht="63" customHeight="1" x14ac:dyDescent="0.3">
      <c r="A161" s="169"/>
      <c r="B161" s="212"/>
      <c r="C161" s="166"/>
      <c r="D161" s="65" t="s">
        <v>75</v>
      </c>
      <c r="E161" s="96">
        <f t="shared" si="66"/>
        <v>0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83">
        <v>0</v>
      </c>
      <c r="N161" s="83">
        <v>0</v>
      </c>
      <c r="O161" s="83">
        <v>0</v>
      </c>
      <c r="P161" s="83">
        <v>0</v>
      </c>
      <c r="Q161" s="83">
        <v>0</v>
      </c>
    </row>
    <row r="162" spans="1:17" ht="63" customHeight="1" x14ac:dyDescent="0.3">
      <c r="A162" s="167" t="s">
        <v>68</v>
      </c>
      <c r="B162" s="187" t="s">
        <v>110</v>
      </c>
      <c r="C162" s="164" t="s">
        <v>112</v>
      </c>
      <c r="D162" s="114" t="s">
        <v>35</v>
      </c>
      <c r="E162" s="96">
        <f>F162+G162+H162+I162+J162+K162+L162+M162+N162+O162+P162+Q162</f>
        <v>81</v>
      </c>
      <c r="F162" s="91">
        <f>F163+F164+F165+F166+F167+F168</f>
        <v>0</v>
      </c>
      <c r="G162" s="91">
        <f t="shared" ref="G162:Q162" si="67">G163+G164+G165+G166+G167+G168</f>
        <v>0</v>
      </c>
      <c r="H162" s="91">
        <f t="shared" si="67"/>
        <v>0</v>
      </c>
      <c r="I162" s="91">
        <f t="shared" si="67"/>
        <v>0</v>
      </c>
      <c r="J162" s="91">
        <f>J163+J164+J165+J166+J167+J168</f>
        <v>0</v>
      </c>
      <c r="K162" s="91">
        <f t="shared" si="67"/>
        <v>0</v>
      </c>
      <c r="L162" s="91">
        <f t="shared" si="67"/>
        <v>0</v>
      </c>
      <c r="M162" s="91">
        <f t="shared" si="67"/>
        <v>0</v>
      </c>
      <c r="N162" s="91">
        <f t="shared" si="67"/>
        <v>0</v>
      </c>
      <c r="O162" s="96">
        <f t="shared" si="67"/>
        <v>81</v>
      </c>
      <c r="P162" s="91">
        <f t="shared" si="67"/>
        <v>0</v>
      </c>
      <c r="Q162" s="91">
        <f t="shared" si="67"/>
        <v>0</v>
      </c>
    </row>
    <row r="163" spans="1:17" ht="44.25" customHeight="1" x14ac:dyDescent="0.3">
      <c r="A163" s="168"/>
      <c r="B163" s="188"/>
      <c r="C163" s="165"/>
      <c r="D163" s="122" t="s">
        <v>9</v>
      </c>
      <c r="E163" s="96">
        <f t="shared" ref="E163:E168" si="68">F163+G163+H163+I163+J163+K163+L163+M163+N163+O163+P163+Q163</f>
        <v>0</v>
      </c>
      <c r="F163" s="83">
        <f>F170+F177</f>
        <v>0</v>
      </c>
      <c r="G163" s="83">
        <f>G170+G177</f>
        <v>0</v>
      </c>
      <c r="H163" s="83">
        <f t="shared" ref="H163:Q163" si="69">H170+H177</f>
        <v>0</v>
      </c>
      <c r="I163" s="83">
        <f t="shared" si="69"/>
        <v>0</v>
      </c>
      <c r="J163" s="83">
        <f t="shared" si="69"/>
        <v>0</v>
      </c>
      <c r="K163" s="83">
        <f t="shared" si="69"/>
        <v>0</v>
      </c>
      <c r="L163" s="83">
        <f t="shared" si="69"/>
        <v>0</v>
      </c>
      <c r="M163" s="83">
        <f t="shared" si="69"/>
        <v>0</v>
      </c>
      <c r="N163" s="83">
        <f t="shared" si="69"/>
        <v>0</v>
      </c>
      <c r="O163" s="83">
        <f>O170+O177</f>
        <v>0</v>
      </c>
      <c r="P163" s="83">
        <f t="shared" si="69"/>
        <v>0</v>
      </c>
      <c r="Q163" s="83">
        <f t="shared" si="69"/>
        <v>0</v>
      </c>
    </row>
    <row r="164" spans="1:17" ht="51.75" customHeight="1" x14ac:dyDescent="0.3">
      <c r="A164" s="168"/>
      <c r="B164" s="188"/>
      <c r="C164" s="165"/>
      <c r="D164" s="122" t="s">
        <v>10</v>
      </c>
      <c r="E164" s="96">
        <f t="shared" si="68"/>
        <v>0</v>
      </c>
      <c r="F164" s="83">
        <f>F171+F178</f>
        <v>0</v>
      </c>
      <c r="G164" s="83">
        <f t="shared" ref="G164:Q164" si="70">G171+G178</f>
        <v>0</v>
      </c>
      <c r="H164" s="83">
        <f t="shared" si="70"/>
        <v>0</v>
      </c>
      <c r="I164" s="83">
        <f t="shared" si="70"/>
        <v>0</v>
      </c>
      <c r="J164" s="83">
        <f t="shared" si="70"/>
        <v>0</v>
      </c>
      <c r="K164" s="83">
        <f t="shared" si="70"/>
        <v>0</v>
      </c>
      <c r="L164" s="83">
        <f t="shared" si="70"/>
        <v>0</v>
      </c>
      <c r="M164" s="83">
        <f t="shared" si="70"/>
        <v>0</v>
      </c>
      <c r="N164" s="83">
        <f t="shared" si="70"/>
        <v>0</v>
      </c>
      <c r="O164" s="83">
        <f t="shared" si="70"/>
        <v>0</v>
      </c>
      <c r="P164" s="83">
        <f t="shared" si="70"/>
        <v>0</v>
      </c>
      <c r="Q164" s="83">
        <f t="shared" si="70"/>
        <v>0</v>
      </c>
    </row>
    <row r="165" spans="1:17" ht="57.75" customHeight="1" x14ac:dyDescent="0.3">
      <c r="A165" s="168"/>
      <c r="B165" s="188"/>
      <c r="C165" s="165"/>
      <c r="D165" s="123" t="s">
        <v>11</v>
      </c>
      <c r="E165" s="96">
        <f t="shared" si="68"/>
        <v>81</v>
      </c>
      <c r="F165" s="83">
        <f>F172+F179</f>
        <v>0</v>
      </c>
      <c r="G165" s="83">
        <f t="shared" ref="G165:N165" si="71">G172+G179</f>
        <v>0</v>
      </c>
      <c r="H165" s="83">
        <f t="shared" si="71"/>
        <v>0</v>
      </c>
      <c r="I165" s="83">
        <f t="shared" si="71"/>
        <v>0</v>
      </c>
      <c r="J165" s="83">
        <f t="shared" si="71"/>
        <v>0</v>
      </c>
      <c r="K165" s="83">
        <f t="shared" si="71"/>
        <v>0</v>
      </c>
      <c r="L165" s="83">
        <f t="shared" si="71"/>
        <v>0</v>
      </c>
      <c r="M165" s="83">
        <f t="shared" si="71"/>
        <v>0</v>
      </c>
      <c r="N165" s="83">
        <f t="shared" si="71"/>
        <v>0</v>
      </c>
      <c r="O165" s="98">
        <f>O172+O179</f>
        <v>81</v>
      </c>
      <c r="P165" s="83">
        <f>P172+P179</f>
        <v>0</v>
      </c>
      <c r="Q165" s="83">
        <f>Q172+Q179</f>
        <v>0</v>
      </c>
    </row>
    <row r="166" spans="1:17" ht="117.75" customHeight="1" x14ac:dyDescent="0.3">
      <c r="A166" s="168"/>
      <c r="B166" s="188"/>
      <c r="C166" s="165"/>
      <c r="D166" s="124" t="s">
        <v>48</v>
      </c>
      <c r="E166" s="96">
        <f t="shared" si="68"/>
        <v>0</v>
      </c>
      <c r="F166" s="83">
        <f t="shared" ref="F166:Q168" si="72">F173+F180</f>
        <v>0</v>
      </c>
      <c r="G166" s="83">
        <f t="shared" si="72"/>
        <v>0</v>
      </c>
      <c r="H166" s="83">
        <f t="shared" si="72"/>
        <v>0</v>
      </c>
      <c r="I166" s="83">
        <f t="shared" si="72"/>
        <v>0</v>
      </c>
      <c r="J166" s="83">
        <f t="shared" si="72"/>
        <v>0</v>
      </c>
      <c r="K166" s="83">
        <f t="shared" si="72"/>
        <v>0</v>
      </c>
      <c r="L166" s="83">
        <f t="shared" si="72"/>
        <v>0</v>
      </c>
      <c r="M166" s="83">
        <f t="shared" si="72"/>
        <v>0</v>
      </c>
      <c r="N166" s="83">
        <f t="shared" si="72"/>
        <v>0</v>
      </c>
      <c r="O166" s="83">
        <f t="shared" si="72"/>
        <v>0</v>
      </c>
      <c r="P166" s="83">
        <f t="shared" si="72"/>
        <v>0</v>
      </c>
      <c r="Q166" s="83">
        <f t="shared" si="72"/>
        <v>0</v>
      </c>
    </row>
    <row r="167" spans="1:17" ht="51.75" customHeight="1" x14ac:dyDescent="0.3">
      <c r="A167" s="168"/>
      <c r="B167" s="188"/>
      <c r="C167" s="165"/>
      <c r="D167" s="124" t="s">
        <v>74</v>
      </c>
      <c r="E167" s="96">
        <f t="shared" si="68"/>
        <v>0</v>
      </c>
      <c r="F167" s="83">
        <f t="shared" si="72"/>
        <v>0</v>
      </c>
      <c r="G167" s="83">
        <f t="shared" si="72"/>
        <v>0</v>
      </c>
      <c r="H167" s="83">
        <f t="shared" si="72"/>
        <v>0</v>
      </c>
      <c r="I167" s="83">
        <f t="shared" si="72"/>
        <v>0</v>
      </c>
      <c r="J167" s="83">
        <f t="shared" si="72"/>
        <v>0</v>
      </c>
      <c r="K167" s="83">
        <f t="shared" si="72"/>
        <v>0</v>
      </c>
      <c r="L167" s="83">
        <f t="shared" si="72"/>
        <v>0</v>
      </c>
      <c r="M167" s="83">
        <f t="shared" si="72"/>
        <v>0</v>
      </c>
      <c r="N167" s="83">
        <f t="shared" si="72"/>
        <v>0</v>
      </c>
      <c r="O167" s="83">
        <f t="shared" si="72"/>
        <v>0</v>
      </c>
      <c r="P167" s="83">
        <f t="shared" si="72"/>
        <v>0</v>
      </c>
      <c r="Q167" s="83">
        <f t="shared" si="72"/>
        <v>0</v>
      </c>
    </row>
    <row r="168" spans="1:17" ht="63" customHeight="1" x14ac:dyDescent="0.3">
      <c r="A168" s="169"/>
      <c r="B168" s="188"/>
      <c r="C168" s="166"/>
      <c r="D168" s="124" t="s">
        <v>75</v>
      </c>
      <c r="E168" s="96">
        <f t="shared" si="68"/>
        <v>0</v>
      </c>
      <c r="F168" s="83">
        <f t="shared" si="72"/>
        <v>0</v>
      </c>
      <c r="G168" s="83">
        <f t="shared" si="72"/>
        <v>0</v>
      </c>
      <c r="H168" s="83">
        <f t="shared" si="72"/>
        <v>0</v>
      </c>
      <c r="I168" s="83">
        <f t="shared" si="72"/>
        <v>0</v>
      </c>
      <c r="J168" s="83">
        <f t="shared" si="72"/>
        <v>0</v>
      </c>
      <c r="K168" s="83">
        <f t="shared" si="72"/>
        <v>0</v>
      </c>
      <c r="L168" s="83">
        <f t="shared" si="72"/>
        <v>0</v>
      </c>
      <c r="M168" s="83">
        <f t="shared" si="72"/>
        <v>0</v>
      </c>
      <c r="N168" s="83">
        <f t="shared" si="72"/>
        <v>0</v>
      </c>
      <c r="O168" s="83">
        <f t="shared" si="72"/>
        <v>0</v>
      </c>
      <c r="P168" s="83">
        <f t="shared" si="72"/>
        <v>0</v>
      </c>
      <c r="Q168" s="83">
        <f t="shared" si="72"/>
        <v>0</v>
      </c>
    </row>
    <row r="169" spans="1:17" ht="63" customHeight="1" x14ac:dyDescent="0.3">
      <c r="A169" s="167" t="s">
        <v>113</v>
      </c>
      <c r="B169" s="188"/>
      <c r="C169" s="161" t="s">
        <v>78</v>
      </c>
      <c r="D169" s="114" t="s">
        <v>35</v>
      </c>
      <c r="E169" s="83">
        <f>F169+G169+H169+I169+J169+K169+L169+M169+N169+O169+P169+Q169</f>
        <v>0</v>
      </c>
      <c r="F169" s="83">
        <f>F170+F171+F172+F173+F174+F175</f>
        <v>0</v>
      </c>
      <c r="G169" s="83">
        <f t="shared" ref="G169:Q169" si="73">G170+G171+G172+G173+G174+G175</f>
        <v>0</v>
      </c>
      <c r="H169" s="83">
        <f t="shared" si="73"/>
        <v>0</v>
      </c>
      <c r="I169" s="83">
        <f t="shared" si="73"/>
        <v>0</v>
      </c>
      <c r="J169" s="83">
        <f t="shared" si="73"/>
        <v>0</v>
      </c>
      <c r="K169" s="83">
        <f t="shared" si="73"/>
        <v>0</v>
      </c>
      <c r="L169" s="83">
        <f t="shared" si="73"/>
        <v>0</v>
      </c>
      <c r="M169" s="83">
        <f t="shared" si="73"/>
        <v>0</v>
      </c>
      <c r="N169" s="83">
        <f t="shared" si="73"/>
        <v>0</v>
      </c>
      <c r="O169" s="83">
        <f t="shared" si="73"/>
        <v>0</v>
      </c>
      <c r="P169" s="83">
        <f t="shared" si="73"/>
        <v>0</v>
      </c>
      <c r="Q169" s="83">
        <f t="shared" si="73"/>
        <v>0</v>
      </c>
    </row>
    <row r="170" spans="1:17" ht="63" customHeight="1" x14ac:dyDescent="0.3">
      <c r="A170" s="168"/>
      <c r="B170" s="188"/>
      <c r="C170" s="170"/>
      <c r="D170" s="63" t="s">
        <v>9</v>
      </c>
      <c r="E170" s="83">
        <f t="shared" ref="E170:E175" si="74">F170+G170+H170+I170+J170+K170+L170+M170+N170+O170+P170+Q170</f>
        <v>0</v>
      </c>
      <c r="F170" s="77">
        <v>0</v>
      </c>
      <c r="G170" s="77">
        <v>0</v>
      </c>
      <c r="H170" s="77">
        <v>0</v>
      </c>
      <c r="I170" s="77">
        <v>0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</row>
    <row r="171" spans="1:17" ht="63" customHeight="1" x14ac:dyDescent="0.3">
      <c r="A171" s="168"/>
      <c r="B171" s="188"/>
      <c r="C171" s="170"/>
      <c r="D171" s="63" t="s">
        <v>10</v>
      </c>
      <c r="E171" s="83">
        <f t="shared" si="74"/>
        <v>0</v>
      </c>
      <c r="F171" s="77">
        <v>0</v>
      </c>
      <c r="G171" s="77"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</row>
    <row r="172" spans="1:17" ht="63" customHeight="1" x14ac:dyDescent="0.3">
      <c r="A172" s="168"/>
      <c r="B172" s="188"/>
      <c r="C172" s="170"/>
      <c r="D172" s="64" t="s">
        <v>11</v>
      </c>
      <c r="E172" s="83">
        <f t="shared" si="74"/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</row>
    <row r="173" spans="1:17" ht="108" customHeight="1" x14ac:dyDescent="0.3">
      <c r="A173" s="168"/>
      <c r="B173" s="188"/>
      <c r="C173" s="170"/>
      <c r="D173" s="65" t="s">
        <v>48</v>
      </c>
      <c r="E173" s="83">
        <f t="shared" si="74"/>
        <v>0</v>
      </c>
      <c r="F173" s="77">
        <v>0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</row>
    <row r="174" spans="1:17" ht="63" customHeight="1" x14ac:dyDescent="0.3">
      <c r="A174" s="168"/>
      <c r="B174" s="188"/>
      <c r="C174" s="170"/>
      <c r="D174" s="65" t="s">
        <v>74</v>
      </c>
      <c r="E174" s="83">
        <f t="shared" si="74"/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</row>
    <row r="175" spans="1:17" ht="63" customHeight="1" x14ac:dyDescent="0.3">
      <c r="A175" s="168"/>
      <c r="B175" s="188"/>
      <c r="C175" s="162"/>
      <c r="D175" s="65" t="s">
        <v>75</v>
      </c>
      <c r="E175" s="83">
        <f t="shared" si="74"/>
        <v>0</v>
      </c>
      <c r="F175" s="77">
        <v>0</v>
      </c>
      <c r="G175" s="77">
        <v>0</v>
      </c>
      <c r="H175" s="77">
        <v>0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</row>
    <row r="176" spans="1:17" ht="63" customHeight="1" x14ac:dyDescent="0.3">
      <c r="A176" s="167" t="s">
        <v>114</v>
      </c>
      <c r="B176" s="188"/>
      <c r="C176" s="161" t="s">
        <v>141</v>
      </c>
      <c r="D176" s="62" t="s">
        <v>35</v>
      </c>
      <c r="E176" s="101">
        <f t="shared" ref="E176:E191" si="75">F176+G176+H176+I176+J176+K176+L176+M176+N176+O176+P176+Q176</f>
        <v>81</v>
      </c>
      <c r="F176" s="77">
        <f t="shared" ref="F176:Q176" si="76">F177+F178+F179+F180+F181+F182</f>
        <v>0</v>
      </c>
      <c r="G176" s="77">
        <f t="shared" si="76"/>
        <v>0</v>
      </c>
      <c r="H176" s="77">
        <f t="shared" si="76"/>
        <v>0</v>
      </c>
      <c r="I176" s="77">
        <f t="shared" si="76"/>
        <v>0</v>
      </c>
      <c r="J176" s="77">
        <f t="shared" si="76"/>
        <v>0</v>
      </c>
      <c r="K176" s="77">
        <f t="shared" si="76"/>
        <v>0</v>
      </c>
      <c r="L176" s="77">
        <f t="shared" si="76"/>
        <v>0</v>
      </c>
      <c r="M176" s="77">
        <f t="shared" si="76"/>
        <v>0</v>
      </c>
      <c r="N176" s="77">
        <f t="shared" si="76"/>
        <v>0</v>
      </c>
      <c r="O176" s="101">
        <f t="shared" si="76"/>
        <v>81</v>
      </c>
      <c r="P176" s="77">
        <f t="shared" si="76"/>
        <v>0</v>
      </c>
      <c r="Q176" s="77">
        <f t="shared" si="76"/>
        <v>0</v>
      </c>
    </row>
    <row r="177" spans="1:17" ht="63" customHeight="1" x14ac:dyDescent="0.3">
      <c r="A177" s="168"/>
      <c r="B177" s="188"/>
      <c r="C177" s="170"/>
      <c r="D177" s="63" t="s">
        <v>9</v>
      </c>
      <c r="E177" s="101">
        <f t="shared" si="75"/>
        <v>0</v>
      </c>
      <c r="F177" s="77">
        <v>0</v>
      </c>
      <c r="G177" s="77">
        <v>0</v>
      </c>
      <c r="H177" s="77">
        <v>0</v>
      </c>
      <c r="I177" s="77">
        <v>0</v>
      </c>
      <c r="J177" s="77">
        <v>0</v>
      </c>
      <c r="K177" s="77">
        <v>0</v>
      </c>
      <c r="L177" s="77">
        <v>0</v>
      </c>
      <c r="M177" s="77">
        <v>0</v>
      </c>
      <c r="N177" s="77">
        <v>0</v>
      </c>
      <c r="O177" s="77">
        <v>0</v>
      </c>
      <c r="P177" s="77">
        <v>0</v>
      </c>
      <c r="Q177" s="77">
        <v>0</v>
      </c>
    </row>
    <row r="178" spans="1:17" ht="63" customHeight="1" x14ac:dyDescent="0.3">
      <c r="A178" s="168"/>
      <c r="B178" s="188"/>
      <c r="C178" s="170"/>
      <c r="D178" s="63" t="s">
        <v>10</v>
      </c>
      <c r="E178" s="101">
        <f t="shared" si="75"/>
        <v>0</v>
      </c>
      <c r="F178" s="77">
        <v>0</v>
      </c>
      <c r="G178" s="77"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77">
        <v>0</v>
      </c>
      <c r="Q178" s="77">
        <v>0</v>
      </c>
    </row>
    <row r="179" spans="1:17" ht="63" customHeight="1" x14ac:dyDescent="0.3">
      <c r="A179" s="168"/>
      <c r="B179" s="188"/>
      <c r="C179" s="170"/>
      <c r="D179" s="64" t="s">
        <v>11</v>
      </c>
      <c r="E179" s="101">
        <f t="shared" si="75"/>
        <v>81</v>
      </c>
      <c r="F179" s="77">
        <v>0</v>
      </c>
      <c r="G179" s="77">
        <v>0</v>
      </c>
      <c r="H179" s="77">
        <v>0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7">
        <v>0</v>
      </c>
      <c r="O179" s="101">
        <v>81</v>
      </c>
      <c r="P179" s="77">
        <v>0</v>
      </c>
      <c r="Q179" s="77">
        <v>0</v>
      </c>
    </row>
    <row r="180" spans="1:17" ht="114" customHeight="1" x14ac:dyDescent="0.3">
      <c r="A180" s="168"/>
      <c r="B180" s="188"/>
      <c r="C180" s="170"/>
      <c r="D180" s="65" t="s">
        <v>48</v>
      </c>
      <c r="E180" s="101">
        <f t="shared" si="75"/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</row>
    <row r="181" spans="1:17" ht="63" customHeight="1" x14ac:dyDescent="0.3">
      <c r="A181" s="168"/>
      <c r="B181" s="188"/>
      <c r="C181" s="170"/>
      <c r="D181" s="65" t="s">
        <v>74</v>
      </c>
      <c r="E181" s="77">
        <f t="shared" si="75"/>
        <v>0</v>
      </c>
      <c r="F181" s="77">
        <v>0</v>
      </c>
      <c r="G181" s="77"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</row>
    <row r="182" spans="1:17" ht="63" customHeight="1" x14ac:dyDescent="0.3">
      <c r="A182" s="169"/>
      <c r="B182" s="190"/>
      <c r="C182" s="170"/>
      <c r="D182" s="65" t="s">
        <v>75</v>
      </c>
      <c r="E182" s="77">
        <f t="shared" si="75"/>
        <v>0</v>
      </c>
      <c r="F182" s="77">
        <v>0</v>
      </c>
      <c r="G182" s="77">
        <v>0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</row>
    <row r="183" spans="1:17" ht="63" customHeight="1" x14ac:dyDescent="0.3">
      <c r="A183" s="167" t="s">
        <v>69</v>
      </c>
      <c r="B183" s="187" t="s">
        <v>111</v>
      </c>
      <c r="C183" s="164" t="s">
        <v>115</v>
      </c>
      <c r="D183" s="62" t="s">
        <v>35</v>
      </c>
      <c r="E183" s="101">
        <f t="shared" si="75"/>
        <v>10</v>
      </c>
      <c r="F183" s="77">
        <f>F184+F185+F186+F187+F188+F189</f>
        <v>0</v>
      </c>
      <c r="G183" s="77">
        <f>G184+G185+G186+G187+G188+G189</f>
        <v>0</v>
      </c>
      <c r="H183" s="77">
        <f t="shared" ref="H183:Q183" si="77">H184+H185+H186+H187+H188+H189</f>
        <v>0</v>
      </c>
      <c r="I183" s="77">
        <f t="shared" si="77"/>
        <v>0</v>
      </c>
      <c r="J183" s="77">
        <f t="shared" si="77"/>
        <v>0</v>
      </c>
      <c r="K183" s="77">
        <f t="shared" si="77"/>
        <v>0</v>
      </c>
      <c r="L183" s="77">
        <f t="shared" si="77"/>
        <v>0</v>
      </c>
      <c r="M183" s="77">
        <f t="shared" si="77"/>
        <v>0</v>
      </c>
      <c r="N183" s="77">
        <f t="shared" si="77"/>
        <v>0</v>
      </c>
      <c r="O183" s="77">
        <f t="shared" si="77"/>
        <v>0</v>
      </c>
      <c r="P183" s="101">
        <f t="shared" si="77"/>
        <v>10</v>
      </c>
      <c r="Q183" s="77">
        <f t="shared" si="77"/>
        <v>0</v>
      </c>
    </row>
    <row r="184" spans="1:17" ht="63" customHeight="1" x14ac:dyDescent="0.3">
      <c r="A184" s="168"/>
      <c r="B184" s="188"/>
      <c r="C184" s="165"/>
      <c r="D184" s="62" t="s">
        <v>9</v>
      </c>
      <c r="E184" s="101">
        <f t="shared" si="75"/>
        <v>0</v>
      </c>
      <c r="F184" s="77">
        <f>F191+F198+F205</f>
        <v>0</v>
      </c>
      <c r="G184" s="77">
        <f t="shared" ref="G184:Q184" si="78">G191+G198+G205</f>
        <v>0</v>
      </c>
      <c r="H184" s="77">
        <f t="shared" si="78"/>
        <v>0</v>
      </c>
      <c r="I184" s="77">
        <f t="shared" si="78"/>
        <v>0</v>
      </c>
      <c r="J184" s="77">
        <f>J191+J198+J205</f>
        <v>0</v>
      </c>
      <c r="K184" s="77">
        <f t="shared" si="78"/>
        <v>0</v>
      </c>
      <c r="L184" s="77">
        <f t="shared" si="78"/>
        <v>0</v>
      </c>
      <c r="M184" s="77">
        <f t="shared" si="78"/>
        <v>0</v>
      </c>
      <c r="N184" s="77">
        <f t="shared" si="78"/>
        <v>0</v>
      </c>
      <c r="O184" s="77">
        <f t="shared" si="78"/>
        <v>0</v>
      </c>
      <c r="P184" s="101">
        <f t="shared" si="78"/>
        <v>0</v>
      </c>
      <c r="Q184" s="77">
        <f t="shared" si="78"/>
        <v>0</v>
      </c>
    </row>
    <row r="185" spans="1:17" ht="63" customHeight="1" x14ac:dyDescent="0.3">
      <c r="A185" s="168"/>
      <c r="B185" s="188"/>
      <c r="C185" s="165"/>
      <c r="D185" s="62" t="s">
        <v>10</v>
      </c>
      <c r="E185" s="101">
        <f t="shared" si="75"/>
        <v>0</v>
      </c>
      <c r="F185" s="77">
        <f t="shared" ref="F185:Q189" si="79">F192+F199+F206</f>
        <v>0</v>
      </c>
      <c r="G185" s="77">
        <f t="shared" si="79"/>
        <v>0</v>
      </c>
      <c r="H185" s="77">
        <f t="shared" si="79"/>
        <v>0</v>
      </c>
      <c r="I185" s="77">
        <f t="shared" si="79"/>
        <v>0</v>
      </c>
      <c r="J185" s="77">
        <f t="shared" si="79"/>
        <v>0</v>
      </c>
      <c r="K185" s="77">
        <f t="shared" si="79"/>
        <v>0</v>
      </c>
      <c r="L185" s="77">
        <f t="shared" si="79"/>
        <v>0</v>
      </c>
      <c r="M185" s="77">
        <f t="shared" si="79"/>
        <v>0</v>
      </c>
      <c r="N185" s="77">
        <f t="shared" si="79"/>
        <v>0</v>
      </c>
      <c r="O185" s="77">
        <f t="shared" si="79"/>
        <v>0</v>
      </c>
      <c r="P185" s="101">
        <f t="shared" si="79"/>
        <v>0</v>
      </c>
      <c r="Q185" s="77">
        <f t="shared" si="79"/>
        <v>0</v>
      </c>
    </row>
    <row r="186" spans="1:17" ht="63" customHeight="1" x14ac:dyDescent="0.3">
      <c r="A186" s="168"/>
      <c r="B186" s="188"/>
      <c r="C186" s="165"/>
      <c r="D186" s="120" t="s">
        <v>11</v>
      </c>
      <c r="E186" s="101">
        <f t="shared" si="75"/>
        <v>10</v>
      </c>
      <c r="F186" s="77">
        <f>F193+F200+F207</f>
        <v>0</v>
      </c>
      <c r="G186" s="77">
        <f t="shared" ref="G186:Q186" si="80">G193+G200+G207</f>
        <v>0</v>
      </c>
      <c r="H186" s="77">
        <f t="shared" si="80"/>
        <v>0</v>
      </c>
      <c r="I186" s="77">
        <f t="shared" si="80"/>
        <v>0</v>
      </c>
      <c r="J186" s="77">
        <f t="shared" si="80"/>
        <v>0</v>
      </c>
      <c r="K186" s="77">
        <f t="shared" si="80"/>
        <v>0</v>
      </c>
      <c r="L186" s="77">
        <f t="shared" si="80"/>
        <v>0</v>
      </c>
      <c r="M186" s="77">
        <f t="shared" si="80"/>
        <v>0</v>
      </c>
      <c r="N186" s="77">
        <f t="shared" si="80"/>
        <v>0</v>
      </c>
      <c r="O186" s="77">
        <f t="shared" si="80"/>
        <v>0</v>
      </c>
      <c r="P186" s="101">
        <f t="shared" si="80"/>
        <v>10</v>
      </c>
      <c r="Q186" s="77">
        <f t="shared" si="80"/>
        <v>0</v>
      </c>
    </row>
    <row r="187" spans="1:17" ht="112.5" customHeight="1" x14ac:dyDescent="0.3">
      <c r="A187" s="168"/>
      <c r="B187" s="188"/>
      <c r="C187" s="165"/>
      <c r="D187" s="95" t="s">
        <v>48</v>
      </c>
      <c r="E187" s="77">
        <f t="shared" si="75"/>
        <v>0</v>
      </c>
      <c r="F187" s="77">
        <f t="shared" si="79"/>
        <v>0</v>
      </c>
      <c r="G187" s="77">
        <f t="shared" si="79"/>
        <v>0</v>
      </c>
      <c r="H187" s="77">
        <f t="shared" si="79"/>
        <v>0</v>
      </c>
      <c r="I187" s="77">
        <f t="shared" si="79"/>
        <v>0</v>
      </c>
      <c r="J187" s="77">
        <f t="shared" si="79"/>
        <v>0</v>
      </c>
      <c r="K187" s="77">
        <f t="shared" si="79"/>
        <v>0</v>
      </c>
      <c r="L187" s="77">
        <f t="shared" si="79"/>
        <v>0</v>
      </c>
      <c r="M187" s="77">
        <f t="shared" si="79"/>
        <v>0</v>
      </c>
      <c r="N187" s="77">
        <f t="shared" si="79"/>
        <v>0</v>
      </c>
      <c r="O187" s="77">
        <f t="shared" si="79"/>
        <v>0</v>
      </c>
      <c r="P187" s="77">
        <f t="shared" si="79"/>
        <v>0</v>
      </c>
      <c r="Q187" s="77">
        <f t="shared" si="79"/>
        <v>0</v>
      </c>
    </row>
    <row r="188" spans="1:17" ht="63" customHeight="1" x14ac:dyDescent="0.3">
      <c r="A188" s="168"/>
      <c r="B188" s="188"/>
      <c r="C188" s="165"/>
      <c r="D188" s="95" t="s">
        <v>74</v>
      </c>
      <c r="E188" s="77">
        <f t="shared" si="75"/>
        <v>0</v>
      </c>
      <c r="F188" s="77">
        <f t="shared" si="79"/>
        <v>0</v>
      </c>
      <c r="G188" s="77">
        <f t="shared" si="79"/>
        <v>0</v>
      </c>
      <c r="H188" s="77">
        <f t="shared" si="79"/>
        <v>0</v>
      </c>
      <c r="I188" s="77">
        <f t="shared" si="79"/>
        <v>0</v>
      </c>
      <c r="J188" s="77">
        <f t="shared" si="79"/>
        <v>0</v>
      </c>
      <c r="K188" s="77">
        <f t="shared" si="79"/>
        <v>0</v>
      </c>
      <c r="L188" s="77">
        <f t="shared" si="79"/>
        <v>0</v>
      </c>
      <c r="M188" s="77">
        <f t="shared" si="79"/>
        <v>0</v>
      </c>
      <c r="N188" s="77">
        <f t="shared" si="79"/>
        <v>0</v>
      </c>
      <c r="O188" s="77">
        <f t="shared" si="79"/>
        <v>0</v>
      </c>
      <c r="P188" s="77">
        <f t="shared" si="79"/>
        <v>0</v>
      </c>
      <c r="Q188" s="77">
        <f t="shared" si="79"/>
        <v>0</v>
      </c>
    </row>
    <row r="189" spans="1:17" ht="63" customHeight="1" x14ac:dyDescent="0.3">
      <c r="A189" s="168"/>
      <c r="B189" s="188"/>
      <c r="C189" s="166"/>
      <c r="D189" s="95" t="s">
        <v>75</v>
      </c>
      <c r="E189" s="77">
        <f t="shared" si="75"/>
        <v>0</v>
      </c>
      <c r="F189" s="77">
        <f t="shared" si="79"/>
        <v>0</v>
      </c>
      <c r="G189" s="77">
        <f t="shared" si="79"/>
        <v>0</v>
      </c>
      <c r="H189" s="77">
        <f t="shared" si="79"/>
        <v>0</v>
      </c>
      <c r="I189" s="77">
        <f t="shared" si="79"/>
        <v>0</v>
      </c>
      <c r="J189" s="77">
        <f t="shared" si="79"/>
        <v>0</v>
      </c>
      <c r="K189" s="77">
        <f t="shared" si="79"/>
        <v>0</v>
      </c>
      <c r="L189" s="77">
        <f t="shared" si="79"/>
        <v>0</v>
      </c>
      <c r="M189" s="77">
        <f t="shared" si="79"/>
        <v>0</v>
      </c>
      <c r="N189" s="77">
        <f t="shared" si="79"/>
        <v>0</v>
      </c>
      <c r="O189" s="77">
        <f t="shared" si="79"/>
        <v>0</v>
      </c>
      <c r="P189" s="77">
        <f t="shared" si="79"/>
        <v>0</v>
      </c>
      <c r="Q189" s="77">
        <f t="shared" si="79"/>
        <v>0</v>
      </c>
    </row>
    <row r="190" spans="1:17" ht="63" customHeight="1" x14ac:dyDescent="0.3">
      <c r="A190" s="167" t="s">
        <v>121</v>
      </c>
      <c r="B190" s="188"/>
      <c r="C190" s="161" t="s">
        <v>78</v>
      </c>
      <c r="D190" s="62" t="s">
        <v>35</v>
      </c>
      <c r="E190" s="77">
        <f t="shared" si="75"/>
        <v>0</v>
      </c>
      <c r="F190" s="77">
        <f>F191+F192+F193+F194+F195+F196</f>
        <v>0</v>
      </c>
      <c r="G190" s="77">
        <f t="shared" ref="G190:Q190" si="81">G191+G192+G193+G194+G195+G196</f>
        <v>0</v>
      </c>
      <c r="H190" s="77">
        <f t="shared" si="81"/>
        <v>0</v>
      </c>
      <c r="I190" s="77">
        <f t="shared" si="81"/>
        <v>0</v>
      </c>
      <c r="J190" s="77">
        <f t="shared" si="81"/>
        <v>0</v>
      </c>
      <c r="K190" s="77">
        <f t="shared" si="81"/>
        <v>0</v>
      </c>
      <c r="L190" s="77">
        <f t="shared" si="81"/>
        <v>0</v>
      </c>
      <c r="M190" s="77">
        <f t="shared" si="81"/>
        <v>0</v>
      </c>
      <c r="N190" s="77">
        <f t="shared" si="81"/>
        <v>0</v>
      </c>
      <c r="O190" s="77">
        <f t="shared" si="81"/>
        <v>0</v>
      </c>
      <c r="P190" s="77">
        <f t="shared" si="81"/>
        <v>0</v>
      </c>
      <c r="Q190" s="77">
        <f t="shared" si="81"/>
        <v>0</v>
      </c>
    </row>
    <row r="191" spans="1:17" ht="53.25" customHeight="1" x14ac:dyDescent="0.3">
      <c r="A191" s="168"/>
      <c r="B191" s="188"/>
      <c r="C191" s="170"/>
      <c r="D191" s="63" t="s">
        <v>9</v>
      </c>
      <c r="E191" s="77">
        <f t="shared" si="75"/>
        <v>0</v>
      </c>
      <c r="F191" s="77">
        <v>0</v>
      </c>
      <c r="G191" s="77">
        <v>0</v>
      </c>
      <c r="H191" s="77">
        <v>0</v>
      </c>
      <c r="I191" s="77">
        <v>0</v>
      </c>
      <c r="J191" s="77">
        <v>0</v>
      </c>
      <c r="K191" s="77">
        <v>0</v>
      </c>
      <c r="L191" s="77">
        <v>0</v>
      </c>
      <c r="M191" s="77">
        <v>0</v>
      </c>
      <c r="N191" s="77">
        <v>0</v>
      </c>
      <c r="O191" s="77">
        <v>0</v>
      </c>
      <c r="P191" s="77">
        <v>0</v>
      </c>
      <c r="Q191" s="77">
        <v>0</v>
      </c>
    </row>
    <row r="192" spans="1:17" ht="42" customHeight="1" x14ac:dyDescent="0.3">
      <c r="A192" s="168"/>
      <c r="B192" s="188"/>
      <c r="C192" s="170"/>
      <c r="D192" s="63" t="s">
        <v>10</v>
      </c>
      <c r="E192" s="77">
        <f t="shared" ref="E192:E195" si="82">F192+G192+H192+I192+J192+K192+L192+M192+N192+O192+P192+Q192</f>
        <v>0</v>
      </c>
      <c r="F192" s="77">
        <v>0</v>
      </c>
      <c r="G192" s="77">
        <v>0</v>
      </c>
      <c r="H192" s="77">
        <v>0</v>
      </c>
      <c r="I192" s="77">
        <v>0</v>
      </c>
      <c r="J192" s="77">
        <v>0</v>
      </c>
      <c r="K192" s="77">
        <v>0</v>
      </c>
      <c r="L192" s="77">
        <v>0</v>
      </c>
      <c r="M192" s="77">
        <v>0</v>
      </c>
      <c r="N192" s="77">
        <v>0</v>
      </c>
      <c r="O192" s="77">
        <v>0</v>
      </c>
      <c r="P192" s="77">
        <v>0</v>
      </c>
      <c r="Q192" s="77">
        <v>0</v>
      </c>
    </row>
    <row r="193" spans="1:17" ht="49.5" customHeight="1" x14ac:dyDescent="0.3">
      <c r="A193" s="168"/>
      <c r="B193" s="188"/>
      <c r="C193" s="170"/>
      <c r="D193" s="64" t="s">
        <v>11</v>
      </c>
      <c r="E193" s="77">
        <f t="shared" si="82"/>
        <v>0</v>
      </c>
      <c r="F193" s="77">
        <v>0</v>
      </c>
      <c r="G193" s="77">
        <v>0</v>
      </c>
      <c r="H193" s="77">
        <v>0</v>
      </c>
      <c r="I193" s="77">
        <v>0</v>
      </c>
      <c r="J193" s="77">
        <v>0</v>
      </c>
      <c r="K193" s="77">
        <v>0</v>
      </c>
      <c r="L193" s="77">
        <v>0</v>
      </c>
      <c r="M193" s="77">
        <v>0</v>
      </c>
      <c r="N193" s="77">
        <v>0</v>
      </c>
      <c r="O193" s="77">
        <v>0</v>
      </c>
      <c r="P193" s="77">
        <v>0</v>
      </c>
      <c r="Q193" s="77">
        <v>0</v>
      </c>
    </row>
    <row r="194" spans="1:17" ht="117.75" customHeight="1" x14ac:dyDescent="0.3">
      <c r="A194" s="168"/>
      <c r="B194" s="188"/>
      <c r="C194" s="170"/>
      <c r="D194" s="65" t="s">
        <v>48</v>
      </c>
      <c r="E194" s="77">
        <f t="shared" si="82"/>
        <v>0</v>
      </c>
      <c r="F194" s="77">
        <v>0</v>
      </c>
      <c r="G194" s="77"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77">
        <v>0</v>
      </c>
      <c r="O194" s="77">
        <v>0</v>
      </c>
      <c r="P194" s="77">
        <v>0</v>
      </c>
      <c r="Q194" s="77">
        <v>0</v>
      </c>
    </row>
    <row r="195" spans="1:17" ht="63" customHeight="1" x14ac:dyDescent="0.3">
      <c r="A195" s="168"/>
      <c r="B195" s="188"/>
      <c r="C195" s="170"/>
      <c r="D195" s="65" t="s">
        <v>74</v>
      </c>
      <c r="E195" s="77">
        <f t="shared" si="82"/>
        <v>0</v>
      </c>
      <c r="F195" s="77">
        <v>0</v>
      </c>
      <c r="G195" s="77">
        <v>0</v>
      </c>
      <c r="H195" s="77">
        <v>0</v>
      </c>
      <c r="I195" s="77">
        <v>0</v>
      </c>
      <c r="J195" s="77">
        <v>0</v>
      </c>
      <c r="K195" s="77">
        <v>0</v>
      </c>
      <c r="L195" s="77">
        <v>0</v>
      </c>
      <c r="M195" s="77">
        <v>0</v>
      </c>
      <c r="N195" s="77">
        <v>0</v>
      </c>
      <c r="O195" s="77">
        <v>0</v>
      </c>
      <c r="P195" s="77">
        <v>0</v>
      </c>
      <c r="Q195" s="77">
        <v>0</v>
      </c>
    </row>
    <row r="196" spans="1:17" ht="63" customHeight="1" x14ac:dyDescent="0.3">
      <c r="A196" s="169"/>
      <c r="B196" s="188"/>
      <c r="C196" s="162"/>
      <c r="D196" s="65" t="s">
        <v>75</v>
      </c>
      <c r="E196" s="77">
        <f>F196+G196+H196+I196+J196+K196+L196+M196+N196+O196+P196+Q196</f>
        <v>0</v>
      </c>
      <c r="F196" s="77">
        <v>0</v>
      </c>
      <c r="G196" s="77">
        <v>0</v>
      </c>
      <c r="H196" s="77">
        <v>0</v>
      </c>
      <c r="I196" s="77">
        <v>0</v>
      </c>
      <c r="J196" s="77">
        <v>0</v>
      </c>
      <c r="K196" s="77">
        <v>0</v>
      </c>
      <c r="L196" s="77">
        <v>0</v>
      </c>
      <c r="M196" s="77">
        <v>0</v>
      </c>
      <c r="N196" s="77">
        <v>0</v>
      </c>
      <c r="O196" s="77">
        <v>0</v>
      </c>
      <c r="P196" s="77">
        <v>0</v>
      </c>
      <c r="Q196" s="77">
        <v>0</v>
      </c>
    </row>
    <row r="197" spans="1:17" ht="48" customHeight="1" x14ac:dyDescent="0.3">
      <c r="A197" s="167" t="s">
        <v>122</v>
      </c>
      <c r="B197" s="188"/>
      <c r="C197" s="161" t="s">
        <v>141</v>
      </c>
      <c r="D197" s="62" t="s">
        <v>35</v>
      </c>
      <c r="E197" s="101">
        <f>F197+G197+H197+I197+J197+K197+L197+M197+N197+O197+P197+Q197</f>
        <v>10</v>
      </c>
      <c r="F197" s="78">
        <f>F198+F199+F200+F201+F202+F203</f>
        <v>0</v>
      </c>
      <c r="G197" s="78">
        <f t="shared" ref="G197:N197" si="83">G198+G199+G200+G201+G202+G203</f>
        <v>0</v>
      </c>
      <c r="H197" s="78">
        <f t="shared" si="83"/>
        <v>0</v>
      </c>
      <c r="I197" s="78">
        <f t="shared" si="83"/>
        <v>0</v>
      </c>
      <c r="J197" s="78">
        <f t="shared" si="83"/>
        <v>0</v>
      </c>
      <c r="K197" s="78">
        <f t="shared" si="83"/>
        <v>0</v>
      </c>
      <c r="L197" s="78">
        <f t="shared" si="83"/>
        <v>0</v>
      </c>
      <c r="M197" s="78">
        <f t="shared" si="83"/>
        <v>0</v>
      </c>
      <c r="N197" s="79">
        <f t="shared" si="83"/>
        <v>0</v>
      </c>
      <c r="O197" s="106">
        <f>O198+O199+O200+O201+O202+O203</f>
        <v>0</v>
      </c>
      <c r="P197" s="102">
        <f>P198+P199+P200+P201+P202+P203</f>
        <v>10</v>
      </c>
      <c r="Q197" s="105">
        <f>Q198+Q199+Q200+Q201+Q202+Q203</f>
        <v>0</v>
      </c>
    </row>
    <row r="198" spans="1:17" ht="42.75" customHeight="1" x14ac:dyDescent="0.3">
      <c r="A198" s="168"/>
      <c r="B198" s="188"/>
      <c r="C198" s="170"/>
      <c r="D198" s="63" t="s">
        <v>9</v>
      </c>
      <c r="E198" s="77">
        <f>F198+G198+H198+I198+J198+K198+L198+M198+N198+O198+P198+Q198</f>
        <v>0</v>
      </c>
      <c r="F198" s="77">
        <v>0</v>
      </c>
      <c r="G198" s="77">
        <v>0</v>
      </c>
      <c r="H198" s="77">
        <v>0</v>
      </c>
      <c r="I198" s="77">
        <v>0</v>
      </c>
      <c r="J198" s="77">
        <v>0</v>
      </c>
      <c r="K198" s="77">
        <v>0</v>
      </c>
      <c r="L198" s="77">
        <v>0</v>
      </c>
      <c r="M198" s="77">
        <v>0</v>
      </c>
      <c r="N198" s="77">
        <v>0</v>
      </c>
      <c r="O198" s="77">
        <v>0</v>
      </c>
      <c r="P198" s="77">
        <v>0</v>
      </c>
      <c r="Q198" s="77">
        <v>0</v>
      </c>
    </row>
    <row r="199" spans="1:17" ht="44.25" customHeight="1" x14ac:dyDescent="0.3">
      <c r="A199" s="168"/>
      <c r="B199" s="188"/>
      <c r="C199" s="170"/>
      <c r="D199" s="63" t="s">
        <v>10</v>
      </c>
      <c r="E199" s="77">
        <f t="shared" ref="E199:E203" si="84">F199+G199+H199+I199+J199+K199+L199+M199+N199+O199+P199+Q199</f>
        <v>0</v>
      </c>
      <c r="F199" s="77">
        <v>0</v>
      </c>
      <c r="G199" s="77">
        <v>0</v>
      </c>
      <c r="H199" s="77">
        <v>0</v>
      </c>
      <c r="I199" s="77">
        <v>0</v>
      </c>
      <c r="J199" s="77">
        <v>0</v>
      </c>
      <c r="K199" s="77">
        <v>0</v>
      </c>
      <c r="L199" s="77">
        <v>0</v>
      </c>
      <c r="M199" s="77">
        <v>0</v>
      </c>
      <c r="N199" s="77">
        <v>0</v>
      </c>
      <c r="O199" s="77">
        <v>0</v>
      </c>
      <c r="P199" s="77">
        <v>0</v>
      </c>
      <c r="Q199" s="77">
        <v>0</v>
      </c>
    </row>
    <row r="200" spans="1:17" ht="42" customHeight="1" x14ac:dyDescent="0.3">
      <c r="A200" s="168"/>
      <c r="B200" s="188"/>
      <c r="C200" s="170"/>
      <c r="D200" s="64" t="s">
        <v>11</v>
      </c>
      <c r="E200" s="101">
        <f t="shared" si="84"/>
        <v>10</v>
      </c>
      <c r="F200" s="77">
        <v>0</v>
      </c>
      <c r="G200" s="77">
        <v>0</v>
      </c>
      <c r="H200" s="77">
        <v>0</v>
      </c>
      <c r="I200" s="77">
        <v>0</v>
      </c>
      <c r="J200" s="77">
        <v>0</v>
      </c>
      <c r="K200" s="77">
        <v>0</v>
      </c>
      <c r="L200" s="77">
        <v>0</v>
      </c>
      <c r="M200" s="77">
        <v>0</v>
      </c>
      <c r="N200" s="77">
        <v>0</v>
      </c>
      <c r="O200" s="77">
        <v>0</v>
      </c>
      <c r="P200" s="97">
        <v>10</v>
      </c>
      <c r="Q200" s="105">
        <v>0</v>
      </c>
    </row>
    <row r="201" spans="1:17" ht="114" customHeight="1" x14ac:dyDescent="0.3">
      <c r="A201" s="168"/>
      <c r="B201" s="188"/>
      <c r="C201" s="170"/>
      <c r="D201" s="65" t="s">
        <v>48</v>
      </c>
      <c r="E201" s="77">
        <f t="shared" si="84"/>
        <v>0</v>
      </c>
      <c r="F201" s="77">
        <v>0</v>
      </c>
      <c r="G201" s="77">
        <v>0</v>
      </c>
      <c r="H201" s="77">
        <v>0</v>
      </c>
      <c r="I201" s="77">
        <v>0</v>
      </c>
      <c r="J201" s="77">
        <v>0</v>
      </c>
      <c r="K201" s="77">
        <v>0</v>
      </c>
      <c r="L201" s="77">
        <v>0</v>
      </c>
      <c r="M201" s="77">
        <v>0</v>
      </c>
      <c r="N201" s="77">
        <v>0</v>
      </c>
      <c r="O201" s="77">
        <v>0</v>
      </c>
      <c r="P201" s="77">
        <v>0</v>
      </c>
      <c r="Q201" s="77">
        <v>0</v>
      </c>
    </row>
    <row r="202" spans="1:17" ht="53.25" customHeight="1" x14ac:dyDescent="0.3">
      <c r="A202" s="168"/>
      <c r="B202" s="188"/>
      <c r="C202" s="170"/>
      <c r="D202" s="65" t="s">
        <v>74</v>
      </c>
      <c r="E202" s="77">
        <f t="shared" si="84"/>
        <v>0</v>
      </c>
      <c r="F202" s="77">
        <v>0</v>
      </c>
      <c r="G202" s="77">
        <v>0</v>
      </c>
      <c r="H202" s="77">
        <v>0</v>
      </c>
      <c r="I202" s="77">
        <v>0</v>
      </c>
      <c r="J202" s="77">
        <v>0</v>
      </c>
      <c r="K202" s="77">
        <v>0</v>
      </c>
      <c r="L202" s="77">
        <v>0</v>
      </c>
      <c r="M202" s="77">
        <v>0</v>
      </c>
      <c r="N202" s="77">
        <v>0</v>
      </c>
      <c r="O202" s="77">
        <v>0</v>
      </c>
      <c r="P202" s="77">
        <v>0</v>
      </c>
      <c r="Q202" s="77">
        <v>0</v>
      </c>
    </row>
    <row r="203" spans="1:17" ht="56.25" customHeight="1" x14ac:dyDescent="0.3">
      <c r="A203" s="169"/>
      <c r="B203" s="188"/>
      <c r="C203" s="162"/>
      <c r="D203" s="65" t="s">
        <v>75</v>
      </c>
      <c r="E203" s="77">
        <f t="shared" si="84"/>
        <v>0</v>
      </c>
      <c r="F203" s="77">
        <v>0</v>
      </c>
      <c r="G203" s="77">
        <v>0</v>
      </c>
      <c r="H203" s="77">
        <v>0</v>
      </c>
      <c r="I203" s="77">
        <v>0</v>
      </c>
      <c r="J203" s="77">
        <v>0</v>
      </c>
      <c r="K203" s="77">
        <v>0</v>
      </c>
      <c r="L203" s="77">
        <v>0</v>
      </c>
      <c r="M203" s="77">
        <v>0</v>
      </c>
      <c r="N203" s="77">
        <v>0</v>
      </c>
      <c r="O203" s="77">
        <v>0</v>
      </c>
      <c r="P203" s="77">
        <v>0</v>
      </c>
      <c r="Q203" s="77">
        <v>0</v>
      </c>
    </row>
    <row r="204" spans="1:17" ht="40.5" customHeight="1" x14ac:dyDescent="0.3">
      <c r="A204" s="168" t="s">
        <v>123</v>
      </c>
      <c r="B204" s="188"/>
      <c r="C204" s="161" t="s">
        <v>81</v>
      </c>
      <c r="D204" s="62" t="s">
        <v>35</v>
      </c>
      <c r="E204" s="101">
        <f>F204+G204+H204+I204+J204+K204+L204+M204+N204+O204+P204+Q204</f>
        <v>0</v>
      </c>
      <c r="F204" s="101">
        <f>F205+F206+F207+F208+F209+F210</f>
        <v>0</v>
      </c>
      <c r="G204" s="101">
        <f t="shared" ref="G204:Q204" si="85">G205+G206+G207+G208+G209+G210</f>
        <v>0</v>
      </c>
      <c r="H204" s="101">
        <f t="shared" si="85"/>
        <v>0</v>
      </c>
      <c r="I204" s="101">
        <f t="shared" si="85"/>
        <v>0</v>
      </c>
      <c r="J204" s="101">
        <f t="shared" si="85"/>
        <v>0</v>
      </c>
      <c r="K204" s="101">
        <f t="shared" si="85"/>
        <v>0</v>
      </c>
      <c r="L204" s="101">
        <f t="shared" si="85"/>
        <v>0</v>
      </c>
      <c r="M204" s="101">
        <f t="shared" si="85"/>
        <v>0</v>
      </c>
      <c r="N204" s="101">
        <f t="shared" si="85"/>
        <v>0</v>
      </c>
      <c r="O204" s="101">
        <f t="shared" si="85"/>
        <v>0</v>
      </c>
      <c r="P204" s="101">
        <f t="shared" si="85"/>
        <v>0</v>
      </c>
      <c r="Q204" s="101">
        <f t="shared" si="85"/>
        <v>0</v>
      </c>
    </row>
    <row r="205" spans="1:17" ht="33" customHeight="1" x14ac:dyDescent="0.3">
      <c r="A205" s="168"/>
      <c r="B205" s="188"/>
      <c r="C205" s="208"/>
      <c r="D205" s="63" t="s">
        <v>9</v>
      </c>
      <c r="E205" s="101">
        <f t="shared" ref="E205:E210" si="86">F205+G205+H205+I205+J205+K205+L205+M205+N205+O205+P205+Q205</f>
        <v>0</v>
      </c>
      <c r="F205" s="101">
        <v>0</v>
      </c>
      <c r="G205" s="101">
        <v>0</v>
      </c>
      <c r="H205" s="101">
        <v>0</v>
      </c>
      <c r="I205" s="101">
        <v>0</v>
      </c>
      <c r="J205" s="101">
        <v>0</v>
      </c>
      <c r="K205" s="101">
        <v>0</v>
      </c>
      <c r="L205" s="101">
        <v>0</v>
      </c>
      <c r="M205" s="101">
        <v>0</v>
      </c>
      <c r="N205" s="101">
        <v>0</v>
      </c>
      <c r="O205" s="101">
        <v>0</v>
      </c>
      <c r="P205" s="101">
        <v>0</v>
      </c>
      <c r="Q205" s="101">
        <v>0</v>
      </c>
    </row>
    <row r="206" spans="1:17" ht="42" customHeight="1" x14ac:dyDescent="0.3">
      <c r="A206" s="168"/>
      <c r="B206" s="188"/>
      <c r="C206" s="208"/>
      <c r="D206" s="63" t="s">
        <v>10</v>
      </c>
      <c r="E206" s="101">
        <f t="shared" si="86"/>
        <v>0</v>
      </c>
      <c r="F206" s="101">
        <v>0</v>
      </c>
      <c r="G206" s="101">
        <v>0</v>
      </c>
      <c r="H206" s="101">
        <v>0</v>
      </c>
      <c r="I206" s="101">
        <v>0</v>
      </c>
      <c r="J206" s="101">
        <v>0</v>
      </c>
      <c r="K206" s="101">
        <v>0</v>
      </c>
      <c r="L206" s="101">
        <v>0</v>
      </c>
      <c r="M206" s="101">
        <v>0</v>
      </c>
      <c r="N206" s="101">
        <v>0</v>
      </c>
      <c r="O206" s="101">
        <v>0</v>
      </c>
      <c r="P206" s="101">
        <v>0</v>
      </c>
      <c r="Q206" s="101">
        <v>0</v>
      </c>
    </row>
    <row r="207" spans="1:17" ht="40.5" customHeight="1" x14ac:dyDescent="0.3">
      <c r="A207" s="168"/>
      <c r="B207" s="188"/>
      <c r="C207" s="208"/>
      <c r="D207" s="64" t="s">
        <v>11</v>
      </c>
      <c r="E207" s="101">
        <f t="shared" si="86"/>
        <v>0</v>
      </c>
      <c r="F207" s="101">
        <v>0</v>
      </c>
      <c r="G207" s="101">
        <v>0</v>
      </c>
      <c r="H207" s="101">
        <v>0</v>
      </c>
      <c r="I207" s="101">
        <v>0</v>
      </c>
      <c r="J207" s="101">
        <v>0</v>
      </c>
      <c r="K207" s="101">
        <v>0</v>
      </c>
      <c r="L207" s="101">
        <v>0</v>
      </c>
      <c r="M207" s="101">
        <v>0</v>
      </c>
      <c r="N207" s="101">
        <v>0</v>
      </c>
      <c r="O207" s="101">
        <v>0</v>
      </c>
      <c r="P207" s="101">
        <v>0</v>
      </c>
      <c r="Q207" s="101">
        <v>0</v>
      </c>
    </row>
    <row r="208" spans="1:17" ht="108.75" customHeight="1" x14ac:dyDescent="0.3">
      <c r="A208" s="168"/>
      <c r="B208" s="188"/>
      <c r="C208" s="208"/>
      <c r="D208" s="65" t="s">
        <v>48</v>
      </c>
      <c r="E208" s="101">
        <f t="shared" si="86"/>
        <v>0</v>
      </c>
      <c r="F208" s="101">
        <v>0</v>
      </c>
      <c r="G208" s="101">
        <v>0</v>
      </c>
      <c r="H208" s="101">
        <v>0</v>
      </c>
      <c r="I208" s="101">
        <v>0</v>
      </c>
      <c r="J208" s="101">
        <v>0</v>
      </c>
      <c r="K208" s="101">
        <v>0</v>
      </c>
      <c r="L208" s="101">
        <v>0</v>
      </c>
      <c r="M208" s="101">
        <v>0</v>
      </c>
      <c r="N208" s="101">
        <v>0</v>
      </c>
      <c r="O208" s="101">
        <v>0</v>
      </c>
      <c r="P208" s="101">
        <v>0</v>
      </c>
      <c r="Q208" s="101">
        <v>0</v>
      </c>
    </row>
    <row r="209" spans="1:17" ht="51.75" customHeight="1" x14ac:dyDescent="0.3">
      <c r="A209" s="168"/>
      <c r="B209" s="188"/>
      <c r="C209" s="208"/>
      <c r="D209" s="65" t="s">
        <v>74</v>
      </c>
      <c r="E209" s="101">
        <f t="shared" si="86"/>
        <v>0</v>
      </c>
      <c r="F209" s="101">
        <v>0</v>
      </c>
      <c r="G209" s="101">
        <v>0</v>
      </c>
      <c r="H209" s="101">
        <v>0</v>
      </c>
      <c r="I209" s="101">
        <v>0</v>
      </c>
      <c r="J209" s="101">
        <v>0</v>
      </c>
      <c r="K209" s="101">
        <v>0</v>
      </c>
      <c r="L209" s="101">
        <v>0</v>
      </c>
      <c r="M209" s="101">
        <v>0</v>
      </c>
      <c r="N209" s="101">
        <v>0</v>
      </c>
      <c r="O209" s="101">
        <v>0</v>
      </c>
      <c r="P209" s="101">
        <v>0</v>
      </c>
      <c r="Q209" s="101">
        <v>0</v>
      </c>
    </row>
    <row r="210" spans="1:17" ht="51.75" customHeight="1" x14ac:dyDescent="0.3">
      <c r="A210" s="169"/>
      <c r="B210" s="190"/>
      <c r="C210" s="209"/>
      <c r="D210" s="65" t="s">
        <v>75</v>
      </c>
      <c r="E210" s="101">
        <f t="shared" si="86"/>
        <v>0</v>
      </c>
      <c r="F210" s="98">
        <v>0</v>
      </c>
      <c r="G210" s="98">
        <v>0</v>
      </c>
      <c r="H210" s="98">
        <v>0</v>
      </c>
      <c r="I210" s="98">
        <v>0</v>
      </c>
      <c r="J210" s="98">
        <v>0</v>
      </c>
      <c r="K210" s="98">
        <v>0</v>
      </c>
      <c r="L210" s="98">
        <v>0</v>
      </c>
      <c r="M210" s="98">
        <v>0</v>
      </c>
      <c r="N210" s="98">
        <v>0</v>
      </c>
      <c r="O210" s="98">
        <v>0</v>
      </c>
      <c r="P210" s="98">
        <v>0</v>
      </c>
      <c r="Q210" s="98">
        <v>0</v>
      </c>
    </row>
    <row r="211" spans="1:17" ht="42" customHeight="1" x14ac:dyDescent="0.3">
      <c r="A211" s="167" t="s">
        <v>70</v>
      </c>
      <c r="B211" s="161" t="s">
        <v>116</v>
      </c>
      <c r="C211" s="207" t="s">
        <v>118</v>
      </c>
      <c r="D211" s="62" t="s">
        <v>35</v>
      </c>
      <c r="E211" s="77">
        <f>F211+G211+H211+I211+J211+K211+L211+M211+N211+O211+P211+Q211</f>
        <v>0</v>
      </c>
      <c r="F211" s="83">
        <f>F212+F213+F214+F215+F216+F217</f>
        <v>0</v>
      </c>
      <c r="G211" s="83">
        <f t="shared" ref="G211:Q211" si="87">G212+G213+G214+G215+G216+G217</f>
        <v>0</v>
      </c>
      <c r="H211" s="83">
        <f t="shared" si="87"/>
        <v>0</v>
      </c>
      <c r="I211" s="83">
        <f t="shared" si="87"/>
        <v>0</v>
      </c>
      <c r="J211" s="83">
        <f t="shared" si="87"/>
        <v>0</v>
      </c>
      <c r="K211" s="83">
        <f t="shared" si="87"/>
        <v>0</v>
      </c>
      <c r="L211" s="83">
        <f t="shared" si="87"/>
        <v>0</v>
      </c>
      <c r="M211" s="83">
        <f t="shared" si="87"/>
        <v>0</v>
      </c>
      <c r="N211" s="83">
        <f t="shared" si="87"/>
        <v>0</v>
      </c>
      <c r="O211" s="83">
        <f t="shared" si="87"/>
        <v>0</v>
      </c>
      <c r="P211" s="83">
        <f t="shared" si="87"/>
        <v>0</v>
      </c>
      <c r="Q211" s="83">
        <f t="shared" si="87"/>
        <v>0</v>
      </c>
    </row>
    <row r="212" spans="1:17" ht="40.5" customHeight="1" x14ac:dyDescent="0.3">
      <c r="A212" s="168"/>
      <c r="B212" s="170"/>
      <c r="C212" s="165"/>
      <c r="D212" s="62" t="s">
        <v>9</v>
      </c>
      <c r="E212" s="77">
        <f t="shared" ref="E212:E217" si="88">F212+G212+H212+I212+J212+K212+L212+M212+N212+O212+P212+Q212</f>
        <v>0</v>
      </c>
      <c r="F212" s="83">
        <f>F219+F226</f>
        <v>0</v>
      </c>
      <c r="G212" s="83">
        <f t="shared" ref="G212:Q212" si="89">G219+G226</f>
        <v>0</v>
      </c>
      <c r="H212" s="83">
        <f t="shared" si="89"/>
        <v>0</v>
      </c>
      <c r="I212" s="83">
        <f t="shared" si="89"/>
        <v>0</v>
      </c>
      <c r="J212" s="83">
        <f t="shared" si="89"/>
        <v>0</v>
      </c>
      <c r="K212" s="83">
        <f t="shared" si="89"/>
        <v>0</v>
      </c>
      <c r="L212" s="83">
        <f t="shared" si="89"/>
        <v>0</v>
      </c>
      <c r="M212" s="83">
        <f t="shared" si="89"/>
        <v>0</v>
      </c>
      <c r="N212" s="83">
        <f t="shared" si="89"/>
        <v>0</v>
      </c>
      <c r="O212" s="83">
        <f t="shared" si="89"/>
        <v>0</v>
      </c>
      <c r="P212" s="83">
        <f t="shared" si="89"/>
        <v>0</v>
      </c>
      <c r="Q212" s="83">
        <f t="shared" si="89"/>
        <v>0</v>
      </c>
    </row>
    <row r="213" spans="1:17" ht="38.25" customHeight="1" x14ac:dyDescent="0.3">
      <c r="A213" s="168"/>
      <c r="B213" s="170"/>
      <c r="C213" s="165"/>
      <c r="D213" s="62" t="s">
        <v>10</v>
      </c>
      <c r="E213" s="77">
        <f t="shared" si="88"/>
        <v>0</v>
      </c>
      <c r="F213" s="83">
        <f t="shared" ref="F213:Q217" si="90">F220+F227</f>
        <v>0</v>
      </c>
      <c r="G213" s="83">
        <f t="shared" si="90"/>
        <v>0</v>
      </c>
      <c r="H213" s="83">
        <f t="shared" si="90"/>
        <v>0</v>
      </c>
      <c r="I213" s="83">
        <f t="shared" si="90"/>
        <v>0</v>
      </c>
      <c r="J213" s="83">
        <f t="shared" si="90"/>
        <v>0</v>
      </c>
      <c r="K213" s="83">
        <f t="shared" si="90"/>
        <v>0</v>
      </c>
      <c r="L213" s="83">
        <f t="shared" si="90"/>
        <v>0</v>
      </c>
      <c r="M213" s="83">
        <f t="shared" si="90"/>
        <v>0</v>
      </c>
      <c r="N213" s="83">
        <f t="shared" si="90"/>
        <v>0</v>
      </c>
      <c r="O213" s="83">
        <f t="shared" si="90"/>
        <v>0</v>
      </c>
      <c r="P213" s="83">
        <f t="shared" si="90"/>
        <v>0</v>
      </c>
      <c r="Q213" s="83">
        <f t="shared" si="90"/>
        <v>0</v>
      </c>
    </row>
    <row r="214" spans="1:17" ht="38.25" customHeight="1" x14ac:dyDescent="0.3">
      <c r="A214" s="168"/>
      <c r="B214" s="170"/>
      <c r="C214" s="165"/>
      <c r="D214" s="120" t="s">
        <v>11</v>
      </c>
      <c r="E214" s="77">
        <f t="shared" si="88"/>
        <v>0</v>
      </c>
      <c r="F214" s="83">
        <f t="shared" si="90"/>
        <v>0</v>
      </c>
      <c r="G214" s="83">
        <f t="shared" si="90"/>
        <v>0</v>
      </c>
      <c r="H214" s="83">
        <f t="shared" si="90"/>
        <v>0</v>
      </c>
      <c r="I214" s="83">
        <f t="shared" si="90"/>
        <v>0</v>
      </c>
      <c r="J214" s="83">
        <f t="shared" si="90"/>
        <v>0</v>
      </c>
      <c r="K214" s="83">
        <f t="shared" si="90"/>
        <v>0</v>
      </c>
      <c r="L214" s="83">
        <f t="shared" si="90"/>
        <v>0</v>
      </c>
      <c r="M214" s="83">
        <f t="shared" si="90"/>
        <v>0</v>
      </c>
      <c r="N214" s="83">
        <f t="shared" si="90"/>
        <v>0</v>
      </c>
      <c r="O214" s="83">
        <f t="shared" si="90"/>
        <v>0</v>
      </c>
      <c r="P214" s="83">
        <f t="shared" si="90"/>
        <v>0</v>
      </c>
      <c r="Q214" s="83">
        <f t="shared" si="90"/>
        <v>0</v>
      </c>
    </row>
    <row r="215" spans="1:17" ht="112.5" customHeight="1" x14ac:dyDescent="0.3">
      <c r="A215" s="168"/>
      <c r="B215" s="170"/>
      <c r="C215" s="165"/>
      <c r="D215" s="95" t="s">
        <v>48</v>
      </c>
      <c r="E215" s="77">
        <f t="shared" si="88"/>
        <v>0</v>
      </c>
      <c r="F215" s="83">
        <f t="shared" si="90"/>
        <v>0</v>
      </c>
      <c r="G215" s="83">
        <f t="shared" si="90"/>
        <v>0</v>
      </c>
      <c r="H215" s="83">
        <f t="shared" si="90"/>
        <v>0</v>
      </c>
      <c r="I215" s="83">
        <f t="shared" si="90"/>
        <v>0</v>
      </c>
      <c r="J215" s="83">
        <f t="shared" si="90"/>
        <v>0</v>
      </c>
      <c r="K215" s="83">
        <f t="shared" si="90"/>
        <v>0</v>
      </c>
      <c r="L215" s="83">
        <f t="shared" si="90"/>
        <v>0</v>
      </c>
      <c r="M215" s="83">
        <f t="shared" si="90"/>
        <v>0</v>
      </c>
      <c r="N215" s="83">
        <f t="shared" si="90"/>
        <v>0</v>
      </c>
      <c r="O215" s="83">
        <f t="shared" si="90"/>
        <v>0</v>
      </c>
      <c r="P215" s="83">
        <f t="shared" si="90"/>
        <v>0</v>
      </c>
      <c r="Q215" s="83">
        <f t="shared" si="90"/>
        <v>0</v>
      </c>
    </row>
    <row r="216" spans="1:17" ht="51.75" customHeight="1" x14ac:dyDescent="0.3">
      <c r="A216" s="168"/>
      <c r="B216" s="170"/>
      <c r="C216" s="165"/>
      <c r="D216" s="95" t="s">
        <v>74</v>
      </c>
      <c r="E216" s="77">
        <f t="shared" si="88"/>
        <v>0</v>
      </c>
      <c r="F216" s="83">
        <f t="shared" si="90"/>
        <v>0</v>
      </c>
      <c r="G216" s="83">
        <f t="shared" si="90"/>
        <v>0</v>
      </c>
      <c r="H216" s="83">
        <f t="shared" si="90"/>
        <v>0</v>
      </c>
      <c r="I216" s="83">
        <f t="shared" si="90"/>
        <v>0</v>
      </c>
      <c r="J216" s="83">
        <f t="shared" si="90"/>
        <v>0</v>
      </c>
      <c r="K216" s="83">
        <f t="shared" si="90"/>
        <v>0</v>
      </c>
      <c r="L216" s="83">
        <f t="shared" si="90"/>
        <v>0</v>
      </c>
      <c r="M216" s="83">
        <f t="shared" si="90"/>
        <v>0</v>
      </c>
      <c r="N216" s="83">
        <f t="shared" si="90"/>
        <v>0</v>
      </c>
      <c r="O216" s="83">
        <f t="shared" si="90"/>
        <v>0</v>
      </c>
      <c r="P216" s="83">
        <f t="shared" si="90"/>
        <v>0</v>
      </c>
      <c r="Q216" s="83">
        <f t="shared" si="90"/>
        <v>0</v>
      </c>
    </row>
    <row r="217" spans="1:17" ht="68.25" customHeight="1" x14ac:dyDescent="0.3">
      <c r="A217" s="169"/>
      <c r="B217" s="170"/>
      <c r="C217" s="166"/>
      <c r="D217" s="95" t="s">
        <v>75</v>
      </c>
      <c r="E217" s="77">
        <f t="shared" si="88"/>
        <v>0</v>
      </c>
      <c r="F217" s="83">
        <f t="shared" si="90"/>
        <v>0</v>
      </c>
      <c r="G217" s="83">
        <f t="shared" si="90"/>
        <v>0</v>
      </c>
      <c r="H217" s="83">
        <f t="shared" si="90"/>
        <v>0</v>
      </c>
      <c r="I217" s="83">
        <f t="shared" si="90"/>
        <v>0</v>
      </c>
      <c r="J217" s="83">
        <f t="shared" si="90"/>
        <v>0</v>
      </c>
      <c r="K217" s="83">
        <f t="shared" si="90"/>
        <v>0</v>
      </c>
      <c r="L217" s="83">
        <f t="shared" si="90"/>
        <v>0</v>
      </c>
      <c r="M217" s="83">
        <f t="shared" si="90"/>
        <v>0</v>
      </c>
      <c r="N217" s="83">
        <f t="shared" si="90"/>
        <v>0</v>
      </c>
      <c r="O217" s="83">
        <f t="shared" si="90"/>
        <v>0</v>
      </c>
      <c r="P217" s="83">
        <f t="shared" si="90"/>
        <v>0</v>
      </c>
      <c r="Q217" s="83">
        <f t="shared" si="90"/>
        <v>0</v>
      </c>
    </row>
    <row r="218" spans="1:17" ht="33" customHeight="1" x14ac:dyDescent="0.3">
      <c r="A218" s="167" t="s">
        <v>119</v>
      </c>
      <c r="B218" s="170"/>
      <c r="C218" s="161" t="s">
        <v>117</v>
      </c>
      <c r="D218" s="62" t="s">
        <v>35</v>
      </c>
      <c r="E218" s="77">
        <f>F218+G218+H218+I218+J218+K218+L218+M218+N218+O218+P218+Q218</f>
        <v>0</v>
      </c>
      <c r="F218" s="77">
        <f>F219+F220+F221+F222+F223+F224</f>
        <v>0</v>
      </c>
      <c r="G218" s="77">
        <f t="shared" ref="G218:Q218" si="91">G219+G220+G221+G222+G223+G224</f>
        <v>0</v>
      </c>
      <c r="H218" s="77">
        <f t="shared" si="91"/>
        <v>0</v>
      </c>
      <c r="I218" s="77">
        <f t="shared" si="91"/>
        <v>0</v>
      </c>
      <c r="J218" s="77">
        <f t="shared" si="91"/>
        <v>0</v>
      </c>
      <c r="K218" s="77">
        <f t="shared" si="91"/>
        <v>0</v>
      </c>
      <c r="L218" s="77">
        <f t="shared" si="91"/>
        <v>0</v>
      </c>
      <c r="M218" s="77">
        <f t="shared" si="91"/>
        <v>0</v>
      </c>
      <c r="N218" s="77">
        <f t="shared" si="91"/>
        <v>0</v>
      </c>
      <c r="O218" s="77">
        <f t="shared" si="91"/>
        <v>0</v>
      </c>
      <c r="P218" s="77">
        <f t="shared" si="91"/>
        <v>0</v>
      </c>
      <c r="Q218" s="77">
        <f t="shared" si="91"/>
        <v>0</v>
      </c>
    </row>
    <row r="219" spans="1:17" ht="33" customHeight="1" x14ac:dyDescent="0.3">
      <c r="A219" s="168"/>
      <c r="B219" s="170"/>
      <c r="C219" s="170"/>
      <c r="D219" s="63" t="s">
        <v>9</v>
      </c>
      <c r="E219" s="77">
        <f t="shared" ref="E219:E224" si="92">F219+G219+H219+I219+J219+K219+L219+M219+N219+O219+P219+Q219</f>
        <v>0</v>
      </c>
      <c r="F219" s="77">
        <v>0</v>
      </c>
      <c r="G219" s="77">
        <v>0</v>
      </c>
      <c r="H219" s="77">
        <v>0</v>
      </c>
      <c r="I219" s="77">
        <v>0</v>
      </c>
      <c r="J219" s="77">
        <v>0</v>
      </c>
      <c r="K219" s="77">
        <v>0</v>
      </c>
      <c r="L219" s="77">
        <v>0</v>
      </c>
      <c r="M219" s="77">
        <v>0</v>
      </c>
      <c r="N219" s="77">
        <v>0</v>
      </c>
      <c r="O219" s="77">
        <v>0</v>
      </c>
      <c r="P219" s="77">
        <v>0</v>
      </c>
      <c r="Q219" s="77">
        <v>0</v>
      </c>
    </row>
    <row r="220" spans="1:17" ht="33" customHeight="1" x14ac:dyDescent="0.3">
      <c r="A220" s="168"/>
      <c r="B220" s="170"/>
      <c r="C220" s="170"/>
      <c r="D220" s="63" t="s">
        <v>10</v>
      </c>
      <c r="E220" s="77">
        <f t="shared" si="92"/>
        <v>0</v>
      </c>
      <c r="F220" s="77">
        <v>0</v>
      </c>
      <c r="G220" s="77">
        <v>0</v>
      </c>
      <c r="H220" s="77">
        <v>0</v>
      </c>
      <c r="I220" s="77">
        <v>0</v>
      </c>
      <c r="J220" s="77">
        <v>0</v>
      </c>
      <c r="K220" s="77">
        <v>0</v>
      </c>
      <c r="L220" s="77">
        <v>0</v>
      </c>
      <c r="M220" s="77">
        <v>0</v>
      </c>
      <c r="N220" s="77">
        <v>0</v>
      </c>
      <c r="O220" s="77">
        <v>0</v>
      </c>
      <c r="P220" s="77">
        <v>0</v>
      </c>
      <c r="Q220" s="77">
        <v>0</v>
      </c>
    </row>
    <row r="221" spans="1:17" ht="33" customHeight="1" x14ac:dyDescent="0.3">
      <c r="A221" s="168"/>
      <c r="B221" s="170"/>
      <c r="C221" s="170"/>
      <c r="D221" s="64" t="s">
        <v>11</v>
      </c>
      <c r="E221" s="77">
        <f t="shared" si="92"/>
        <v>0</v>
      </c>
      <c r="F221" s="77">
        <v>0</v>
      </c>
      <c r="G221" s="77">
        <v>0</v>
      </c>
      <c r="H221" s="77">
        <v>0</v>
      </c>
      <c r="I221" s="77">
        <v>0</v>
      </c>
      <c r="J221" s="77">
        <v>0</v>
      </c>
      <c r="K221" s="77">
        <v>0</v>
      </c>
      <c r="L221" s="77">
        <v>0</v>
      </c>
      <c r="M221" s="77">
        <v>0</v>
      </c>
      <c r="N221" s="77">
        <v>0</v>
      </c>
      <c r="O221" s="77">
        <v>0</v>
      </c>
      <c r="P221" s="77">
        <v>0</v>
      </c>
      <c r="Q221" s="77">
        <v>0</v>
      </c>
    </row>
    <row r="222" spans="1:17" ht="117" customHeight="1" x14ac:dyDescent="0.3">
      <c r="A222" s="168"/>
      <c r="B222" s="170"/>
      <c r="C222" s="170"/>
      <c r="D222" s="65" t="s">
        <v>48</v>
      </c>
      <c r="E222" s="77">
        <f t="shared" si="92"/>
        <v>0</v>
      </c>
      <c r="F222" s="77">
        <v>0</v>
      </c>
      <c r="G222" s="77">
        <v>0</v>
      </c>
      <c r="H222" s="77">
        <v>0</v>
      </c>
      <c r="I222" s="77">
        <v>0</v>
      </c>
      <c r="J222" s="77">
        <v>0</v>
      </c>
      <c r="K222" s="77">
        <v>0</v>
      </c>
      <c r="L222" s="77">
        <v>0</v>
      </c>
      <c r="M222" s="77">
        <v>0</v>
      </c>
      <c r="N222" s="77">
        <v>0</v>
      </c>
      <c r="O222" s="77">
        <v>0</v>
      </c>
      <c r="P222" s="77">
        <v>0</v>
      </c>
      <c r="Q222" s="77">
        <v>0</v>
      </c>
    </row>
    <row r="223" spans="1:17" ht="65.25" customHeight="1" x14ac:dyDescent="0.3">
      <c r="A223" s="168"/>
      <c r="B223" s="170"/>
      <c r="C223" s="170"/>
      <c r="D223" s="65" t="s">
        <v>74</v>
      </c>
      <c r="E223" s="77">
        <f t="shared" si="92"/>
        <v>0</v>
      </c>
      <c r="F223" s="77">
        <v>0</v>
      </c>
      <c r="G223" s="77">
        <v>0</v>
      </c>
      <c r="H223" s="77">
        <v>0</v>
      </c>
      <c r="I223" s="77">
        <v>0</v>
      </c>
      <c r="J223" s="77">
        <v>0</v>
      </c>
      <c r="K223" s="77">
        <v>0</v>
      </c>
      <c r="L223" s="77">
        <v>0</v>
      </c>
      <c r="M223" s="77">
        <v>0</v>
      </c>
      <c r="N223" s="77">
        <v>0</v>
      </c>
      <c r="O223" s="77">
        <v>0</v>
      </c>
      <c r="P223" s="77">
        <v>0</v>
      </c>
      <c r="Q223" s="77">
        <v>0</v>
      </c>
    </row>
    <row r="224" spans="1:17" ht="93.75" customHeight="1" x14ac:dyDescent="0.3">
      <c r="A224" s="169"/>
      <c r="B224" s="170"/>
      <c r="C224" s="170"/>
      <c r="D224" s="65" t="s">
        <v>75</v>
      </c>
      <c r="E224" s="77">
        <f t="shared" si="92"/>
        <v>0</v>
      </c>
      <c r="F224" s="77">
        <v>0</v>
      </c>
      <c r="G224" s="77">
        <v>0</v>
      </c>
      <c r="H224" s="77">
        <v>0</v>
      </c>
      <c r="I224" s="77">
        <v>0</v>
      </c>
      <c r="J224" s="77">
        <v>0</v>
      </c>
      <c r="K224" s="77">
        <v>0</v>
      </c>
      <c r="L224" s="77">
        <v>0</v>
      </c>
      <c r="M224" s="77">
        <v>0</v>
      </c>
      <c r="N224" s="77">
        <v>0</v>
      </c>
      <c r="O224" s="77">
        <v>0</v>
      </c>
      <c r="P224" s="77">
        <v>0</v>
      </c>
      <c r="Q224" s="77">
        <v>0</v>
      </c>
    </row>
    <row r="225" spans="1:17" ht="33" customHeight="1" x14ac:dyDescent="0.3">
      <c r="A225" s="168" t="s">
        <v>120</v>
      </c>
      <c r="B225" s="170"/>
      <c r="C225" s="161" t="s">
        <v>141</v>
      </c>
      <c r="D225" s="62" t="s">
        <v>35</v>
      </c>
      <c r="E225" s="77">
        <f>F225+G225+H225+I225+J225+K225+L225+M225+N225+O225+P225+Q225</f>
        <v>0</v>
      </c>
      <c r="F225" s="77">
        <f>F226+F227+F228+F229+F230+F231</f>
        <v>0</v>
      </c>
      <c r="G225" s="77">
        <f t="shared" ref="G225:Q225" si="93">G226+G227+G228+G229+G230+G231</f>
        <v>0</v>
      </c>
      <c r="H225" s="77">
        <f t="shared" si="93"/>
        <v>0</v>
      </c>
      <c r="I225" s="77">
        <f t="shared" si="93"/>
        <v>0</v>
      </c>
      <c r="J225" s="77">
        <f t="shared" si="93"/>
        <v>0</v>
      </c>
      <c r="K225" s="77">
        <f t="shared" si="93"/>
        <v>0</v>
      </c>
      <c r="L225" s="77">
        <f t="shared" si="93"/>
        <v>0</v>
      </c>
      <c r="M225" s="77">
        <f t="shared" si="93"/>
        <v>0</v>
      </c>
      <c r="N225" s="77">
        <f t="shared" si="93"/>
        <v>0</v>
      </c>
      <c r="O225" s="77">
        <f t="shared" si="93"/>
        <v>0</v>
      </c>
      <c r="P225" s="77">
        <f t="shared" si="93"/>
        <v>0</v>
      </c>
      <c r="Q225" s="77">
        <f t="shared" si="93"/>
        <v>0</v>
      </c>
    </row>
    <row r="226" spans="1:17" ht="33" customHeight="1" x14ac:dyDescent="0.3">
      <c r="A226" s="168"/>
      <c r="B226" s="170"/>
      <c r="C226" s="170"/>
      <c r="D226" s="63" t="s">
        <v>9</v>
      </c>
      <c r="E226" s="77">
        <f t="shared" ref="E226:E231" si="94">F226+G226+H226+I226+J226+K226+L226+M226+N226+O226+P226+Q226</f>
        <v>0</v>
      </c>
      <c r="F226" s="77">
        <v>0</v>
      </c>
      <c r="G226" s="77">
        <v>0</v>
      </c>
      <c r="H226" s="77">
        <v>0</v>
      </c>
      <c r="I226" s="77">
        <v>0</v>
      </c>
      <c r="J226" s="77">
        <v>0</v>
      </c>
      <c r="K226" s="77">
        <v>0</v>
      </c>
      <c r="L226" s="77">
        <v>0</v>
      </c>
      <c r="M226" s="77">
        <v>0</v>
      </c>
      <c r="N226" s="77">
        <v>0</v>
      </c>
      <c r="O226" s="77">
        <v>0</v>
      </c>
      <c r="P226" s="77">
        <v>0</v>
      </c>
      <c r="Q226" s="77">
        <v>0</v>
      </c>
    </row>
    <row r="227" spans="1:17" ht="33" customHeight="1" x14ac:dyDescent="0.3">
      <c r="A227" s="168"/>
      <c r="B227" s="170"/>
      <c r="C227" s="170"/>
      <c r="D227" s="63" t="s">
        <v>10</v>
      </c>
      <c r="E227" s="77">
        <f t="shared" si="94"/>
        <v>0</v>
      </c>
      <c r="F227" s="77">
        <v>0</v>
      </c>
      <c r="G227" s="77">
        <v>0</v>
      </c>
      <c r="H227" s="77">
        <v>0</v>
      </c>
      <c r="I227" s="77">
        <v>0</v>
      </c>
      <c r="J227" s="77">
        <v>0</v>
      </c>
      <c r="K227" s="77">
        <v>0</v>
      </c>
      <c r="L227" s="77">
        <v>0</v>
      </c>
      <c r="M227" s="77">
        <v>0</v>
      </c>
      <c r="N227" s="77">
        <v>0</v>
      </c>
      <c r="O227" s="77">
        <v>0</v>
      </c>
      <c r="P227" s="77">
        <v>0</v>
      </c>
      <c r="Q227" s="77">
        <v>0</v>
      </c>
    </row>
    <row r="228" spans="1:17" ht="33" customHeight="1" x14ac:dyDescent="0.3">
      <c r="A228" s="168"/>
      <c r="B228" s="170"/>
      <c r="C228" s="170"/>
      <c r="D228" s="64" t="s">
        <v>11</v>
      </c>
      <c r="E228" s="77">
        <f t="shared" si="94"/>
        <v>0</v>
      </c>
      <c r="F228" s="77">
        <v>0</v>
      </c>
      <c r="G228" s="77">
        <v>0</v>
      </c>
      <c r="H228" s="77">
        <v>0</v>
      </c>
      <c r="I228" s="77">
        <v>0</v>
      </c>
      <c r="J228" s="77">
        <v>0</v>
      </c>
      <c r="K228" s="77">
        <v>0</v>
      </c>
      <c r="L228" s="77">
        <v>0</v>
      </c>
      <c r="M228" s="77">
        <v>0</v>
      </c>
      <c r="N228" s="77">
        <v>0</v>
      </c>
      <c r="O228" s="77">
        <v>0</v>
      </c>
      <c r="P228" s="77">
        <v>0</v>
      </c>
      <c r="Q228" s="77">
        <v>0</v>
      </c>
    </row>
    <row r="229" spans="1:17" ht="124.5" customHeight="1" x14ac:dyDescent="0.3">
      <c r="A229" s="168"/>
      <c r="B229" s="170"/>
      <c r="C229" s="170"/>
      <c r="D229" s="65" t="s">
        <v>48</v>
      </c>
      <c r="E229" s="77">
        <f t="shared" si="94"/>
        <v>0</v>
      </c>
      <c r="F229" s="77">
        <v>0</v>
      </c>
      <c r="G229" s="77">
        <v>0</v>
      </c>
      <c r="H229" s="77">
        <v>0</v>
      </c>
      <c r="I229" s="77">
        <v>0</v>
      </c>
      <c r="J229" s="77">
        <v>0</v>
      </c>
      <c r="K229" s="77">
        <v>0</v>
      </c>
      <c r="L229" s="77">
        <v>0</v>
      </c>
      <c r="M229" s="77">
        <v>0</v>
      </c>
      <c r="N229" s="77">
        <v>0</v>
      </c>
      <c r="O229" s="77">
        <v>0</v>
      </c>
      <c r="P229" s="77">
        <v>0</v>
      </c>
      <c r="Q229" s="77">
        <v>0</v>
      </c>
    </row>
    <row r="230" spans="1:17" ht="61.5" customHeight="1" x14ac:dyDescent="0.3">
      <c r="A230" s="168"/>
      <c r="B230" s="170"/>
      <c r="C230" s="170"/>
      <c r="D230" s="65" t="s">
        <v>74</v>
      </c>
      <c r="E230" s="77">
        <f t="shared" si="94"/>
        <v>0</v>
      </c>
      <c r="F230" s="77">
        <v>0</v>
      </c>
      <c r="G230" s="77">
        <v>0</v>
      </c>
      <c r="H230" s="77">
        <v>0</v>
      </c>
      <c r="I230" s="77">
        <v>0</v>
      </c>
      <c r="J230" s="77">
        <v>0</v>
      </c>
      <c r="K230" s="77">
        <v>0</v>
      </c>
      <c r="L230" s="77">
        <v>0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</row>
    <row r="231" spans="1:17" ht="63" customHeight="1" x14ac:dyDescent="0.3">
      <c r="A231" s="169"/>
      <c r="B231" s="162"/>
      <c r="C231" s="162"/>
      <c r="D231" s="65" t="s">
        <v>75</v>
      </c>
      <c r="E231" s="77">
        <f t="shared" si="94"/>
        <v>0</v>
      </c>
      <c r="F231" s="77">
        <v>0</v>
      </c>
      <c r="G231" s="77">
        <v>0</v>
      </c>
      <c r="H231" s="77">
        <v>0</v>
      </c>
      <c r="I231" s="77">
        <v>0</v>
      </c>
      <c r="J231" s="77">
        <v>0</v>
      </c>
      <c r="K231" s="77">
        <v>0</v>
      </c>
      <c r="L231" s="83">
        <v>0</v>
      </c>
      <c r="M231" s="83">
        <v>0</v>
      </c>
      <c r="N231" s="83">
        <v>0</v>
      </c>
      <c r="O231" s="77">
        <v>0</v>
      </c>
      <c r="P231" s="77">
        <v>0</v>
      </c>
      <c r="Q231" s="77">
        <v>0</v>
      </c>
    </row>
    <row r="232" spans="1:17" ht="51.75" customHeight="1" x14ac:dyDescent="0.3">
      <c r="A232" s="183" t="s">
        <v>71</v>
      </c>
      <c r="B232" s="202" t="s">
        <v>124</v>
      </c>
      <c r="C232" s="205" t="s">
        <v>141</v>
      </c>
      <c r="D232" s="114" t="s">
        <v>35</v>
      </c>
      <c r="E232" s="98">
        <f>F232+G232+H232+I232+J232+K232+L232+M232+N232+O232+P232+Q232</f>
        <v>116.48</v>
      </c>
      <c r="F232" s="83">
        <f t="shared" ref="F232:Q232" si="95">F233+F234+F235+F236+F237+F238</f>
        <v>0</v>
      </c>
      <c r="G232" s="83">
        <f t="shared" si="95"/>
        <v>0</v>
      </c>
      <c r="H232" s="83">
        <f t="shared" si="95"/>
        <v>0</v>
      </c>
      <c r="I232" s="98">
        <f t="shared" si="95"/>
        <v>0</v>
      </c>
      <c r="J232" s="98">
        <f t="shared" si="95"/>
        <v>0</v>
      </c>
      <c r="K232" s="83">
        <f t="shared" si="95"/>
        <v>0</v>
      </c>
      <c r="L232" s="98">
        <f t="shared" si="95"/>
        <v>0</v>
      </c>
      <c r="M232" s="98">
        <f t="shared" si="95"/>
        <v>116.48</v>
      </c>
      <c r="N232" s="83">
        <f t="shared" si="95"/>
        <v>0</v>
      </c>
      <c r="O232" s="77">
        <f t="shared" si="95"/>
        <v>0</v>
      </c>
      <c r="P232" s="77">
        <f t="shared" si="95"/>
        <v>0</v>
      </c>
      <c r="Q232" s="83">
        <f t="shared" si="95"/>
        <v>0</v>
      </c>
    </row>
    <row r="233" spans="1:17" ht="40.5" customHeight="1" x14ac:dyDescent="0.3">
      <c r="A233" s="200"/>
      <c r="B233" s="203"/>
      <c r="C233" s="186"/>
      <c r="D233" s="114" t="s">
        <v>9</v>
      </c>
      <c r="E233" s="83">
        <f t="shared" ref="E233:E238" si="96">F233+G233+H233+I233+J233+K233+L233+M233+N233+O233+P233+Q233</f>
        <v>0</v>
      </c>
      <c r="F233" s="83">
        <v>0</v>
      </c>
      <c r="G233" s="83">
        <v>0</v>
      </c>
      <c r="H233" s="83">
        <v>0</v>
      </c>
      <c r="I233" s="98">
        <v>0</v>
      </c>
      <c r="J233" s="83">
        <v>0</v>
      </c>
      <c r="K233" s="83">
        <v>0</v>
      </c>
      <c r="L233" s="98">
        <v>0</v>
      </c>
      <c r="M233" s="98">
        <v>0</v>
      </c>
      <c r="N233" s="83">
        <v>0</v>
      </c>
      <c r="O233" s="77">
        <v>0</v>
      </c>
      <c r="P233" s="77">
        <v>0</v>
      </c>
      <c r="Q233" s="77">
        <v>0</v>
      </c>
    </row>
    <row r="234" spans="1:17" ht="40.5" customHeight="1" x14ac:dyDescent="0.3">
      <c r="A234" s="200"/>
      <c r="B234" s="203"/>
      <c r="C234" s="186"/>
      <c r="D234" s="114" t="s">
        <v>10</v>
      </c>
      <c r="E234" s="83">
        <f t="shared" si="96"/>
        <v>0</v>
      </c>
      <c r="F234" s="83">
        <v>0</v>
      </c>
      <c r="G234" s="83">
        <v>0</v>
      </c>
      <c r="H234" s="83">
        <v>0</v>
      </c>
      <c r="I234" s="98">
        <v>0</v>
      </c>
      <c r="J234" s="83">
        <v>0</v>
      </c>
      <c r="K234" s="83">
        <v>0</v>
      </c>
      <c r="L234" s="98">
        <v>0</v>
      </c>
      <c r="M234" s="98">
        <v>0</v>
      </c>
      <c r="N234" s="83">
        <v>0</v>
      </c>
      <c r="O234" s="77">
        <v>0</v>
      </c>
      <c r="P234" s="77">
        <v>0</v>
      </c>
      <c r="Q234" s="77">
        <v>0</v>
      </c>
    </row>
    <row r="235" spans="1:17" ht="39" customHeight="1" x14ac:dyDescent="0.3">
      <c r="A235" s="200"/>
      <c r="B235" s="203"/>
      <c r="C235" s="186"/>
      <c r="D235" s="118" t="s">
        <v>11</v>
      </c>
      <c r="E235" s="98">
        <f t="shared" si="96"/>
        <v>116.48</v>
      </c>
      <c r="F235" s="83">
        <v>0</v>
      </c>
      <c r="G235" s="83">
        <v>0</v>
      </c>
      <c r="H235" s="83">
        <v>0</v>
      </c>
      <c r="I235" s="98"/>
      <c r="J235" s="98">
        <v>0</v>
      </c>
      <c r="K235" s="83">
        <v>0</v>
      </c>
      <c r="L235" s="98">
        <v>0</v>
      </c>
      <c r="M235" s="98">
        <f>105.56+10.92</f>
        <v>116.48</v>
      </c>
      <c r="N235" s="83">
        <v>0</v>
      </c>
      <c r="O235" s="77">
        <v>0</v>
      </c>
      <c r="P235" s="77">
        <v>0</v>
      </c>
      <c r="Q235" s="77">
        <v>0</v>
      </c>
    </row>
    <row r="236" spans="1:17" ht="114" customHeight="1" x14ac:dyDescent="0.3">
      <c r="A236" s="200"/>
      <c r="B236" s="203"/>
      <c r="C236" s="186"/>
      <c r="D236" s="125" t="s">
        <v>48</v>
      </c>
      <c r="E236" s="83">
        <f t="shared" si="96"/>
        <v>0</v>
      </c>
      <c r="F236" s="83">
        <v>0</v>
      </c>
      <c r="G236" s="83">
        <v>0</v>
      </c>
      <c r="H236" s="83">
        <v>0</v>
      </c>
      <c r="I236" s="83">
        <v>0</v>
      </c>
      <c r="J236" s="83">
        <v>0</v>
      </c>
      <c r="K236" s="83">
        <v>0</v>
      </c>
      <c r="L236" s="83">
        <v>0</v>
      </c>
      <c r="M236" s="83">
        <v>0</v>
      </c>
      <c r="N236" s="83">
        <v>0</v>
      </c>
      <c r="O236" s="77">
        <v>0</v>
      </c>
      <c r="P236" s="77">
        <v>0</v>
      </c>
      <c r="Q236" s="77">
        <v>0</v>
      </c>
    </row>
    <row r="237" spans="1:17" ht="57.75" customHeight="1" x14ac:dyDescent="0.3">
      <c r="A237" s="200"/>
      <c r="B237" s="203"/>
      <c r="C237" s="186"/>
      <c r="D237" s="95" t="s">
        <v>74</v>
      </c>
      <c r="E237" s="77">
        <f t="shared" si="96"/>
        <v>0</v>
      </c>
      <c r="F237" s="77">
        <v>0</v>
      </c>
      <c r="G237" s="77">
        <v>0</v>
      </c>
      <c r="H237" s="77">
        <v>0</v>
      </c>
      <c r="I237" s="77">
        <v>0</v>
      </c>
      <c r="J237" s="77">
        <v>0</v>
      </c>
      <c r="K237" s="77">
        <v>0</v>
      </c>
      <c r="L237" s="77">
        <v>0</v>
      </c>
      <c r="M237" s="77">
        <v>0</v>
      </c>
      <c r="N237" s="77">
        <v>0</v>
      </c>
      <c r="O237" s="77">
        <v>0</v>
      </c>
      <c r="P237" s="77">
        <v>0</v>
      </c>
      <c r="Q237" s="77">
        <v>0</v>
      </c>
    </row>
    <row r="238" spans="1:17" ht="51.75" customHeight="1" x14ac:dyDescent="0.3">
      <c r="A238" s="201"/>
      <c r="B238" s="204"/>
      <c r="C238" s="206"/>
      <c r="D238" s="95" t="s">
        <v>75</v>
      </c>
      <c r="E238" s="98">
        <f t="shared" si="96"/>
        <v>0</v>
      </c>
      <c r="F238" s="77">
        <v>0</v>
      </c>
      <c r="G238" s="77">
        <v>0</v>
      </c>
      <c r="H238" s="77">
        <v>0</v>
      </c>
      <c r="I238" s="77">
        <v>0</v>
      </c>
      <c r="J238" s="77">
        <v>0</v>
      </c>
      <c r="K238" s="77">
        <v>0</v>
      </c>
      <c r="L238" s="77">
        <v>0</v>
      </c>
      <c r="M238" s="77">
        <v>0</v>
      </c>
      <c r="N238" s="77">
        <v>0</v>
      </c>
      <c r="O238" s="77">
        <v>0</v>
      </c>
      <c r="P238" s="77">
        <v>0</v>
      </c>
      <c r="Q238" s="77">
        <v>0</v>
      </c>
    </row>
    <row r="239" spans="1:17" ht="56.25" customHeight="1" x14ac:dyDescent="0.3">
      <c r="A239" s="167" t="s">
        <v>72</v>
      </c>
      <c r="B239" s="173" t="s">
        <v>125</v>
      </c>
      <c r="C239" s="164" t="s">
        <v>80</v>
      </c>
      <c r="D239" s="62" t="s">
        <v>35</v>
      </c>
      <c r="E239" s="101">
        <f>F239+G239+H239+I239+J239+K239+L239+M239+N239+O239+P239+Q239</f>
        <v>0</v>
      </c>
      <c r="F239" s="78">
        <f>F240+F241+F242+F243+F244+F245</f>
        <v>0</v>
      </c>
      <c r="G239" s="78">
        <f>G240+G241+G242+G243+G244+G245</f>
        <v>0</v>
      </c>
      <c r="H239" s="78">
        <f>H240+H241+H242+H243+H244+H245</f>
        <v>0</v>
      </c>
      <c r="I239" s="78">
        <f t="shared" ref="I239:Q239" si="97">I240+I241+I242+I243+I244+I245</f>
        <v>0</v>
      </c>
      <c r="J239" s="102">
        <f t="shared" si="97"/>
        <v>0</v>
      </c>
      <c r="K239" s="78">
        <f t="shared" si="97"/>
        <v>0</v>
      </c>
      <c r="L239" s="78">
        <f t="shared" si="97"/>
        <v>0</v>
      </c>
      <c r="M239" s="78">
        <f t="shared" si="97"/>
        <v>0</v>
      </c>
      <c r="N239" s="103">
        <f t="shared" si="97"/>
        <v>0</v>
      </c>
      <c r="O239" s="79">
        <f t="shared" si="97"/>
        <v>0</v>
      </c>
      <c r="P239" s="78">
        <f t="shared" si="97"/>
        <v>0</v>
      </c>
      <c r="Q239" s="78">
        <f t="shared" si="97"/>
        <v>0</v>
      </c>
    </row>
    <row r="240" spans="1:17" ht="42.75" customHeight="1" x14ac:dyDescent="0.3">
      <c r="A240" s="194"/>
      <c r="B240" s="174"/>
      <c r="C240" s="165"/>
      <c r="D240" s="62" t="s">
        <v>9</v>
      </c>
      <c r="E240" s="77">
        <f t="shared" ref="E240:E245" si="98">F240+G240+H240+I240+J240+K240+L240+M240+N240+O240+P240+Q240</f>
        <v>0</v>
      </c>
      <c r="F240" s="77">
        <v>0</v>
      </c>
      <c r="G240" s="77">
        <v>0</v>
      </c>
      <c r="H240" s="77">
        <v>0</v>
      </c>
      <c r="I240" s="77">
        <v>0</v>
      </c>
      <c r="J240" s="77">
        <v>0</v>
      </c>
      <c r="K240" s="77">
        <v>0</v>
      </c>
      <c r="L240" s="77">
        <v>0</v>
      </c>
      <c r="M240" s="77">
        <v>0</v>
      </c>
      <c r="N240" s="77">
        <v>0</v>
      </c>
      <c r="O240" s="77">
        <v>0</v>
      </c>
      <c r="P240" s="77">
        <v>0</v>
      </c>
      <c r="Q240" s="77">
        <v>0</v>
      </c>
    </row>
    <row r="241" spans="1:17" ht="39" customHeight="1" x14ac:dyDescent="0.3">
      <c r="A241" s="194"/>
      <c r="B241" s="174"/>
      <c r="C241" s="165"/>
      <c r="D241" s="62" t="s">
        <v>10</v>
      </c>
      <c r="E241" s="77">
        <f t="shared" si="98"/>
        <v>0</v>
      </c>
      <c r="F241" s="77">
        <v>0</v>
      </c>
      <c r="G241" s="77">
        <v>0</v>
      </c>
      <c r="H241" s="77">
        <v>0</v>
      </c>
      <c r="I241" s="77">
        <v>0</v>
      </c>
      <c r="J241" s="77">
        <v>0</v>
      </c>
      <c r="K241" s="77">
        <v>0</v>
      </c>
      <c r="L241" s="77">
        <v>0</v>
      </c>
      <c r="M241" s="77">
        <v>0</v>
      </c>
      <c r="N241" s="77">
        <v>0</v>
      </c>
      <c r="O241" s="77">
        <v>0</v>
      </c>
      <c r="P241" s="77">
        <v>0</v>
      </c>
      <c r="Q241" s="77">
        <v>0</v>
      </c>
    </row>
    <row r="242" spans="1:17" ht="54" customHeight="1" x14ac:dyDescent="0.3">
      <c r="A242" s="194"/>
      <c r="B242" s="174"/>
      <c r="C242" s="165"/>
      <c r="D242" s="120" t="s">
        <v>11</v>
      </c>
      <c r="E242" s="101">
        <f t="shared" si="98"/>
        <v>0</v>
      </c>
      <c r="F242" s="78">
        <v>0</v>
      </c>
      <c r="G242" s="78">
        <v>0</v>
      </c>
      <c r="H242" s="78">
        <v>0</v>
      </c>
      <c r="I242" s="78">
        <v>0</v>
      </c>
      <c r="J242" s="78">
        <v>0</v>
      </c>
      <c r="K242" s="78">
        <v>0</v>
      </c>
      <c r="L242" s="78">
        <v>0</v>
      </c>
      <c r="M242" s="78">
        <v>0</v>
      </c>
      <c r="N242" s="78">
        <v>0</v>
      </c>
      <c r="O242" s="78">
        <v>0</v>
      </c>
      <c r="P242" s="78">
        <v>0</v>
      </c>
      <c r="Q242" s="78">
        <v>0</v>
      </c>
    </row>
    <row r="243" spans="1:17" ht="105.75" customHeight="1" x14ac:dyDescent="0.3">
      <c r="A243" s="194"/>
      <c r="B243" s="174"/>
      <c r="C243" s="165"/>
      <c r="D243" s="95" t="s">
        <v>48</v>
      </c>
      <c r="E243" s="77">
        <f t="shared" si="98"/>
        <v>0</v>
      </c>
      <c r="F243" s="77">
        <v>0</v>
      </c>
      <c r="G243" s="77">
        <v>0</v>
      </c>
      <c r="H243" s="77">
        <v>0</v>
      </c>
      <c r="I243" s="77">
        <v>0</v>
      </c>
      <c r="J243" s="77">
        <v>0</v>
      </c>
      <c r="K243" s="77">
        <v>0</v>
      </c>
      <c r="L243" s="77">
        <v>0</v>
      </c>
      <c r="M243" s="77">
        <v>0</v>
      </c>
      <c r="N243" s="77">
        <v>0</v>
      </c>
      <c r="O243" s="77">
        <v>0</v>
      </c>
      <c r="P243" s="77">
        <v>0</v>
      </c>
      <c r="Q243" s="77">
        <v>0</v>
      </c>
    </row>
    <row r="244" spans="1:17" ht="51.75" customHeight="1" x14ac:dyDescent="0.3">
      <c r="A244" s="194"/>
      <c r="B244" s="174"/>
      <c r="C244" s="165"/>
      <c r="D244" s="95" t="s">
        <v>74</v>
      </c>
      <c r="E244" s="77">
        <f t="shared" si="98"/>
        <v>0</v>
      </c>
      <c r="F244" s="77">
        <v>0</v>
      </c>
      <c r="G244" s="77">
        <v>0</v>
      </c>
      <c r="H244" s="77">
        <v>0</v>
      </c>
      <c r="I244" s="77">
        <v>0</v>
      </c>
      <c r="J244" s="77">
        <v>0</v>
      </c>
      <c r="K244" s="77">
        <v>0</v>
      </c>
      <c r="L244" s="77">
        <v>0</v>
      </c>
      <c r="M244" s="77">
        <v>0</v>
      </c>
      <c r="N244" s="77">
        <v>0</v>
      </c>
      <c r="O244" s="77">
        <v>0</v>
      </c>
      <c r="P244" s="77">
        <v>0</v>
      </c>
      <c r="Q244" s="77">
        <v>0</v>
      </c>
    </row>
    <row r="245" spans="1:17" ht="51.75" customHeight="1" x14ac:dyDescent="0.3">
      <c r="A245" s="195"/>
      <c r="B245" s="175"/>
      <c r="C245" s="166"/>
      <c r="D245" s="95" t="s">
        <v>75</v>
      </c>
      <c r="E245" s="77">
        <f t="shared" si="98"/>
        <v>0</v>
      </c>
      <c r="F245" s="77">
        <v>0</v>
      </c>
      <c r="G245" s="77">
        <v>0</v>
      </c>
      <c r="H245" s="77">
        <v>0</v>
      </c>
      <c r="I245" s="77">
        <v>0</v>
      </c>
      <c r="J245" s="77">
        <v>0</v>
      </c>
      <c r="K245" s="77">
        <v>0</v>
      </c>
      <c r="L245" s="77">
        <v>0</v>
      </c>
      <c r="M245" s="77">
        <v>0</v>
      </c>
      <c r="N245" s="77">
        <v>0</v>
      </c>
      <c r="O245" s="77">
        <v>0</v>
      </c>
      <c r="P245" s="77">
        <v>0</v>
      </c>
      <c r="Q245" s="77">
        <v>0</v>
      </c>
    </row>
    <row r="246" spans="1:17" ht="40.5" customHeight="1" x14ac:dyDescent="0.3">
      <c r="A246" s="167" t="s">
        <v>7</v>
      </c>
      <c r="B246" s="173" t="s">
        <v>127</v>
      </c>
      <c r="C246" s="164" t="s">
        <v>78</v>
      </c>
      <c r="D246" s="62" t="s">
        <v>35</v>
      </c>
      <c r="E246" s="77">
        <f>F246+G246+H246+I246+J246+K246+L246+M246+N246+O246+P246+Q246</f>
        <v>0</v>
      </c>
      <c r="F246" s="77">
        <f>F247+F248+F249+F250+F251+F252</f>
        <v>0</v>
      </c>
      <c r="G246" s="77">
        <f>G247+G248+G249+G250+G251+G252</f>
        <v>0</v>
      </c>
      <c r="H246" s="77">
        <f>H247+H248+H249+H250+H251+H252</f>
        <v>0</v>
      </c>
      <c r="I246" s="77">
        <f>I247+I248+I249+I250+I251+I252</f>
        <v>0</v>
      </c>
      <c r="J246" s="77">
        <f t="shared" ref="J246:Q246" si="99">J247+J248+J249+J250+J251+J252</f>
        <v>0</v>
      </c>
      <c r="K246" s="77">
        <f t="shared" si="99"/>
        <v>0</v>
      </c>
      <c r="L246" s="77">
        <f t="shared" si="99"/>
        <v>0</v>
      </c>
      <c r="M246" s="77">
        <f t="shared" si="99"/>
        <v>0</v>
      </c>
      <c r="N246" s="77">
        <f t="shared" si="99"/>
        <v>0</v>
      </c>
      <c r="O246" s="77">
        <f t="shared" si="99"/>
        <v>0</v>
      </c>
      <c r="P246" s="77">
        <f t="shared" si="99"/>
        <v>0</v>
      </c>
      <c r="Q246" s="77">
        <f t="shared" si="99"/>
        <v>0</v>
      </c>
    </row>
    <row r="247" spans="1:17" ht="33" customHeight="1" x14ac:dyDescent="0.3">
      <c r="A247" s="194"/>
      <c r="B247" s="196"/>
      <c r="C247" s="198"/>
      <c r="D247" s="62" t="s">
        <v>9</v>
      </c>
      <c r="E247" s="77">
        <f t="shared" ref="E247:E273" si="100">F247+G247+H247+I247+J247+K247+L247+M247+N247+O247+P247+Q247</f>
        <v>0</v>
      </c>
      <c r="F247" s="77">
        <v>0</v>
      </c>
      <c r="G247" s="77">
        <v>0</v>
      </c>
      <c r="H247" s="77">
        <v>0</v>
      </c>
      <c r="I247" s="77">
        <v>0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</row>
    <row r="248" spans="1:17" ht="42" customHeight="1" x14ac:dyDescent="0.3">
      <c r="A248" s="194"/>
      <c r="B248" s="196"/>
      <c r="C248" s="198"/>
      <c r="D248" s="62" t="s">
        <v>10</v>
      </c>
      <c r="E248" s="77">
        <f t="shared" si="100"/>
        <v>0</v>
      </c>
      <c r="F248" s="77">
        <v>0</v>
      </c>
      <c r="G248" s="77">
        <v>0</v>
      </c>
      <c r="H248" s="77">
        <v>0</v>
      </c>
      <c r="I248" s="77">
        <v>0</v>
      </c>
      <c r="J248" s="77">
        <v>0</v>
      </c>
      <c r="K248" s="77">
        <v>0</v>
      </c>
      <c r="L248" s="77">
        <v>0</v>
      </c>
      <c r="M248" s="77">
        <v>0</v>
      </c>
      <c r="N248" s="77">
        <v>0</v>
      </c>
      <c r="O248" s="77">
        <v>0</v>
      </c>
      <c r="P248" s="77">
        <v>0</v>
      </c>
      <c r="Q248" s="77">
        <v>0</v>
      </c>
    </row>
    <row r="249" spans="1:17" ht="40.5" customHeight="1" x14ac:dyDescent="0.3">
      <c r="A249" s="194"/>
      <c r="B249" s="196"/>
      <c r="C249" s="198"/>
      <c r="D249" s="120" t="s">
        <v>11</v>
      </c>
      <c r="E249" s="77">
        <f t="shared" si="100"/>
        <v>0</v>
      </c>
      <c r="F249" s="77">
        <v>0</v>
      </c>
      <c r="G249" s="77">
        <v>0</v>
      </c>
      <c r="H249" s="77">
        <v>0</v>
      </c>
      <c r="I249" s="77">
        <v>0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</row>
    <row r="250" spans="1:17" ht="108.75" customHeight="1" x14ac:dyDescent="0.3">
      <c r="A250" s="194"/>
      <c r="B250" s="196"/>
      <c r="C250" s="198"/>
      <c r="D250" s="95" t="s">
        <v>48</v>
      </c>
      <c r="E250" s="77">
        <f t="shared" si="100"/>
        <v>0</v>
      </c>
      <c r="F250" s="77">
        <v>0</v>
      </c>
      <c r="G250" s="77">
        <v>0</v>
      </c>
      <c r="H250" s="77">
        <v>0</v>
      </c>
      <c r="I250" s="77">
        <v>0</v>
      </c>
      <c r="J250" s="77">
        <v>0</v>
      </c>
      <c r="K250" s="77">
        <v>0</v>
      </c>
      <c r="L250" s="77">
        <v>0</v>
      </c>
      <c r="M250" s="77">
        <v>0</v>
      </c>
      <c r="N250" s="77">
        <v>0</v>
      </c>
      <c r="O250" s="77">
        <v>0</v>
      </c>
      <c r="P250" s="77">
        <v>0</v>
      </c>
      <c r="Q250" s="77">
        <v>0</v>
      </c>
    </row>
    <row r="251" spans="1:17" ht="51.75" customHeight="1" x14ac:dyDescent="0.3">
      <c r="A251" s="194"/>
      <c r="B251" s="196"/>
      <c r="C251" s="198"/>
      <c r="D251" s="95" t="s">
        <v>74</v>
      </c>
      <c r="E251" s="77">
        <f t="shared" si="100"/>
        <v>0</v>
      </c>
      <c r="F251" s="77">
        <v>0</v>
      </c>
      <c r="G251" s="77">
        <v>0</v>
      </c>
      <c r="H251" s="77">
        <v>0</v>
      </c>
      <c r="I251" s="77">
        <v>0</v>
      </c>
      <c r="J251" s="77">
        <v>0</v>
      </c>
      <c r="K251" s="77">
        <v>0</v>
      </c>
      <c r="L251" s="77">
        <v>0</v>
      </c>
      <c r="M251" s="77">
        <v>0</v>
      </c>
      <c r="N251" s="77">
        <v>0</v>
      </c>
      <c r="O251" s="77">
        <v>0</v>
      </c>
      <c r="P251" s="77">
        <v>0</v>
      </c>
      <c r="Q251" s="77">
        <v>0</v>
      </c>
    </row>
    <row r="252" spans="1:17" ht="69" customHeight="1" x14ac:dyDescent="0.3">
      <c r="A252" s="195"/>
      <c r="B252" s="197"/>
      <c r="C252" s="199"/>
      <c r="D252" s="95" t="s">
        <v>75</v>
      </c>
      <c r="E252" s="77">
        <f t="shared" si="100"/>
        <v>0</v>
      </c>
      <c r="F252" s="77">
        <v>0</v>
      </c>
      <c r="G252" s="77">
        <v>0</v>
      </c>
      <c r="H252" s="77">
        <v>0</v>
      </c>
      <c r="I252" s="77">
        <v>0</v>
      </c>
      <c r="J252" s="77">
        <v>0</v>
      </c>
      <c r="K252" s="77">
        <v>0</v>
      </c>
      <c r="L252" s="77">
        <v>0</v>
      </c>
      <c r="M252" s="77">
        <v>0</v>
      </c>
      <c r="N252" s="77">
        <v>0</v>
      </c>
      <c r="O252" s="77">
        <v>0</v>
      </c>
      <c r="P252" s="77">
        <v>0</v>
      </c>
      <c r="Q252" s="77">
        <v>0</v>
      </c>
    </row>
    <row r="253" spans="1:17" ht="51.75" customHeight="1" x14ac:dyDescent="0.3">
      <c r="A253" s="167" t="s">
        <v>8</v>
      </c>
      <c r="B253" s="161" t="s">
        <v>128</v>
      </c>
      <c r="C253" s="164" t="s">
        <v>126</v>
      </c>
      <c r="D253" s="62" t="s">
        <v>35</v>
      </c>
      <c r="E253" s="77">
        <f>F253+G253+H253+I253+J253+K253+L253+M253+N253+O253+P253+Q253</f>
        <v>0</v>
      </c>
      <c r="F253" s="77">
        <f>F254+F255+F256+F257+F258+F259</f>
        <v>0</v>
      </c>
      <c r="G253" s="77">
        <f>G254+G255+G256+G257+G258+G259</f>
        <v>0</v>
      </c>
      <c r="H253" s="77">
        <f>H254+H255+H256+H257+H258+H259</f>
        <v>0</v>
      </c>
      <c r="I253" s="77">
        <f>I254+I255+I256+I257+I258+I259</f>
        <v>0</v>
      </c>
      <c r="J253" s="77">
        <f t="shared" ref="J253:Q253" si="101">J254+J255+J256+J257+J258+J259</f>
        <v>0</v>
      </c>
      <c r="K253" s="77">
        <f t="shared" si="101"/>
        <v>0</v>
      </c>
      <c r="L253" s="77">
        <f t="shared" si="101"/>
        <v>0</v>
      </c>
      <c r="M253" s="77">
        <f t="shared" si="101"/>
        <v>0</v>
      </c>
      <c r="N253" s="77">
        <f t="shared" si="101"/>
        <v>0</v>
      </c>
      <c r="O253" s="77">
        <f t="shared" si="101"/>
        <v>0</v>
      </c>
      <c r="P253" s="77">
        <f t="shared" si="101"/>
        <v>0</v>
      </c>
      <c r="Q253" s="77">
        <f t="shared" si="101"/>
        <v>0</v>
      </c>
    </row>
    <row r="254" spans="1:17" ht="51.75" customHeight="1" x14ac:dyDescent="0.3">
      <c r="A254" s="168"/>
      <c r="B254" s="170"/>
      <c r="C254" s="165"/>
      <c r="D254" s="62" t="s">
        <v>9</v>
      </c>
      <c r="E254" s="77">
        <f>F254+G254+H254+I254+J254+K254+L254+M254+N254+O254+P254+Q254</f>
        <v>0</v>
      </c>
      <c r="F254" s="77">
        <f t="shared" ref="F254:Q254" si="102">F261+F268</f>
        <v>0</v>
      </c>
      <c r="G254" s="77">
        <f t="shared" si="102"/>
        <v>0</v>
      </c>
      <c r="H254" s="77">
        <f t="shared" si="102"/>
        <v>0</v>
      </c>
      <c r="I254" s="77">
        <f t="shared" si="102"/>
        <v>0</v>
      </c>
      <c r="J254" s="77">
        <f t="shared" si="102"/>
        <v>0</v>
      </c>
      <c r="K254" s="77">
        <f t="shared" si="102"/>
        <v>0</v>
      </c>
      <c r="L254" s="77">
        <f t="shared" si="102"/>
        <v>0</v>
      </c>
      <c r="M254" s="77">
        <f t="shared" si="102"/>
        <v>0</v>
      </c>
      <c r="N254" s="77">
        <f t="shared" si="102"/>
        <v>0</v>
      </c>
      <c r="O254" s="77">
        <f t="shared" si="102"/>
        <v>0</v>
      </c>
      <c r="P254" s="77">
        <f t="shared" si="102"/>
        <v>0</v>
      </c>
      <c r="Q254" s="77">
        <f t="shared" si="102"/>
        <v>0</v>
      </c>
    </row>
    <row r="255" spans="1:17" ht="51.75" customHeight="1" x14ac:dyDescent="0.3">
      <c r="A255" s="168"/>
      <c r="B255" s="170"/>
      <c r="C255" s="165"/>
      <c r="D255" s="62" t="s">
        <v>10</v>
      </c>
      <c r="E255" s="77">
        <f t="shared" si="100"/>
        <v>0</v>
      </c>
      <c r="F255" s="77">
        <f t="shared" ref="F255:Q255" si="103">F262+F269</f>
        <v>0</v>
      </c>
      <c r="G255" s="77">
        <f t="shared" si="103"/>
        <v>0</v>
      </c>
      <c r="H255" s="77">
        <f t="shared" si="103"/>
        <v>0</v>
      </c>
      <c r="I255" s="77">
        <f t="shared" si="103"/>
        <v>0</v>
      </c>
      <c r="J255" s="77">
        <f t="shared" si="103"/>
        <v>0</v>
      </c>
      <c r="K255" s="77">
        <f t="shared" si="103"/>
        <v>0</v>
      </c>
      <c r="L255" s="77">
        <f t="shared" si="103"/>
        <v>0</v>
      </c>
      <c r="M255" s="77">
        <f t="shared" si="103"/>
        <v>0</v>
      </c>
      <c r="N255" s="77">
        <f t="shared" si="103"/>
        <v>0</v>
      </c>
      <c r="O255" s="77">
        <f t="shared" si="103"/>
        <v>0</v>
      </c>
      <c r="P255" s="77">
        <f t="shared" si="103"/>
        <v>0</v>
      </c>
      <c r="Q255" s="77">
        <f t="shared" si="103"/>
        <v>0</v>
      </c>
    </row>
    <row r="256" spans="1:17" ht="51.75" customHeight="1" x14ac:dyDescent="0.3">
      <c r="A256" s="168"/>
      <c r="B256" s="170"/>
      <c r="C256" s="165"/>
      <c r="D256" s="120" t="s">
        <v>11</v>
      </c>
      <c r="E256" s="77">
        <f t="shared" si="100"/>
        <v>0</v>
      </c>
      <c r="F256" s="77">
        <f t="shared" ref="F256:Q256" si="104">F263+F270</f>
        <v>0</v>
      </c>
      <c r="G256" s="77">
        <f t="shared" si="104"/>
        <v>0</v>
      </c>
      <c r="H256" s="77">
        <f t="shared" si="104"/>
        <v>0</v>
      </c>
      <c r="I256" s="77">
        <f t="shared" si="104"/>
        <v>0</v>
      </c>
      <c r="J256" s="77">
        <f t="shared" si="104"/>
        <v>0</v>
      </c>
      <c r="K256" s="77">
        <f t="shared" si="104"/>
        <v>0</v>
      </c>
      <c r="L256" s="77">
        <f t="shared" si="104"/>
        <v>0</v>
      </c>
      <c r="M256" s="77">
        <f t="shared" si="104"/>
        <v>0</v>
      </c>
      <c r="N256" s="77">
        <f t="shared" si="104"/>
        <v>0</v>
      </c>
      <c r="O256" s="77">
        <f t="shared" si="104"/>
        <v>0</v>
      </c>
      <c r="P256" s="77">
        <f t="shared" si="104"/>
        <v>0</v>
      </c>
      <c r="Q256" s="77">
        <f t="shared" si="104"/>
        <v>0</v>
      </c>
    </row>
    <row r="257" spans="1:17" ht="114.75" customHeight="1" x14ac:dyDescent="0.3">
      <c r="A257" s="168"/>
      <c r="B257" s="170"/>
      <c r="C257" s="165"/>
      <c r="D257" s="95" t="s">
        <v>48</v>
      </c>
      <c r="E257" s="77">
        <f t="shared" si="100"/>
        <v>0</v>
      </c>
      <c r="F257" s="77">
        <f t="shared" ref="F257:Q257" si="105">F264+F271</f>
        <v>0</v>
      </c>
      <c r="G257" s="77">
        <f t="shared" si="105"/>
        <v>0</v>
      </c>
      <c r="H257" s="77">
        <f t="shared" si="105"/>
        <v>0</v>
      </c>
      <c r="I257" s="77">
        <f t="shared" si="105"/>
        <v>0</v>
      </c>
      <c r="J257" s="77">
        <f t="shared" si="105"/>
        <v>0</v>
      </c>
      <c r="K257" s="77">
        <f t="shared" si="105"/>
        <v>0</v>
      </c>
      <c r="L257" s="77">
        <f t="shared" si="105"/>
        <v>0</v>
      </c>
      <c r="M257" s="77">
        <f t="shared" si="105"/>
        <v>0</v>
      </c>
      <c r="N257" s="77">
        <f t="shared" si="105"/>
        <v>0</v>
      </c>
      <c r="O257" s="77">
        <f t="shared" si="105"/>
        <v>0</v>
      </c>
      <c r="P257" s="77">
        <f t="shared" si="105"/>
        <v>0</v>
      </c>
      <c r="Q257" s="77">
        <f t="shared" si="105"/>
        <v>0</v>
      </c>
    </row>
    <row r="258" spans="1:17" ht="70.5" customHeight="1" x14ac:dyDescent="0.3">
      <c r="A258" s="168"/>
      <c r="B258" s="170"/>
      <c r="C258" s="165"/>
      <c r="D258" s="95" t="s">
        <v>74</v>
      </c>
      <c r="E258" s="77">
        <f t="shared" si="100"/>
        <v>0</v>
      </c>
      <c r="F258" s="77">
        <f t="shared" ref="F258:Q258" si="106">F265+F272</f>
        <v>0</v>
      </c>
      <c r="G258" s="77">
        <f t="shared" si="106"/>
        <v>0</v>
      </c>
      <c r="H258" s="77">
        <f t="shared" si="106"/>
        <v>0</v>
      </c>
      <c r="I258" s="77">
        <f t="shared" si="106"/>
        <v>0</v>
      </c>
      <c r="J258" s="77">
        <f t="shared" si="106"/>
        <v>0</v>
      </c>
      <c r="K258" s="77">
        <f t="shared" si="106"/>
        <v>0</v>
      </c>
      <c r="L258" s="77">
        <f t="shared" si="106"/>
        <v>0</v>
      </c>
      <c r="M258" s="77">
        <f t="shared" si="106"/>
        <v>0</v>
      </c>
      <c r="N258" s="77">
        <f t="shared" si="106"/>
        <v>0</v>
      </c>
      <c r="O258" s="77">
        <f t="shared" si="106"/>
        <v>0</v>
      </c>
      <c r="P258" s="77">
        <f t="shared" si="106"/>
        <v>0</v>
      </c>
      <c r="Q258" s="77">
        <f t="shared" si="106"/>
        <v>0</v>
      </c>
    </row>
    <row r="259" spans="1:17" ht="63" customHeight="1" x14ac:dyDescent="0.3">
      <c r="A259" s="169"/>
      <c r="B259" s="170"/>
      <c r="C259" s="166"/>
      <c r="D259" s="95" t="s">
        <v>75</v>
      </c>
      <c r="E259" s="77">
        <f t="shared" si="100"/>
        <v>0</v>
      </c>
      <c r="F259" s="77">
        <f t="shared" ref="F259:Q259" si="107">F266+F273</f>
        <v>0</v>
      </c>
      <c r="G259" s="77">
        <f t="shared" si="107"/>
        <v>0</v>
      </c>
      <c r="H259" s="77">
        <f t="shared" si="107"/>
        <v>0</v>
      </c>
      <c r="I259" s="77">
        <f t="shared" si="107"/>
        <v>0</v>
      </c>
      <c r="J259" s="77">
        <f t="shared" si="107"/>
        <v>0</v>
      </c>
      <c r="K259" s="77">
        <f t="shared" si="107"/>
        <v>0</v>
      </c>
      <c r="L259" s="77">
        <f t="shared" si="107"/>
        <v>0</v>
      </c>
      <c r="M259" s="77">
        <f t="shared" si="107"/>
        <v>0</v>
      </c>
      <c r="N259" s="77">
        <f t="shared" si="107"/>
        <v>0</v>
      </c>
      <c r="O259" s="77">
        <f t="shared" si="107"/>
        <v>0</v>
      </c>
      <c r="P259" s="77">
        <f t="shared" si="107"/>
        <v>0</v>
      </c>
      <c r="Q259" s="77">
        <f t="shared" si="107"/>
        <v>0</v>
      </c>
    </row>
    <row r="260" spans="1:17" ht="51.75" customHeight="1" x14ac:dyDescent="0.3">
      <c r="A260" s="167" t="s">
        <v>129</v>
      </c>
      <c r="B260" s="170"/>
      <c r="C260" s="161" t="s">
        <v>78</v>
      </c>
      <c r="D260" s="62" t="s">
        <v>35</v>
      </c>
      <c r="E260" s="77">
        <f t="shared" si="100"/>
        <v>0</v>
      </c>
      <c r="F260" s="77">
        <f>F261+F262+F263+F264+F265+F266</f>
        <v>0</v>
      </c>
      <c r="G260" s="77">
        <f t="shared" ref="G260:Q260" si="108">G261+G262+G263+G264+G265+G266</f>
        <v>0</v>
      </c>
      <c r="H260" s="77">
        <f t="shared" si="108"/>
        <v>0</v>
      </c>
      <c r="I260" s="77">
        <f t="shared" si="108"/>
        <v>0</v>
      </c>
      <c r="J260" s="77">
        <f t="shared" si="108"/>
        <v>0</v>
      </c>
      <c r="K260" s="77">
        <f t="shared" si="108"/>
        <v>0</v>
      </c>
      <c r="L260" s="77">
        <f t="shared" si="108"/>
        <v>0</v>
      </c>
      <c r="M260" s="77">
        <f t="shared" si="108"/>
        <v>0</v>
      </c>
      <c r="N260" s="77">
        <f t="shared" si="108"/>
        <v>0</v>
      </c>
      <c r="O260" s="77">
        <f t="shared" si="108"/>
        <v>0</v>
      </c>
      <c r="P260" s="77">
        <f t="shared" si="108"/>
        <v>0</v>
      </c>
      <c r="Q260" s="77">
        <f t="shared" si="108"/>
        <v>0</v>
      </c>
    </row>
    <row r="261" spans="1:17" ht="51.75" customHeight="1" x14ac:dyDescent="0.3">
      <c r="A261" s="168"/>
      <c r="B261" s="170"/>
      <c r="C261" s="170"/>
      <c r="D261" s="63" t="s">
        <v>9</v>
      </c>
      <c r="E261" s="77">
        <f t="shared" si="100"/>
        <v>0</v>
      </c>
      <c r="F261" s="77">
        <v>0</v>
      </c>
      <c r="G261" s="77">
        <v>0</v>
      </c>
      <c r="H261" s="77">
        <v>0</v>
      </c>
      <c r="I261" s="77">
        <v>0</v>
      </c>
      <c r="J261" s="77">
        <v>0</v>
      </c>
      <c r="K261" s="77">
        <v>0</v>
      </c>
      <c r="L261" s="77">
        <v>0</v>
      </c>
      <c r="M261" s="77">
        <v>0</v>
      </c>
      <c r="N261" s="77">
        <v>0</v>
      </c>
      <c r="O261" s="77">
        <v>0</v>
      </c>
      <c r="P261" s="77">
        <v>0</v>
      </c>
      <c r="Q261" s="77">
        <v>0</v>
      </c>
    </row>
    <row r="262" spans="1:17" ht="51.75" customHeight="1" x14ac:dyDescent="0.3">
      <c r="A262" s="168"/>
      <c r="B262" s="170"/>
      <c r="C262" s="170"/>
      <c r="D262" s="63" t="s">
        <v>10</v>
      </c>
      <c r="E262" s="77">
        <f t="shared" si="100"/>
        <v>0</v>
      </c>
      <c r="F262" s="77">
        <v>0</v>
      </c>
      <c r="G262" s="77">
        <v>0</v>
      </c>
      <c r="H262" s="77">
        <v>0</v>
      </c>
      <c r="I262" s="77">
        <v>0</v>
      </c>
      <c r="J262" s="77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0</v>
      </c>
    </row>
    <row r="263" spans="1:17" ht="51.75" customHeight="1" x14ac:dyDescent="0.3">
      <c r="A263" s="168"/>
      <c r="B263" s="170"/>
      <c r="C263" s="170"/>
      <c r="D263" s="64" t="s">
        <v>11</v>
      </c>
      <c r="E263" s="77">
        <f t="shared" si="100"/>
        <v>0</v>
      </c>
      <c r="F263" s="77">
        <v>0</v>
      </c>
      <c r="G263" s="77">
        <v>0</v>
      </c>
      <c r="H263" s="77">
        <v>0</v>
      </c>
      <c r="I263" s="77">
        <v>0</v>
      </c>
      <c r="J263" s="77">
        <v>0</v>
      </c>
      <c r="K263" s="77">
        <v>0</v>
      </c>
      <c r="L263" s="77">
        <v>0</v>
      </c>
      <c r="M263" s="77">
        <v>0</v>
      </c>
      <c r="N263" s="77">
        <v>0</v>
      </c>
      <c r="O263" s="77">
        <v>0</v>
      </c>
      <c r="P263" s="77">
        <v>0</v>
      </c>
      <c r="Q263" s="77">
        <v>0</v>
      </c>
    </row>
    <row r="264" spans="1:17" ht="114" customHeight="1" x14ac:dyDescent="0.3">
      <c r="A264" s="168"/>
      <c r="B264" s="170"/>
      <c r="C264" s="170"/>
      <c r="D264" s="65" t="s">
        <v>48</v>
      </c>
      <c r="E264" s="77">
        <f t="shared" si="100"/>
        <v>0</v>
      </c>
      <c r="F264" s="77">
        <v>0</v>
      </c>
      <c r="G264" s="77">
        <v>0</v>
      </c>
      <c r="H264" s="77">
        <v>0</v>
      </c>
      <c r="I264" s="77">
        <v>0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</row>
    <row r="265" spans="1:17" ht="51.75" customHeight="1" x14ac:dyDescent="0.3">
      <c r="A265" s="168"/>
      <c r="B265" s="170"/>
      <c r="C265" s="170"/>
      <c r="D265" s="65" t="s">
        <v>74</v>
      </c>
      <c r="E265" s="77">
        <f t="shared" si="100"/>
        <v>0</v>
      </c>
      <c r="F265" s="77">
        <v>0</v>
      </c>
      <c r="G265" s="77">
        <v>0</v>
      </c>
      <c r="H265" s="77">
        <v>0</v>
      </c>
      <c r="I265" s="77">
        <v>0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</row>
    <row r="266" spans="1:17" ht="51.75" customHeight="1" x14ac:dyDescent="0.3">
      <c r="A266" s="169"/>
      <c r="B266" s="170"/>
      <c r="C266" s="162"/>
      <c r="D266" s="65" t="s">
        <v>75</v>
      </c>
      <c r="E266" s="77">
        <f t="shared" si="100"/>
        <v>0</v>
      </c>
      <c r="F266" s="77">
        <v>0</v>
      </c>
      <c r="G266" s="77">
        <v>0</v>
      </c>
      <c r="H266" s="77">
        <v>0</v>
      </c>
      <c r="I266" s="77">
        <v>0</v>
      </c>
      <c r="J266" s="77">
        <v>0</v>
      </c>
      <c r="K266" s="77">
        <v>0</v>
      </c>
      <c r="L266" s="77">
        <v>0</v>
      </c>
      <c r="M266" s="77">
        <v>0</v>
      </c>
      <c r="N266" s="77">
        <v>0</v>
      </c>
      <c r="O266" s="77">
        <v>0</v>
      </c>
      <c r="P266" s="77">
        <v>0</v>
      </c>
      <c r="Q266" s="77">
        <v>0</v>
      </c>
    </row>
    <row r="267" spans="1:17" ht="34.5" customHeight="1" x14ac:dyDescent="0.35">
      <c r="A267" s="178" t="s">
        <v>130</v>
      </c>
      <c r="B267" s="170"/>
      <c r="C267" s="161" t="s">
        <v>140</v>
      </c>
      <c r="D267" s="62" t="s">
        <v>35</v>
      </c>
      <c r="E267" s="80">
        <f t="shared" si="100"/>
        <v>0</v>
      </c>
      <c r="F267" s="80">
        <f t="shared" ref="F267:Q267" si="109">F268+F269+F270+F271+F272+F273</f>
        <v>0</v>
      </c>
      <c r="G267" s="80">
        <f t="shared" si="109"/>
        <v>0</v>
      </c>
      <c r="H267" s="80">
        <f t="shared" si="109"/>
        <v>0</v>
      </c>
      <c r="I267" s="80">
        <f t="shared" si="109"/>
        <v>0</v>
      </c>
      <c r="J267" s="80">
        <f t="shared" si="109"/>
        <v>0</v>
      </c>
      <c r="K267" s="80">
        <f t="shared" si="109"/>
        <v>0</v>
      </c>
      <c r="L267" s="80">
        <f t="shared" si="109"/>
        <v>0</v>
      </c>
      <c r="M267" s="80">
        <f t="shared" si="109"/>
        <v>0</v>
      </c>
      <c r="N267" s="80">
        <f t="shared" si="109"/>
        <v>0</v>
      </c>
      <c r="O267" s="80">
        <f t="shared" si="109"/>
        <v>0</v>
      </c>
      <c r="P267" s="80">
        <f t="shared" si="109"/>
        <v>0</v>
      </c>
      <c r="Q267" s="80">
        <f t="shared" si="109"/>
        <v>0</v>
      </c>
    </row>
    <row r="268" spans="1:17" ht="33.75" customHeight="1" x14ac:dyDescent="0.3">
      <c r="A268" s="172"/>
      <c r="B268" s="170"/>
      <c r="C268" s="170"/>
      <c r="D268" s="63" t="s">
        <v>9</v>
      </c>
      <c r="E268" s="77">
        <f t="shared" si="100"/>
        <v>0</v>
      </c>
      <c r="F268" s="77">
        <v>0</v>
      </c>
      <c r="G268" s="77">
        <v>0</v>
      </c>
      <c r="H268" s="77">
        <v>0</v>
      </c>
      <c r="I268" s="77">
        <v>0</v>
      </c>
      <c r="J268" s="77">
        <v>0</v>
      </c>
      <c r="K268" s="77">
        <v>0</v>
      </c>
      <c r="L268" s="77">
        <v>0</v>
      </c>
      <c r="M268" s="77">
        <v>0</v>
      </c>
      <c r="N268" s="77">
        <v>0</v>
      </c>
      <c r="O268" s="77">
        <v>0</v>
      </c>
      <c r="P268" s="77">
        <v>0</v>
      </c>
      <c r="Q268" s="77">
        <v>0</v>
      </c>
    </row>
    <row r="269" spans="1:17" ht="39.75" customHeight="1" x14ac:dyDescent="0.3">
      <c r="A269" s="172"/>
      <c r="B269" s="170"/>
      <c r="C269" s="170"/>
      <c r="D269" s="63" t="s">
        <v>10</v>
      </c>
      <c r="E269" s="77">
        <f t="shared" si="100"/>
        <v>0</v>
      </c>
      <c r="F269" s="77">
        <v>0</v>
      </c>
      <c r="G269" s="77">
        <v>0</v>
      </c>
      <c r="H269" s="77">
        <v>0</v>
      </c>
      <c r="I269" s="77">
        <v>0</v>
      </c>
      <c r="J269" s="77">
        <v>0</v>
      </c>
      <c r="K269" s="77">
        <v>0</v>
      </c>
      <c r="L269" s="77">
        <v>0</v>
      </c>
      <c r="M269" s="77">
        <v>0</v>
      </c>
      <c r="N269" s="77">
        <v>0</v>
      </c>
      <c r="O269" s="77">
        <v>0</v>
      </c>
      <c r="P269" s="77">
        <v>0</v>
      </c>
      <c r="Q269" s="77">
        <v>0</v>
      </c>
    </row>
    <row r="270" spans="1:17" ht="40.5" customHeight="1" x14ac:dyDescent="0.3">
      <c r="A270" s="172"/>
      <c r="B270" s="170"/>
      <c r="C270" s="170"/>
      <c r="D270" s="64" t="s">
        <v>11</v>
      </c>
      <c r="E270" s="77">
        <f t="shared" si="100"/>
        <v>0</v>
      </c>
      <c r="F270" s="77">
        <v>0</v>
      </c>
      <c r="G270" s="77">
        <v>0</v>
      </c>
      <c r="H270" s="77">
        <v>0</v>
      </c>
      <c r="I270" s="77">
        <v>0</v>
      </c>
      <c r="J270" s="77">
        <v>0</v>
      </c>
      <c r="K270" s="77">
        <v>0</v>
      </c>
      <c r="L270" s="77">
        <v>0</v>
      </c>
      <c r="M270" s="77">
        <v>0</v>
      </c>
      <c r="N270" s="77">
        <v>0</v>
      </c>
      <c r="O270" s="77">
        <v>0</v>
      </c>
      <c r="P270" s="77">
        <v>0</v>
      </c>
      <c r="Q270" s="77">
        <v>0</v>
      </c>
    </row>
    <row r="271" spans="1:17" ht="110.25" customHeight="1" x14ac:dyDescent="0.3">
      <c r="A271" s="172"/>
      <c r="B271" s="170"/>
      <c r="C271" s="170"/>
      <c r="D271" s="65" t="s">
        <v>48</v>
      </c>
      <c r="E271" s="77">
        <f t="shared" si="100"/>
        <v>0</v>
      </c>
      <c r="F271" s="77">
        <v>0</v>
      </c>
      <c r="G271" s="77">
        <v>0</v>
      </c>
      <c r="H271" s="77">
        <v>0</v>
      </c>
      <c r="I271" s="77">
        <v>0</v>
      </c>
      <c r="J271" s="77">
        <v>0</v>
      </c>
      <c r="K271" s="77">
        <v>0</v>
      </c>
      <c r="L271" s="77">
        <v>0</v>
      </c>
      <c r="M271" s="77">
        <v>0</v>
      </c>
      <c r="N271" s="77">
        <v>0</v>
      </c>
      <c r="O271" s="77">
        <v>0</v>
      </c>
      <c r="P271" s="77">
        <v>0</v>
      </c>
      <c r="Q271" s="77">
        <v>0</v>
      </c>
    </row>
    <row r="272" spans="1:17" ht="53.25" customHeight="1" x14ac:dyDescent="0.3">
      <c r="A272" s="172"/>
      <c r="B272" s="170"/>
      <c r="C272" s="170"/>
      <c r="D272" s="65" t="s">
        <v>74</v>
      </c>
      <c r="E272" s="77">
        <f t="shared" si="100"/>
        <v>0</v>
      </c>
      <c r="F272" s="77">
        <v>0</v>
      </c>
      <c r="G272" s="77">
        <v>0</v>
      </c>
      <c r="H272" s="77">
        <v>0</v>
      </c>
      <c r="I272" s="77">
        <v>0</v>
      </c>
      <c r="J272" s="77">
        <v>0</v>
      </c>
      <c r="K272" s="77">
        <v>0</v>
      </c>
      <c r="L272" s="77">
        <v>0</v>
      </c>
      <c r="M272" s="77">
        <v>0</v>
      </c>
      <c r="N272" s="77">
        <v>0</v>
      </c>
      <c r="O272" s="77">
        <v>0</v>
      </c>
      <c r="P272" s="77">
        <v>0</v>
      </c>
      <c r="Q272" s="77">
        <v>0</v>
      </c>
    </row>
    <row r="273" spans="1:17" ht="69.75" customHeight="1" x14ac:dyDescent="0.35">
      <c r="A273" s="172"/>
      <c r="B273" s="162"/>
      <c r="C273" s="162"/>
      <c r="D273" s="65" t="s">
        <v>75</v>
      </c>
      <c r="E273" s="80">
        <f t="shared" si="100"/>
        <v>0</v>
      </c>
      <c r="F273" s="77">
        <v>0</v>
      </c>
      <c r="G273" s="77">
        <v>0</v>
      </c>
      <c r="H273" s="77">
        <v>0</v>
      </c>
      <c r="I273" s="77">
        <v>0</v>
      </c>
      <c r="J273" s="77">
        <v>0</v>
      </c>
      <c r="K273" s="77">
        <v>0</v>
      </c>
      <c r="L273" s="77">
        <v>0</v>
      </c>
      <c r="M273" s="77">
        <v>0</v>
      </c>
      <c r="N273" s="77">
        <v>0</v>
      </c>
      <c r="O273" s="77">
        <v>0</v>
      </c>
      <c r="P273" s="77">
        <v>0</v>
      </c>
      <c r="Q273" s="77">
        <v>0</v>
      </c>
    </row>
    <row r="274" spans="1:17" ht="49.5" customHeight="1" x14ac:dyDescent="0.3">
      <c r="A274" s="183" t="s">
        <v>62</v>
      </c>
      <c r="B274" s="187" t="s">
        <v>77</v>
      </c>
      <c r="C274" s="185" t="s">
        <v>138</v>
      </c>
      <c r="D274" s="114" t="s">
        <v>35</v>
      </c>
      <c r="E274" s="127">
        <f>F274+G274+H274+I274+J274+K274+L274+M274+N274+O274+P274+Q274</f>
        <v>0</v>
      </c>
      <c r="F274" s="127">
        <f>F275+F276+F277+F278+F279+F280</f>
        <v>0</v>
      </c>
      <c r="G274" s="127">
        <f t="shared" ref="G274:Q274" si="110">G275+G276+G277+G278+G279+G280</f>
        <v>0</v>
      </c>
      <c r="H274" s="127">
        <f t="shared" si="110"/>
        <v>0</v>
      </c>
      <c r="I274" s="127">
        <f t="shared" si="110"/>
        <v>0</v>
      </c>
      <c r="J274" s="127">
        <f t="shared" si="110"/>
        <v>0</v>
      </c>
      <c r="K274" s="127">
        <f t="shared" si="110"/>
        <v>0</v>
      </c>
      <c r="L274" s="127">
        <f t="shared" si="110"/>
        <v>0</v>
      </c>
      <c r="M274" s="127">
        <f t="shared" si="110"/>
        <v>0</v>
      </c>
      <c r="N274" s="127">
        <f t="shared" si="110"/>
        <v>0</v>
      </c>
      <c r="O274" s="127">
        <f t="shared" si="110"/>
        <v>0</v>
      </c>
      <c r="P274" s="127">
        <f t="shared" si="110"/>
        <v>0</v>
      </c>
      <c r="Q274" s="127">
        <f t="shared" si="110"/>
        <v>0</v>
      </c>
    </row>
    <row r="275" spans="1:17" ht="54" customHeight="1" x14ac:dyDescent="0.3">
      <c r="A275" s="184"/>
      <c r="B275" s="188"/>
      <c r="C275" s="186"/>
      <c r="D275" s="114" t="s">
        <v>9</v>
      </c>
      <c r="E275" s="127">
        <f t="shared" ref="E275:E280" si="111">F275+G275+H275+I275+J275+K275+L275+M275+N275+O275+P275+Q275</f>
        <v>0</v>
      </c>
      <c r="F275" s="126">
        <f>F282+F289+F296</f>
        <v>0</v>
      </c>
      <c r="G275" s="126">
        <f t="shared" ref="G275:Q275" si="112">G282+G289+G296</f>
        <v>0</v>
      </c>
      <c r="H275" s="126">
        <f t="shared" si="112"/>
        <v>0</v>
      </c>
      <c r="I275" s="126">
        <f t="shared" si="112"/>
        <v>0</v>
      </c>
      <c r="J275" s="126">
        <f t="shared" si="112"/>
        <v>0</v>
      </c>
      <c r="K275" s="126">
        <f t="shared" si="112"/>
        <v>0</v>
      </c>
      <c r="L275" s="126">
        <f t="shared" si="112"/>
        <v>0</v>
      </c>
      <c r="M275" s="126">
        <f t="shared" si="112"/>
        <v>0</v>
      </c>
      <c r="N275" s="126">
        <f t="shared" si="112"/>
        <v>0</v>
      </c>
      <c r="O275" s="126">
        <f t="shared" si="112"/>
        <v>0</v>
      </c>
      <c r="P275" s="126">
        <f t="shared" si="112"/>
        <v>0</v>
      </c>
      <c r="Q275" s="126">
        <f t="shared" si="112"/>
        <v>0</v>
      </c>
    </row>
    <row r="276" spans="1:17" ht="50.25" customHeight="1" x14ac:dyDescent="0.3">
      <c r="A276" s="184"/>
      <c r="B276" s="188"/>
      <c r="C276" s="186"/>
      <c r="D276" s="114" t="s">
        <v>10</v>
      </c>
      <c r="E276" s="127">
        <f t="shared" si="111"/>
        <v>0</v>
      </c>
      <c r="F276" s="126">
        <f t="shared" ref="F276:Q280" si="113">F283+F290+F297</f>
        <v>0</v>
      </c>
      <c r="G276" s="126">
        <f t="shared" si="113"/>
        <v>0</v>
      </c>
      <c r="H276" s="126">
        <f t="shared" si="113"/>
        <v>0</v>
      </c>
      <c r="I276" s="126">
        <f t="shared" si="113"/>
        <v>0</v>
      </c>
      <c r="J276" s="126">
        <f t="shared" si="113"/>
        <v>0</v>
      </c>
      <c r="K276" s="126">
        <f t="shared" si="113"/>
        <v>0</v>
      </c>
      <c r="L276" s="126">
        <f t="shared" si="113"/>
        <v>0</v>
      </c>
      <c r="M276" s="126">
        <f t="shared" si="113"/>
        <v>0</v>
      </c>
      <c r="N276" s="126">
        <f t="shared" si="113"/>
        <v>0</v>
      </c>
      <c r="O276" s="126">
        <f t="shared" si="113"/>
        <v>0</v>
      </c>
      <c r="P276" s="126">
        <f t="shared" si="113"/>
        <v>0</v>
      </c>
      <c r="Q276" s="126">
        <f t="shared" si="113"/>
        <v>0</v>
      </c>
    </row>
    <row r="277" spans="1:17" ht="45.75" customHeight="1" x14ac:dyDescent="0.3">
      <c r="A277" s="184"/>
      <c r="B277" s="188"/>
      <c r="C277" s="186"/>
      <c r="D277" s="118" t="s">
        <v>11</v>
      </c>
      <c r="E277" s="127">
        <f t="shared" si="111"/>
        <v>0</v>
      </c>
      <c r="F277" s="126">
        <f t="shared" si="113"/>
        <v>0</v>
      </c>
      <c r="G277" s="126">
        <f t="shared" si="113"/>
        <v>0</v>
      </c>
      <c r="H277" s="126">
        <f t="shared" si="113"/>
        <v>0</v>
      </c>
      <c r="I277" s="126">
        <f t="shared" si="113"/>
        <v>0</v>
      </c>
      <c r="J277" s="126">
        <f t="shared" si="113"/>
        <v>0</v>
      </c>
      <c r="K277" s="126">
        <f t="shared" si="113"/>
        <v>0</v>
      </c>
      <c r="L277" s="126">
        <f t="shared" si="113"/>
        <v>0</v>
      </c>
      <c r="M277" s="126">
        <f t="shared" si="113"/>
        <v>0</v>
      </c>
      <c r="N277" s="126">
        <f t="shared" si="113"/>
        <v>0</v>
      </c>
      <c r="O277" s="126">
        <f t="shared" si="113"/>
        <v>0</v>
      </c>
      <c r="P277" s="126">
        <f t="shared" si="113"/>
        <v>0</v>
      </c>
      <c r="Q277" s="126">
        <f t="shared" si="113"/>
        <v>0</v>
      </c>
    </row>
    <row r="278" spans="1:17" ht="120" customHeight="1" x14ac:dyDescent="0.3">
      <c r="A278" s="184"/>
      <c r="B278" s="188"/>
      <c r="C278" s="186"/>
      <c r="D278" s="125" t="s">
        <v>48</v>
      </c>
      <c r="E278" s="127">
        <f t="shared" si="111"/>
        <v>0</v>
      </c>
      <c r="F278" s="126">
        <f t="shared" si="113"/>
        <v>0</v>
      </c>
      <c r="G278" s="126">
        <f t="shared" si="113"/>
        <v>0</v>
      </c>
      <c r="H278" s="126">
        <f t="shared" si="113"/>
        <v>0</v>
      </c>
      <c r="I278" s="126">
        <f t="shared" si="113"/>
        <v>0</v>
      </c>
      <c r="J278" s="126">
        <f t="shared" si="113"/>
        <v>0</v>
      </c>
      <c r="K278" s="126">
        <f t="shared" si="113"/>
        <v>0</v>
      </c>
      <c r="L278" s="126">
        <f t="shared" si="113"/>
        <v>0</v>
      </c>
      <c r="M278" s="126">
        <f t="shared" si="113"/>
        <v>0</v>
      </c>
      <c r="N278" s="126">
        <f t="shared" si="113"/>
        <v>0</v>
      </c>
      <c r="O278" s="126">
        <f t="shared" si="113"/>
        <v>0</v>
      </c>
      <c r="P278" s="126">
        <f t="shared" si="113"/>
        <v>0</v>
      </c>
      <c r="Q278" s="126">
        <f t="shared" si="113"/>
        <v>0</v>
      </c>
    </row>
    <row r="279" spans="1:17" ht="57" customHeight="1" x14ac:dyDescent="0.3">
      <c r="A279" s="184"/>
      <c r="B279" s="188"/>
      <c r="C279" s="186"/>
      <c r="D279" s="125" t="s">
        <v>74</v>
      </c>
      <c r="E279" s="127">
        <f t="shared" si="111"/>
        <v>0</v>
      </c>
      <c r="F279" s="126">
        <f t="shared" si="113"/>
        <v>0</v>
      </c>
      <c r="G279" s="126">
        <f t="shared" si="113"/>
        <v>0</v>
      </c>
      <c r="H279" s="126">
        <f t="shared" si="113"/>
        <v>0</v>
      </c>
      <c r="I279" s="126">
        <f t="shared" si="113"/>
        <v>0</v>
      </c>
      <c r="J279" s="126">
        <f t="shared" si="113"/>
        <v>0</v>
      </c>
      <c r="K279" s="126">
        <f t="shared" si="113"/>
        <v>0</v>
      </c>
      <c r="L279" s="126">
        <f t="shared" si="113"/>
        <v>0</v>
      </c>
      <c r="M279" s="126">
        <f t="shared" si="113"/>
        <v>0</v>
      </c>
      <c r="N279" s="126">
        <f t="shared" si="113"/>
        <v>0</v>
      </c>
      <c r="O279" s="126">
        <f t="shared" si="113"/>
        <v>0</v>
      </c>
      <c r="P279" s="126">
        <f t="shared" si="113"/>
        <v>0</v>
      </c>
      <c r="Q279" s="126">
        <f t="shared" si="113"/>
        <v>0</v>
      </c>
    </row>
    <row r="280" spans="1:17" ht="59.25" customHeight="1" x14ac:dyDescent="0.3">
      <c r="A280" s="184"/>
      <c r="B280" s="188"/>
      <c r="C280" s="186"/>
      <c r="D280" s="125" t="s">
        <v>75</v>
      </c>
      <c r="E280" s="127">
        <f t="shared" si="111"/>
        <v>0</v>
      </c>
      <c r="F280" s="126">
        <f t="shared" si="113"/>
        <v>0</v>
      </c>
      <c r="G280" s="126">
        <f t="shared" si="113"/>
        <v>0</v>
      </c>
      <c r="H280" s="126">
        <f t="shared" si="113"/>
        <v>0</v>
      </c>
      <c r="I280" s="126">
        <f t="shared" si="113"/>
        <v>0</v>
      </c>
      <c r="J280" s="126">
        <f t="shared" si="113"/>
        <v>0</v>
      </c>
      <c r="K280" s="126">
        <f t="shared" si="113"/>
        <v>0</v>
      </c>
      <c r="L280" s="126">
        <f t="shared" si="113"/>
        <v>0</v>
      </c>
      <c r="M280" s="126">
        <f t="shared" si="113"/>
        <v>0</v>
      </c>
      <c r="N280" s="126">
        <f t="shared" si="113"/>
        <v>0</v>
      </c>
      <c r="O280" s="126">
        <f t="shared" si="113"/>
        <v>0</v>
      </c>
      <c r="P280" s="126">
        <f t="shared" si="113"/>
        <v>0</v>
      </c>
      <c r="Q280" s="126">
        <f t="shared" si="113"/>
        <v>0</v>
      </c>
    </row>
    <row r="281" spans="1:17" ht="52.5" customHeight="1" x14ac:dyDescent="0.3">
      <c r="A281" s="183" t="s">
        <v>133</v>
      </c>
      <c r="B281" s="188"/>
      <c r="C281" s="187" t="s">
        <v>78</v>
      </c>
      <c r="D281" s="125" t="s">
        <v>35</v>
      </c>
      <c r="E281" s="126">
        <f>F281+G281+H281+I281+J281+K281+L281+M281+N281+O281+P281+Q281</f>
        <v>0</v>
      </c>
      <c r="F281" s="126">
        <f>F282+F283+F284+F285+F286+F287</f>
        <v>0</v>
      </c>
      <c r="G281" s="126">
        <f t="shared" ref="G281:Q281" si="114">G282+G283+G284+G285+G286+G287</f>
        <v>0</v>
      </c>
      <c r="H281" s="126">
        <f t="shared" si="114"/>
        <v>0</v>
      </c>
      <c r="I281" s="126">
        <f t="shared" si="114"/>
        <v>0</v>
      </c>
      <c r="J281" s="126">
        <f t="shared" si="114"/>
        <v>0</v>
      </c>
      <c r="K281" s="126">
        <f t="shared" si="114"/>
        <v>0</v>
      </c>
      <c r="L281" s="126">
        <f t="shared" si="114"/>
        <v>0</v>
      </c>
      <c r="M281" s="126">
        <f t="shared" si="114"/>
        <v>0</v>
      </c>
      <c r="N281" s="126">
        <f t="shared" si="114"/>
        <v>0</v>
      </c>
      <c r="O281" s="126">
        <f t="shared" si="114"/>
        <v>0</v>
      </c>
      <c r="P281" s="126">
        <f t="shared" si="114"/>
        <v>0</v>
      </c>
      <c r="Q281" s="126">
        <f t="shared" si="114"/>
        <v>0</v>
      </c>
    </row>
    <row r="282" spans="1:17" ht="72.75" customHeight="1" x14ac:dyDescent="0.3">
      <c r="A282" s="184"/>
      <c r="B282" s="188"/>
      <c r="C282" s="188"/>
      <c r="D282" s="124" t="s">
        <v>9</v>
      </c>
      <c r="E282" s="126">
        <f t="shared" ref="E282:E287" si="115">F282+G282+H282+I282+J282+K282+L282+M282+N282+O282+P282+Q282</f>
        <v>0</v>
      </c>
      <c r="F282" s="126">
        <v>0</v>
      </c>
      <c r="G282" s="126">
        <v>0</v>
      </c>
      <c r="H282" s="126">
        <v>0</v>
      </c>
      <c r="I282" s="126">
        <v>0</v>
      </c>
      <c r="J282" s="126">
        <v>0</v>
      </c>
      <c r="K282" s="126">
        <v>0</v>
      </c>
      <c r="L282" s="126">
        <v>0</v>
      </c>
      <c r="M282" s="126">
        <v>0</v>
      </c>
      <c r="N282" s="126">
        <v>0</v>
      </c>
      <c r="O282" s="126">
        <v>0</v>
      </c>
      <c r="P282" s="126">
        <v>0</v>
      </c>
      <c r="Q282" s="126">
        <v>0</v>
      </c>
    </row>
    <row r="283" spans="1:17" ht="56.25" customHeight="1" x14ac:dyDescent="0.3">
      <c r="A283" s="184"/>
      <c r="B283" s="188"/>
      <c r="C283" s="188"/>
      <c r="D283" s="124" t="s">
        <v>10</v>
      </c>
      <c r="E283" s="126">
        <f t="shared" si="115"/>
        <v>0</v>
      </c>
      <c r="F283" s="126">
        <v>0</v>
      </c>
      <c r="G283" s="126">
        <v>0</v>
      </c>
      <c r="H283" s="126">
        <v>0</v>
      </c>
      <c r="I283" s="126">
        <v>0</v>
      </c>
      <c r="J283" s="126">
        <v>0</v>
      </c>
      <c r="K283" s="126">
        <v>0</v>
      </c>
      <c r="L283" s="126">
        <v>0</v>
      </c>
      <c r="M283" s="126">
        <v>0</v>
      </c>
      <c r="N283" s="126">
        <v>0</v>
      </c>
      <c r="O283" s="126">
        <v>0</v>
      </c>
      <c r="P283" s="126">
        <v>0</v>
      </c>
      <c r="Q283" s="126">
        <v>0</v>
      </c>
    </row>
    <row r="284" spans="1:17" ht="52.5" customHeight="1" x14ac:dyDescent="0.3">
      <c r="A284" s="184"/>
      <c r="B284" s="188"/>
      <c r="C284" s="188"/>
      <c r="D284" s="124" t="s">
        <v>11</v>
      </c>
      <c r="E284" s="126">
        <f t="shared" si="115"/>
        <v>0</v>
      </c>
      <c r="F284" s="126">
        <v>0</v>
      </c>
      <c r="G284" s="126">
        <v>0</v>
      </c>
      <c r="H284" s="126">
        <v>0</v>
      </c>
      <c r="I284" s="126">
        <v>0</v>
      </c>
      <c r="J284" s="126">
        <v>0</v>
      </c>
      <c r="K284" s="126">
        <v>0</v>
      </c>
      <c r="L284" s="126">
        <v>0</v>
      </c>
      <c r="M284" s="126">
        <v>0</v>
      </c>
      <c r="N284" s="126">
        <v>0</v>
      </c>
      <c r="O284" s="126">
        <v>0</v>
      </c>
      <c r="P284" s="126">
        <v>0</v>
      </c>
      <c r="Q284" s="126">
        <v>0</v>
      </c>
    </row>
    <row r="285" spans="1:17" ht="116.25" customHeight="1" x14ac:dyDescent="0.3">
      <c r="A285" s="184"/>
      <c r="B285" s="188"/>
      <c r="C285" s="188"/>
      <c r="D285" s="124" t="s">
        <v>48</v>
      </c>
      <c r="E285" s="126">
        <f t="shared" si="115"/>
        <v>0</v>
      </c>
      <c r="F285" s="126">
        <v>0</v>
      </c>
      <c r="G285" s="126">
        <v>0</v>
      </c>
      <c r="H285" s="126">
        <v>0</v>
      </c>
      <c r="I285" s="126">
        <v>0</v>
      </c>
      <c r="J285" s="126">
        <v>0</v>
      </c>
      <c r="K285" s="126">
        <v>0</v>
      </c>
      <c r="L285" s="126">
        <v>0</v>
      </c>
      <c r="M285" s="126">
        <v>0</v>
      </c>
      <c r="N285" s="126">
        <v>0</v>
      </c>
      <c r="O285" s="126">
        <v>0</v>
      </c>
      <c r="P285" s="126">
        <v>0</v>
      </c>
      <c r="Q285" s="126">
        <v>0</v>
      </c>
    </row>
    <row r="286" spans="1:17" ht="52.5" customHeight="1" x14ac:dyDescent="0.3">
      <c r="A286" s="184"/>
      <c r="B286" s="188"/>
      <c r="C286" s="188"/>
      <c r="D286" s="124" t="s">
        <v>74</v>
      </c>
      <c r="E286" s="126">
        <f t="shared" si="115"/>
        <v>0</v>
      </c>
      <c r="F286" s="126">
        <v>0</v>
      </c>
      <c r="G286" s="126">
        <v>0</v>
      </c>
      <c r="H286" s="126">
        <v>0</v>
      </c>
      <c r="I286" s="126">
        <v>0</v>
      </c>
      <c r="J286" s="126">
        <v>0</v>
      </c>
      <c r="K286" s="126">
        <v>0</v>
      </c>
      <c r="L286" s="126">
        <v>0</v>
      </c>
      <c r="M286" s="126">
        <v>0</v>
      </c>
      <c r="N286" s="126">
        <v>0</v>
      </c>
      <c r="O286" s="126">
        <v>0</v>
      </c>
      <c r="P286" s="126">
        <v>0</v>
      </c>
      <c r="Q286" s="126">
        <v>0</v>
      </c>
    </row>
    <row r="287" spans="1:17" ht="54" customHeight="1" x14ac:dyDescent="0.3">
      <c r="A287" s="189"/>
      <c r="B287" s="188"/>
      <c r="C287" s="188"/>
      <c r="D287" s="124" t="s">
        <v>75</v>
      </c>
      <c r="E287" s="126">
        <f t="shared" si="115"/>
        <v>0</v>
      </c>
      <c r="F287" s="126">
        <v>0</v>
      </c>
      <c r="G287" s="126">
        <v>0</v>
      </c>
      <c r="H287" s="126">
        <v>0</v>
      </c>
      <c r="I287" s="126">
        <v>0</v>
      </c>
      <c r="J287" s="126">
        <v>0</v>
      </c>
      <c r="K287" s="126">
        <v>0</v>
      </c>
      <c r="L287" s="126">
        <v>0</v>
      </c>
      <c r="M287" s="126">
        <v>0</v>
      </c>
      <c r="N287" s="126">
        <v>0</v>
      </c>
      <c r="O287" s="126">
        <v>0</v>
      </c>
      <c r="P287" s="126">
        <v>0</v>
      </c>
      <c r="Q287" s="126">
        <v>0</v>
      </c>
    </row>
    <row r="288" spans="1:17" ht="54" customHeight="1" x14ac:dyDescent="0.3">
      <c r="A288" s="183" t="s">
        <v>135</v>
      </c>
      <c r="B288" s="188"/>
      <c r="C288" s="187" t="s">
        <v>134</v>
      </c>
      <c r="D288" s="125" t="s">
        <v>35</v>
      </c>
      <c r="E288" s="126">
        <f>F288+G288+H288+I288+J288+K288+L288+M288+N288+O288+P288+Q288</f>
        <v>0</v>
      </c>
      <c r="F288" s="126">
        <f>F289+F290+F291+F292+F293+F294</f>
        <v>0</v>
      </c>
      <c r="G288" s="126">
        <f t="shared" ref="G288:Q288" si="116">G289+G290+G291+G292+G293+G294</f>
        <v>0</v>
      </c>
      <c r="H288" s="126">
        <f t="shared" si="116"/>
        <v>0</v>
      </c>
      <c r="I288" s="126">
        <f t="shared" si="116"/>
        <v>0</v>
      </c>
      <c r="J288" s="126">
        <f t="shared" si="116"/>
        <v>0</v>
      </c>
      <c r="K288" s="126">
        <f t="shared" si="116"/>
        <v>0</v>
      </c>
      <c r="L288" s="126">
        <f t="shared" si="116"/>
        <v>0</v>
      </c>
      <c r="M288" s="126">
        <f t="shared" si="116"/>
        <v>0</v>
      </c>
      <c r="N288" s="126">
        <f t="shared" si="116"/>
        <v>0</v>
      </c>
      <c r="O288" s="126">
        <f t="shared" si="116"/>
        <v>0</v>
      </c>
      <c r="P288" s="126">
        <f t="shared" si="116"/>
        <v>0</v>
      </c>
      <c r="Q288" s="126">
        <f t="shared" si="116"/>
        <v>0</v>
      </c>
    </row>
    <row r="289" spans="1:17" ht="54" customHeight="1" x14ac:dyDescent="0.3">
      <c r="A289" s="184"/>
      <c r="B289" s="188"/>
      <c r="C289" s="188"/>
      <c r="D289" s="124" t="s">
        <v>9</v>
      </c>
      <c r="E289" s="126">
        <f t="shared" ref="E289:E294" si="117">F289+G289+H289+I289+J289+K289+L289+M289+N289+O289+P289+Q289</f>
        <v>0</v>
      </c>
      <c r="F289" s="126">
        <v>0</v>
      </c>
      <c r="G289" s="126">
        <v>0</v>
      </c>
      <c r="H289" s="126">
        <v>0</v>
      </c>
      <c r="I289" s="126">
        <v>0</v>
      </c>
      <c r="J289" s="126">
        <v>0</v>
      </c>
      <c r="K289" s="126">
        <v>0</v>
      </c>
      <c r="L289" s="126">
        <v>0</v>
      </c>
      <c r="M289" s="126">
        <v>0</v>
      </c>
      <c r="N289" s="126">
        <v>0</v>
      </c>
      <c r="O289" s="126">
        <v>0</v>
      </c>
      <c r="P289" s="126">
        <v>0</v>
      </c>
      <c r="Q289" s="126">
        <v>0</v>
      </c>
    </row>
    <row r="290" spans="1:17" ht="54" customHeight="1" x14ac:dyDescent="0.3">
      <c r="A290" s="184"/>
      <c r="B290" s="188"/>
      <c r="C290" s="188"/>
      <c r="D290" s="124" t="s">
        <v>10</v>
      </c>
      <c r="E290" s="126">
        <f t="shared" si="117"/>
        <v>0</v>
      </c>
      <c r="F290" s="126">
        <v>0</v>
      </c>
      <c r="G290" s="126">
        <v>0</v>
      </c>
      <c r="H290" s="126">
        <v>0</v>
      </c>
      <c r="I290" s="126">
        <v>0</v>
      </c>
      <c r="J290" s="126">
        <v>0</v>
      </c>
      <c r="K290" s="126">
        <v>0</v>
      </c>
      <c r="L290" s="126">
        <v>0</v>
      </c>
      <c r="M290" s="126">
        <v>0</v>
      </c>
      <c r="N290" s="126">
        <v>0</v>
      </c>
      <c r="O290" s="126">
        <v>0</v>
      </c>
      <c r="P290" s="126">
        <v>0</v>
      </c>
      <c r="Q290" s="126">
        <v>0</v>
      </c>
    </row>
    <row r="291" spans="1:17" ht="54" customHeight="1" x14ac:dyDescent="0.3">
      <c r="A291" s="184"/>
      <c r="B291" s="188"/>
      <c r="C291" s="188"/>
      <c r="D291" s="124" t="s">
        <v>11</v>
      </c>
      <c r="E291" s="126">
        <f t="shared" si="117"/>
        <v>0</v>
      </c>
      <c r="F291" s="126">
        <v>0</v>
      </c>
      <c r="G291" s="126">
        <v>0</v>
      </c>
      <c r="H291" s="126">
        <v>0</v>
      </c>
      <c r="I291" s="126">
        <v>0</v>
      </c>
      <c r="J291" s="126">
        <v>0</v>
      </c>
      <c r="K291" s="126">
        <v>0</v>
      </c>
      <c r="L291" s="126">
        <v>0</v>
      </c>
      <c r="M291" s="126">
        <v>0</v>
      </c>
      <c r="N291" s="126">
        <v>0</v>
      </c>
      <c r="O291" s="126">
        <v>0</v>
      </c>
      <c r="P291" s="126">
        <v>0</v>
      </c>
      <c r="Q291" s="126">
        <v>0</v>
      </c>
    </row>
    <row r="292" spans="1:17" ht="112.5" customHeight="1" x14ac:dyDescent="0.3">
      <c r="A292" s="184"/>
      <c r="B292" s="188"/>
      <c r="C292" s="188"/>
      <c r="D292" s="124" t="s">
        <v>48</v>
      </c>
      <c r="E292" s="126">
        <f t="shared" si="117"/>
        <v>0</v>
      </c>
      <c r="F292" s="126">
        <v>0</v>
      </c>
      <c r="G292" s="126">
        <v>0</v>
      </c>
      <c r="H292" s="126">
        <v>0</v>
      </c>
      <c r="I292" s="126">
        <v>0</v>
      </c>
      <c r="J292" s="126">
        <v>0</v>
      </c>
      <c r="K292" s="126">
        <v>0</v>
      </c>
      <c r="L292" s="126">
        <v>0</v>
      </c>
      <c r="M292" s="126">
        <v>0</v>
      </c>
      <c r="N292" s="126">
        <v>0</v>
      </c>
      <c r="O292" s="126">
        <v>0</v>
      </c>
      <c r="P292" s="126">
        <v>0</v>
      </c>
      <c r="Q292" s="126">
        <v>0</v>
      </c>
    </row>
    <row r="293" spans="1:17" ht="54" customHeight="1" x14ac:dyDescent="0.3">
      <c r="A293" s="184"/>
      <c r="B293" s="188"/>
      <c r="C293" s="188"/>
      <c r="D293" s="124" t="s">
        <v>74</v>
      </c>
      <c r="E293" s="126">
        <f t="shared" si="117"/>
        <v>0</v>
      </c>
      <c r="F293" s="126">
        <v>0</v>
      </c>
      <c r="G293" s="126">
        <v>0</v>
      </c>
      <c r="H293" s="126">
        <v>0</v>
      </c>
      <c r="I293" s="126">
        <v>0</v>
      </c>
      <c r="J293" s="126">
        <v>0</v>
      </c>
      <c r="K293" s="126">
        <v>0</v>
      </c>
      <c r="L293" s="126">
        <v>0</v>
      </c>
      <c r="M293" s="126">
        <v>0</v>
      </c>
      <c r="N293" s="126">
        <v>0</v>
      </c>
      <c r="O293" s="126">
        <v>0</v>
      </c>
      <c r="P293" s="126">
        <v>0</v>
      </c>
      <c r="Q293" s="126">
        <v>0</v>
      </c>
    </row>
    <row r="294" spans="1:17" ht="54" customHeight="1" x14ac:dyDescent="0.3">
      <c r="A294" s="189"/>
      <c r="B294" s="188"/>
      <c r="C294" s="190"/>
      <c r="D294" s="124" t="s">
        <v>75</v>
      </c>
      <c r="E294" s="126">
        <f t="shared" si="117"/>
        <v>0</v>
      </c>
      <c r="F294" s="126">
        <v>0</v>
      </c>
      <c r="G294" s="126">
        <v>0</v>
      </c>
      <c r="H294" s="126">
        <v>0</v>
      </c>
      <c r="I294" s="126">
        <v>0</v>
      </c>
      <c r="J294" s="126">
        <v>0</v>
      </c>
      <c r="K294" s="126">
        <v>0</v>
      </c>
      <c r="L294" s="126">
        <v>0</v>
      </c>
      <c r="M294" s="126">
        <v>0</v>
      </c>
      <c r="N294" s="126">
        <v>0</v>
      </c>
      <c r="O294" s="126">
        <v>0</v>
      </c>
      <c r="P294" s="126">
        <v>0</v>
      </c>
      <c r="Q294" s="126">
        <v>0</v>
      </c>
    </row>
    <row r="295" spans="1:17" ht="54" customHeight="1" x14ac:dyDescent="0.3">
      <c r="A295" s="183" t="s">
        <v>136</v>
      </c>
      <c r="B295" s="188"/>
      <c r="C295" s="188" t="s">
        <v>140</v>
      </c>
      <c r="D295" s="125" t="s">
        <v>35</v>
      </c>
      <c r="E295" s="126">
        <f>F295+G295+H295+I295+J295+K295+L295+M295+N295+O295+P295+Q295</f>
        <v>0</v>
      </c>
      <c r="F295" s="126">
        <f>F296+F297+F298+F299+F300+F301</f>
        <v>0</v>
      </c>
      <c r="G295" s="126">
        <f t="shared" ref="G295:Q295" si="118">G296+G297+G298+G299+G300+G301</f>
        <v>0</v>
      </c>
      <c r="H295" s="126">
        <f t="shared" si="118"/>
        <v>0</v>
      </c>
      <c r="I295" s="126">
        <f t="shared" si="118"/>
        <v>0</v>
      </c>
      <c r="J295" s="126">
        <f t="shared" si="118"/>
        <v>0</v>
      </c>
      <c r="K295" s="126">
        <f t="shared" si="118"/>
        <v>0</v>
      </c>
      <c r="L295" s="126">
        <f t="shared" si="118"/>
        <v>0</v>
      </c>
      <c r="M295" s="126">
        <f t="shared" si="118"/>
        <v>0</v>
      </c>
      <c r="N295" s="126">
        <f t="shared" si="118"/>
        <v>0</v>
      </c>
      <c r="O295" s="126">
        <f t="shared" si="118"/>
        <v>0</v>
      </c>
      <c r="P295" s="126">
        <f t="shared" si="118"/>
        <v>0</v>
      </c>
      <c r="Q295" s="126">
        <f t="shared" si="118"/>
        <v>0</v>
      </c>
    </row>
    <row r="296" spans="1:17" ht="54" customHeight="1" x14ac:dyDescent="0.3">
      <c r="A296" s="184"/>
      <c r="B296" s="188"/>
      <c r="C296" s="188"/>
      <c r="D296" s="124" t="s">
        <v>9</v>
      </c>
      <c r="E296" s="126">
        <f t="shared" ref="E296:E301" si="119">F296+G296+H296+I296+J296+K296+L296+M296+N296+O296+P296+Q296</f>
        <v>0</v>
      </c>
      <c r="F296" s="126">
        <v>0</v>
      </c>
      <c r="G296" s="126">
        <v>0</v>
      </c>
      <c r="H296" s="126">
        <v>0</v>
      </c>
      <c r="I296" s="126">
        <v>0</v>
      </c>
      <c r="J296" s="126">
        <v>0</v>
      </c>
      <c r="K296" s="126">
        <v>0</v>
      </c>
      <c r="L296" s="126">
        <v>0</v>
      </c>
      <c r="M296" s="126">
        <v>0</v>
      </c>
      <c r="N296" s="126">
        <v>0</v>
      </c>
      <c r="O296" s="126">
        <v>0</v>
      </c>
      <c r="P296" s="126">
        <v>0</v>
      </c>
      <c r="Q296" s="126">
        <v>0</v>
      </c>
    </row>
    <row r="297" spans="1:17" ht="54" customHeight="1" x14ac:dyDescent="0.3">
      <c r="A297" s="184"/>
      <c r="B297" s="188"/>
      <c r="C297" s="188"/>
      <c r="D297" s="124" t="s">
        <v>10</v>
      </c>
      <c r="E297" s="126">
        <f t="shared" si="119"/>
        <v>0</v>
      </c>
      <c r="F297" s="126">
        <v>0</v>
      </c>
      <c r="G297" s="126">
        <v>0</v>
      </c>
      <c r="H297" s="126">
        <v>0</v>
      </c>
      <c r="I297" s="126">
        <v>0</v>
      </c>
      <c r="J297" s="126">
        <v>0</v>
      </c>
      <c r="K297" s="126">
        <v>0</v>
      </c>
      <c r="L297" s="126">
        <v>0</v>
      </c>
      <c r="M297" s="126">
        <v>0</v>
      </c>
      <c r="N297" s="126">
        <v>0</v>
      </c>
      <c r="O297" s="126">
        <v>0</v>
      </c>
      <c r="P297" s="126">
        <v>0</v>
      </c>
      <c r="Q297" s="126">
        <v>0</v>
      </c>
    </row>
    <row r="298" spans="1:17" ht="54" customHeight="1" x14ac:dyDescent="0.3">
      <c r="A298" s="184"/>
      <c r="B298" s="188"/>
      <c r="C298" s="188"/>
      <c r="D298" s="124" t="s">
        <v>11</v>
      </c>
      <c r="E298" s="126">
        <f t="shared" si="119"/>
        <v>0</v>
      </c>
      <c r="F298" s="126">
        <v>0</v>
      </c>
      <c r="G298" s="126">
        <v>0</v>
      </c>
      <c r="H298" s="126">
        <v>0</v>
      </c>
      <c r="I298" s="126">
        <v>0</v>
      </c>
      <c r="J298" s="126">
        <v>0</v>
      </c>
      <c r="K298" s="126">
        <v>0</v>
      </c>
      <c r="L298" s="126">
        <v>0</v>
      </c>
      <c r="M298" s="126">
        <v>0</v>
      </c>
      <c r="N298" s="126">
        <v>0</v>
      </c>
      <c r="O298" s="126">
        <v>0</v>
      </c>
      <c r="P298" s="126">
        <v>0</v>
      </c>
      <c r="Q298" s="126">
        <v>0</v>
      </c>
    </row>
    <row r="299" spans="1:17" ht="114" customHeight="1" x14ac:dyDescent="0.3">
      <c r="A299" s="184"/>
      <c r="B299" s="188"/>
      <c r="C299" s="188"/>
      <c r="D299" s="124" t="s">
        <v>48</v>
      </c>
      <c r="E299" s="126">
        <f t="shared" si="119"/>
        <v>0</v>
      </c>
      <c r="F299" s="126">
        <v>0</v>
      </c>
      <c r="G299" s="126">
        <v>0</v>
      </c>
      <c r="H299" s="126">
        <v>0</v>
      </c>
      <c r="I299" s="126">
        <v>0</v>
      </c>
      <c r="J299" s="126">
        <v>0</v>
      </c>
      <c r="K299" s="126">
        <v>0</v>
      </c>
      <c r="L299" s="126">
        <v>0</v>
      </c>
      <c r="M299" s="126">
        <v>0</v>
      </c>
      <c r="N299" s="126">
        <v>0</v>
      </c>
      <c r="O299" s="126">
        <v>0</v>
      </c>
      <c r="P299" s="126">
        <v>0</v>
      </c>
      <c r="Q299" s="126">
        <v>0</v>
      </c>
    </row>
    <row r="300" spans="1:17" ht="54" customHeight="1" x14ac:dyDescent="0.3">
      <c r="A300" s="184"/>
      <c r="B300" s="188"/>
      <c r="C300" s="188"/>
      <c r="D300" s="124" t="s">
        <v>74</v>
      </c>
      <c r="E300" s="126">
        <f t="shared" si="119"/>
        <v>0</v>
      </c>
      <c r="F300" s="126">
        <v>0</v>
      </c>
      <c r="G300" s="126">
        <v>0</v>
      </c>
      <c r="H300" s="126">
        <v>0</v>
      </c>
      <c r="I300" s="126">
        <v>0</v>
      </c>
      <c r="J300" s="126">
        <v>0</v>
      </c>
      <c r="K300" s="126">
        <v>0</v>
      </c>
      <c r="L300" s="126">
        <v>0</v>
      </c>
      <c r="M300" s="126">
        <v>0</v>
      </c>
      <c r="N300" s="126">
        <v>0</v>
      </c>
      <c r="O300" s="126">
        <v>0</v>
      </c>
      <c r="P300" s="126">
        <v>0</v>
      </c>
      <c r="Q300" s="126">
        <v>0</v>
      </c>
    </row>
    <row r="301" spans="1:17" ht="54" customHeight="1" x14ac:dyDescent="0.3">
      <c r="A301" s="189"/>
      <c r="B301" s="190"/>
      <c r="C301" s="190"/>
      <c r="D301" s="124" t="s">
        <v>75</v>
      </c>
      <c r="E301" s="126">
        <f t="shared" si="119"/>
        <v>0</v>
      </c>
      <c r="F301" s="126">
        <v>0</v>
      </c>
      <c r="G301" s="126">
        <v>0</v>
      </c>
      <c r="H301" s="126">
        <v>0</v>
      </c>
      <c r="I301" s="126">
        <v>0</v>
      </c>
      <c r="J301" s="126">
        <v>0</v>
      </c>
      <c r="K301" s="126">
        <v>0</v>
      </c>
      <c r="L301" s="126">
        <v>0</v>
      </c>
      <c r="M301" s="126">
        <v>0</v>
      </c>
      <c r="N301" s="126">
        <v>0</v>
      </c>
      <c r="O301" s="126">
        <v>0</v>
      </c>
      <c r="P301" s="126">
        <v>0</v>
      </c>
      <c r="Q301" s="126">
        <v>0</v>
      </c>
    </row>
    <row r="302" spans="1:17" ht="80.25" customHeight="1" x14ac:dyDescent="0.3">
      <c r="A302" s="179" t="s">
        <v>54</v>
      </c>
      <c r="B302" s="179"/>
      <c r="C302" s="180"/>
      <c r="D302" s="114" t="s">
        <v>139</v>
      </c>
      <c r="E302" s="108">
        <f t="shared" ref="E302:E308" si="120">F302+G302+H302+I302+J302+K302+L302+M302+N302+O302+P302+Q302</f>
        <v>1822.0500000000002</v>
      </c>
      <c r="F302" s="115">
        <f>F303+F304+F305+F306+F307+F308</f>
        <v>0</v>
      </c>
      <c r="G302" s="108">
        <f t="shared" ref="G302:Q302" si="121">G303+G304+G305+G306+G307+G308</f>
        <v>0</v>
      </c>
      <c r="H302" s="108">
        <f>H303+H304+H305+H306+H307+H308</f>
        <v>0</v>
      </c>
      <c r="I302" s="108">
        <f>I303+I304+I305+I306+I307+I308</f>
        <v>230</v>
      </c>
      <c r="J302" s="108">
        <f>J303+J304+J305+J306+J307+J308</f>
        <v>585.08000000000004</v>
      </c>
      <c r="K302" s="108">
        <f t="shared" si="121"/>
        <v>145</v>
      </c>
      <c r="L302" s="108">
        <f t="shared" si="121"/>
        <v>289.49</v>
      </c>
      <c r="M302" s="116">
        <f t="shared" si="121"/>
        <v>151.48000000000002</v>
      </c>
      <c r="N302" s="108">
        <f t="shared" si="121"/>
        <v>45</v>
      </c>
      <c r="O302" s="108">
        <f t="shared" si="121"/>
        <v>156</v>
      </c>
      <c r="P302" s="108">
        <f t="shared" si="121"/>
        <v>140</v>
      </c>
      <c r="Q302" s="108">
        <f t="shared" si="121"/>
        <v>80</v>
      </c>
    </row>
    <row r="303" spans="1:17" ht="60" customHeight="1" x14ac:dyDescent="0.45">
      <c r="A303" s="179"/>
      <c r="B303" s="179"/>
      <c r="C303" s="181"/>
      <c r="D303" s="114" t="s">
        <v>9</v>
      </c>
      <c r="E303" s="108">
        <f t="shared" si="120"/>
        <v>0</v>
      </c>
      <c r="F303" s="117">
        <f>F16+F23+F37+F65+F86+F93+F107+F114+F135+F142+F156+F163+F198+F212+F233+F240+F247+F268</f>
        <v>0</v>
      </c>
      <c r="G303" s="109">
        <f t="shared" ref="G303:H303" si="122">G16+G23+G37+G65+G86+G93+G107+G114+G135+G142+G156+G163+G198+G212+G233+G240+G247+G268</f>
        <v>0</v>
      </c>
      <c r="H303" s="109">
        <f t="shared" si="122"/>
        <v>0</v>
      </c>
      <c r="I303" s="109">
        <f t="shared" ref="I303:Q304" si="123">I16+I37+I44+I79+I100+I135+I156+I163+I184+I212+I233+I240+I247+I254+I275</f>
        <v>0</v>
      </c>
      <c r="J303" s="109">
        <f t="shared" si="123"/>
        <v>0</v>
      </c>
      <c r="K303" s="109">
        <f t="shared" si="123"/>
        <v>0</v>
      </c>
      <c r="L303" s="109">
        <f t="shared" si="123"/>
        <v>0</v>
      </c>
      <c r="M303" s="109">
        <f t="shared" si="123"/>
        <v>0</v>
      </c>
      <c r="N303" s="109">
        <f t="shared" si="123"/>
        <v>0</v>
      </c>
      <c r="O303" s="109">
        <f t="shared" si="123"/>
        <v>0</v>
      </c>
      <c r="P303" s="109">
        <f t="shared" si="123"/>
        <v>0</v>
      </c>
      <c r="Q303" s="109">
        <f t="shared" si="123"/>
        <v>0</v>
      </c>
    </row>
    <row r="304" spans="1:17" ht="74.25" customHeight="1" x14ac:dyDescent="0.45">
      <c r="A304" s="179"/>
      <c r="B304" s="179"/>
      <c r="C304" s="181"/>
      <c r="D304" s="114" t="s">
        <v>10</v>
      </c>
      <c r="E304" s="108">
        <f t="shared" si="120"/>
        <v>195.6</v>
      </c>
      <c r="F304" s="117">
        <f>F17+F24+F38+F66+F87+F94+F108+F115+F136+F143+F157+F164+F199+F213+F234+F241+F248+F269</f>
        <v>0</v>
      </c>
      <c r="G304" s="109">
        <f t="shared" ref="F304:H308" si="124">G17+G24+G38+G66+G87+G94+G108+G115+G136+G143+G157+G164+G199+G213+G234+G241+G248+G269</f>
        <v>0</v>
      </c>
      <c r="H304" s="109">
        <f t="shared" si="124"/>
        <v>0</v>
      </c>
      <c r="I304" s="109">
        <f t="shared" si="123"/>
        <v>24</v>
      </c>
      <c r="J304" s="109">
        <f t="shared" si="123"/>
        <v>20.100000000000001</v>
      </c>
      <c r="K304" s="109">
        <f t="shared" si="123"/>
        <v>34.5</v>
      </c>
      <c r="L304" s="109">
        <f t="shared" si="123"/>
        <v>37.5</v>
      </c>
      <c r="M304" s="109">
        <f t="shared" si="123"/>
        <v>10.5</v>
      </c>
      <c r="N304" s="109">
        <f t="shared" si="123"/>
        <v>13.5</v>
      </c>
      <c r="O304" s="109">
        <f t="shared" si="123"/>
        <v>22.5</v>
      </c>
      <c r="P304" s="109">
        <f t="shared" si="123"/>
        <v>9</v>
      </c>
      <c r="Q304" s="109">
        <f t="shared" si="123"/>
        <v>24</v>
      </c>
    </row>
    <row r="305" spans="1:17" ht="105.75" customHeight="1" x14ac:dyDescent="0.45">
      <c r="A305" s="179"/>
      <c r="B305" s="179"/>
      <c r="C305" s="181"/>
      <c r="D305" s="118" t="s">
        <v>11</v>
      </c>
      <c r="E305" s="108">
        <f t="shared" si="120"/>
        <v>1626.45</v>
      </c>
      <c r="F305" s="109">
        <f t="shared" ref="F305:H305" si="125">F18+F39+F46+F81+F102+F137+F158+F165+F186+F214+F235+F242+F249+F256+F277</f>
        <v>0</v>
      </c>
      <c r="G305" s="109">
        <f t="shared" si="125"/>
        <v>0</v>
      </c>
      <c r="H305" s="109">
        <f t="shared" si="125"/>
        <v>0</v>
      </c>
      <c r="I305" s="109">
        <f>I18+I39+I46+I81+I102+I137+I158+I165+I186+I214+I235+I242+I249+I256+I277</f>
        <v>206</v>
      </c>
      <c r="J305" s="109">
        <f t="shared" ref="J305:Q305" si="126">J18+J39+J46+J81+J102+J137+J158+J165+J186+J214+J235+J242+J249+J256+J277</f>
        <v>564.98</v>
      </c>
      <c r="K305" s="109">
        <f t="shared" si="126"/>
        <v>110.5</v>
      </c>
      <c r="L305" s="109">
        <f t="shared" si="126"/>
        <v>251.99</v>
      </c>
      <c r="M305" s="109">
        <f t="shared" si="126"/>
        <v>140.98000000000002</v>
      </c>
      <c r="N305" s="109">
        <f t="shared" si="126"/>
        <v>31.5</v>
      </c>
      <c r="O305" s="109">
        <f t="shared" si="126"/>
        <v>133.5</v>
      </c>
      <c r="P305" s="109">
        <f t="shared" si="126"/>
        <v>131</v>
      </c>
      <c r="Q305" s="109">
        <f t="shared" si="126"/>
        <v>56</v>
      </c>
    </row>
    <row r="306" spans="1:17" ht="105.75" customHeight="1" x14ac:dyDescent="0.45">
      <c r="A306" s="179"/>
      <c r="B306" s="179"/>
      <c r="C306" s="181"/>
      <c r="D306" s="95" t="s">
        <v>48</v>
      </c>
      <c r="E306" s="81">
        <f t="shared" si="120"/>
        <v>0</v>
      </c>
      <c r="F306" s="109">
        <f>F19+F40+F47+F82+F103+F138+F159+F166+F187+F215+F236+F243+F250+F257+F278</f>
        <v>0</v>
      </c>
      <c r="G306" s="109">
        <f t="shared" ref="G306:H306" si="127">G19+G40+G47+G82+G103+G138+G159+G166+G187+G215+G236+G243+G250+G257+G278</f>
        <v>0</v>
      </c>
      <c r="H306" s="109">
        <f t="shared" si="127"/>
        <v>0</v>
      </c>
      <c r="I306" s="109">
        <f t="shared" ref="I306:Q306" si="128">I19+I40+I47+I82+I103+I138+I159+I166+I187+I215+I236+I243+I250+I257+I278</f>
        <v>0</v>
      </c>
      <c r="J306" s="109">
        <f t="shared" si="128"/>
        <v>0</v>
      </c>
      <c r="K306" s="109">
        <f t="shared" si="128"/>
        <v>0</v>
      </c>
      <c r="L306" s="109">
        <f t="shared" si="128"/>
        <v>0</v>
      </c>
      <c r="M306" s="109">
        <f t="shared" si="128"/>
        <v>0</v>
      </c>
      <c r="N306" s="109">
        <f t="shared" si="128"/>
        <v>0</v>
      </c>
      <c r="O306" s="109">
        <f t="shared" si="128"/>
        <v>0</v>
      </c>
      <c r="P306" s="109">
        <f t="shared" si="128"/>
        <v>0</v>
      </c>
      <c r="Q306" s="109">
        <f t="shared" si="128"/>
        <v>0</v>
      </c>
    </row>
    <row r="307" spans="1:17" ht="66.75" customHeight="1" x14ac:dyDescent="0.45">
      <c r="A307" s="179"/>
      <c r="B307" s="179"/>
      <c r="C307" s="181"/>
      <c r="D307" s="95" t="s">
        <v>74</v>
      </c>
      <c r="E307" s="81">
        <f t="shared" si="120"/>
        <v>0</v>
      </c>
      <c r="F307" s="110">
        <f t="shared" si="124"/>
        <v>0</v>
      </c>
      <c r="G307" s="82">
        <f t="shared" si="124"/>
        <v>0</v>
      </c>
      <c r="H307" s="82">
        <f>H20+H27+H41+H69+H90+H97+H111+H118+H139+H146+H160+H167+H202+H216+H237+H244+H251+H272</f>
        <v>0</v>
      </c>
      <c r="I307" s="109">
        <f t="shared" ref="I307:Q307" si="129">I20+I41+I48+I83+I104+I139+I160+I167+I188+I216+I237+I244+I251+I258+I279</f>
        <v>0</v>
      </c>
      <c r="J307" s="109">
        <f t="shared" si="129"/>
        <v>0</v>
      </c>
      <c r="K307" s="109">
        <f t="shared" si="129"/>
        <v>0</v>
      </c>
      <c r="L307" s="109">
        <f t="shared" si="129"/>
        <v>0</v>
      </c>
      <c r="M307" s="109">
        <f t="shared" si="129"/>
        <v>0</v>
      </c>
      <c r="N307" s="109">
        <f t="shared" si="129"/>
        <v>0</v>
      </c>
      <c r="O307" s="109">
        <f t="shared" si="129"/>
        <v>0</v>
      </c>
      <c r="P307" s="109">
        <f t="shared" si="129"/>
        <v>0</v>
      </c>
      <c r="Q307" s="109">
        <f t="shared" si="129"/>
        <v>0</v>
      </c>
    </row>
    <row r="308" spans="1:17" ht="66.75" customHeight="1" x14ac:dyDescent="0.45">
      <c r="A308" s="179"/>
      <c r="B308" s="179"/>
      <c r="C308" s="182"/>
      <c r="D308" s="95" t="s">
        <v>75</v>
      </c>
      <c r="E308" s="81">
        <f t="shared" si="120"/>
        <v>0</v>
      </c>
      <c r="F308" s="110">
        <f t="shared" si="124"/>
        <v>0</v>
      </c>
      <c r="G308" s="82">
        <f t="shared" si="124"/>
        <v>0</v>
      </c>
      <c r="H308" s="82">
        <f>H21+H28+H42+H70+H91+H98+H112+H119+H140+H147+H161+H168+H203+H217+H238+H245+H252+H273</f>
        <v>0</v>
      </c>
      <c r="I308" s="109">
        <f t="shared" ref="I308:Q308" si="130">I21+I42+I49+I84+I105+I140+I161+I168+I189+I217+I238+I245+I252+I259+I280</f>
        <v>0</v>
      </c>
      <c r="J308" s="109">
        <f t="shared" si="130"/>
        <v>0</v>
      </c>
      <c r="K308" s="109">
        <f t="shared" si="130"/>
        <v>0</v>
      </c>
      <c r="L308" s="109">
        <f t="shared" si="130"/>
        <v>0</v>
      </c>
      <c r="M308" s="109">
        <f t="shared" si="130"/>
        <v>0</v>
      </c>
      <c r="N308" s="109">
        <f t="shared" si="130"/>
        <v>0</v>
      </c>
      <c r="O308" s="109">
        <f t="shared" si="130"/>
        <v>0</v>
      </c>
      <c r="P308" s="109">
        <f t="shared" si="130"/>
        <v>0</v>
      </c>
      <c r="Q308" s="109">
        <f t="shared" si="130"/>
        <v>0</v>
      </c>
    </row>
    <row r="309" spans="1:17" ht="51.75" customHeight="1" x14ac:dyDescent="0.4">
      <c r="A309" s="177"/>
      <c r="B309" s="177"/>
      <c r="C309" s="177"/>
      <c r="D309" s="177"/>
      <c r="E309" s="177"/>
      <c r="F309" s="55"/>
      <c r="G309" s="55"/>
      <c r="H309" s="55"/>
      <c r="I309" s="55"/>
      <c r="J309" s="55"/>
      <c r="K309" s="55"/>
      <c r="L309" s="55"/>
      <c r="M309" s="56"/>
      <c r="N309" s="92"/>
      <c r="O309" s="93"/>
      <c r="P309" s="55"/>
      <c r="Q309" s="55"/>
    </row>
    <row r="310" spans="1:17" ht="15.75" customHeight="1" x14ac:dyDescent="0.4">
      <c r="A310" s="61"/>
      <c r="B310" s="57"/>
      <c r="C310" s="57"/>
      <c r="D310" s="59"/>
      <c r="E310" s="59"/>
      <c r="F310" s="55"/>
      <c r="G310" s="55"/>
      <c r="H310" s="55"/>
      <c r="I310" s="55"/>
      <c r="J310" s="55"/>
      <c r="K310" s="55"/>
      <c r="L310" s="55"/>
      <c r="M310" s="55"/>
      <c r="N310" s="93"/>
      <c r="O310" s="93"/>
      <c r="P310" s="55"/>
      <c r="Q310" s="55"/>
    </row>
    <row r="311" spans="1:17" ht="57.75" customHeight="1" x14ac:dyDescent="0.45">
      <c r="A311" s="67"/>
      <c r="B311" s="72" t="s">
        <v>131</v>
      </c>
      <c r="C311" s="72"/>
      <c r="D311" s="73"/>
      <c r="E311" s="73"/>
      <c r="F311" s="74"/>
      <c r="G311" s="74"/>
      <c r="H311" s="74"/>
      <c r="I311" s="75" t="s">
        <v>132</v>
      </c>
      <c r="J311" s="73"/>
      <c r="K311" s="55"/>
      <c r="L311" s="55"/>
      <c r="M311" s="55"/>
      <c r="N311" s="93"/>
      <c r="O311" s="93"/>
      <c r="P311" s="55"/>
      <c r="Q311" s="55"/>
    </row>
    <row r="312" spans="1:17" ht="119.25" customHeight="1" x14ac:dyDescent="0.45">
      <c r="A312" s="67"/>
      <c r="B312" s="68" t="s">
        <v>137</v>
      </c>
      <c r="C312" s="68"/>
      <c r="D312" s="176"/>
      <c r="E312" s="176"/>
      <c r="F312" s="176"/>
      <c r="G312" s="113"/>
      <c r="H312" s="111"/>
      <c r="I312" s="111"/>
      <c r="J312" s="94"/>
      <c r="K312" s="94"/>
      <c r="L312" s="94"/>
      <c r="M312" s="94"/>
      <c r="N312" s="93"/>
      <c r="O312" s="93"/>
      <c r="P312" s="55"/>
      <c r="Q312" s="55"/>
    </row>
    <row r="313" spans="1:17" ht="22.5" customHeight="1" x14ac:dyDescent="0.3">
      <c r="E313" s="112"/>
      <c r="F313" s="112"/>
      <c r="G313" s="112"/>
      <c r="H313" s="112"/>
      <c r="I313" s="112"/>
    </row>
  </sheetData>
  <mergeCells count="114">
    <mergeCell ref="C197:C203"/>
    <mergeCell ref="A211:A217"/>
    <mergeCell ref="C211:C217"/>
    <mergeCell ref="C204:C210"/>
    <mergeCell ref="B211:B231"/>
    <mergeCell ref="A218:A224"/>
    <mergeCell ref="C148:C154"/>
    <mergeCell ref="B134:B154"/>
    <mergeCell ref="A134:A140"/>
    <mergeCell ref="A141:A147"/>
    <mergeCell ref="A148:A154"/>
    <mergeCell ref="C134:C140"/>
    <mergeCell ref="C141:C147"/>
    <mergeCell ref="A155:A161"/>
    <mergeCell ref="B155:B161"/>
    <mergeCell ref="C155:C161"/>
    <mergeCell ref="A162:A168"/>
    <mergeCell ref="C162:C168"/>
    <mergeCell ref="C169:C175"/>
    <mergeCell ref="C176:C182"/>
    <mergeCell ref="B162:B182"/>
    <mergeCell ref="A169:A175"/>
    <mergeCell ref="A176:A182"/>
    <mergeCell ref="C253:C259"/>
    <mergeCell ref="C260:C266"/>
    <mergeCell ref="B253:B273"/>
    <mergeCell ref="A253:A259"/>
    <mergeCell ref="A260:A266"/>
    <mergeCell ref="C183:C189"/>
    <mergeCell ref="C190:C196"/>
    <mergeCell ref="C218:C224"/>
    <mergeCell ref="C225:C231"/>
    <mergeCell ref="A246:A252"/>
    <mergeCell ref="B246:B252"/>
    <mergeCell ref="C246:C252"/>
    <mergeCell ref="A232:A238"/>
    <mergeCell ref="B232:B238"/>
    <mergeCell ref="C232:C238"/>
    <mergeCell ref="A239:A245"/>
    <mergeCell ref="B239:B245"/>
    <mergeCell ref="A225:A231"/>
    <mergeCell ref="B183:B210"/>
    <mergeCell ref="A183:A189"/>
    <mergeCell ref="A190:A196"/>
    <mergeCell ref="A197:A203"/>
    <mergeCell ref="A204:A210"/>
    <mergeCell ref="C239:C245"/>
    <mergeCell ref="C99:C105"/>
    <mergeCell ref="A99:A105"/>
    <mergeCell ref="A106:A112"/>
    <mergeCell ref="A113:A119"/>
    <mergeCell ref="A120:A126"/>
    <mergeCell ref="B99:B133"/>
    <mergeCell ref="A127:A133"/>
    <mergeCell ref="C43:C49"/>
    <mergeCell ref="C50:C56"/>
    <mergeCell ref="B43:B77"/>
    <mergeCell ref="A43:A49"/>
    <mergeCell ref="A50:A56"/>
    <mergeCell ref="A57:A63"/>
    <mergeCell ref="A64:A70"/>
    <mergeCell ref="A71:A77"/>
    <mergeCell ref="C106:C112"/>
    <mergeCell ref="C113:C119"/>
    <mergeCell ref="C120:C126"/>
    <mergeCell ref="C127:C133"/>
    <mergeCell ref="C64:C70"/>
    <mergeCell ref="C85:C91"/>
    <mergeCell ref="C92:C98"/>
    <mergeCell ref="C71:C77"/>
    <mergeCell ref="C57:C63"/>
    <mergeCell ref="D312:F312"/>
    <mergeCell ref="A309:E309"/>
    <mergeCell ref="A267:A273"/>
    <mergeCell ref="C267:C273"/>
    <mergeCell ref="A302:B308"/>
    <mergeCell ref="C302:C308"/>
    <mergeCell ref="A274:A280"/>
    <mergeCell ref="C274:C280"/>
    <mergeCell ref="C281:C287"/>
    <mergeCell ref="A281:A287"/>
    <mergeCell ref="C288:C294"/>
    <mergeCell ref="C295:C301"/>
    <mergeCell ref="B274:B301"/>
    <mergeCell ref="A288:A294"/>
    <mergeCell ref="A295:A301"/>
    <mergeCell ref="C78:C84"/>
    <mergeCell ref="A78:A84"/>
    <mergeCell ref="B78:B98"/>
    <mergeCell ref="A85:A91"/>
    <mergeCell ref="A92:A98"/>
    <mergeCell ref="C15:C21"/>
    <mergeCell ref="C22:C28"/>
    <mergeCell ref="A36:A42"/>
    <mergeCell ref="B36:B42"/>
    <mergeCell ref="C36:C42"/>
    <mergeCell ref="C29:C35"/>
    <mergeCell ref="B15:B35"/>
    <mergeCell ref="A15:A21"/>
    <mergeCell ref="A22:A28"/>
    <mergeCell ref="A29:A35"/>
    <mergeCell ref="A10:Q10"/>
    <mergeCell ref="M1:Q1"/>
    <mergeCell ref="M3:Q3"/>
    <mergeCell ref="M4:Q4"/>
    <mergeCell ref="A9:Q9"/>
    <mergeCell ref="N6:Q6"/>
    <mergeCell ref="P11:Q11"/>
    <mergeCell ref="A12:A13"/>
    <mergeCell ref="B12:B13"/>
    <mergeCell ref="C12:C13"/>
    <mergeCell ref="D12:D13"/>
    <mergeCell ref="E12:E13"/>
    <mergeCell ref="F12:Q12"/>
  </mergeCells>
  <pageMargins left="0.7" right="0.7" top="0.75" bottom="0.75" header="0.3" footer="0.3"/>
  <pageSetup paperSize="9" scale="20" fitToHeight="0" orientation="landscape" r:id="rId1"/>
  <rowBreaks count="5" manualBreakCount="5">
    <brk id="115" max="17" man="1"/>
    <brk id="135" max="17" man="1"/>
    <brk id="196" min="1" max="17" man="1"/>
    <brk id="242" min="1" max="17" man="1"/>
    <brk id="312" max="15" man="1"/>
  </rowBreaks>
  <ignoredErrors>
    <ignoredError sqref="F85:G85 I85:Q85 F79:F80 F82:F84 F45:F49 F255:F259 G2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таблица № 2 13.12.16</vt:lpstr>
      <vt:lpstr>таблица 1</vt:lpstr>
      <vt:lpstr>таблица № 2</vt:lpstr>
      <vt:lpstr>КП на 2024 год</vt:lpstr>
      <vt:lpstr>Лист1</vt:lpstr>
      <vt:lpstr>'КП на 2024 год'!Заголовки_для_печати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на 2024 год'!Область_печати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2024-07-05T04:52:45Z</dcterms:modified>
</cp:coreProperties>
</file>