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035"/>
  </bookViews>
  <sheets>
    <sheet name="Таблица 2" sheetId="4" r:id="rId1"/>
    <sheet name="Лист3" sheetId="3" r:id="rId2"/>
  </sheets>
  <definedNames>
    <definedName name="_xlnm.Print_Area" localSheetId="0">'Таблица 2'!$A$2:$H$70</definedName>
  </definedNames>
  <calcPr calcId="162913" refMode="R1C1"/>
</workbook>
</file>

<file path=xl/calcChain.xml><?xml version="1.0" encoding="utf-8"?>
<calcChain xmlns="http://schemas.openxmlformats.org/spreadsheetml/2006/main">
  <c r="E60" i="4" l="1"/>
  <c r="D60" i="4"/>
  <c r="D43" i="4" l="1"/>
  <c r="E43" i="4"/>
  <c r="F44" i="4"/>
  <c r="F45" i="4"/>
  <c r="F46" i="4"/>
  <c r="G46" i="4"/>
  <c r="F47" i="4"/>
  <c r="F49" i="4"/>
  <c r="F43" i="4" l="1"/>
  <c r="G43" i="4"/>
  <c r="E59" i="4"/>
  <c r="E61" i="4"/>
  <c r="E62" i="4"/>
  <c r="E63" i="4"/>
  <c r="D59" i="4"/>
  <c r="D61" i="4"/>
  <c r="D62" i="4"/>
  <c r="D63" i="4"/>
  <c r="E58" i="4"/>
  <c r="D58" i="4"/>
  <c r="D28" i="4"/>
  <c r="F61" i="4" l="1"/>
  <c r="E28" i="4" l="1"/>
  <c r="F29" i="4"/>
  <c r="F30" i="4"/>
  <c r="F31" i="4"/>
  <c r="G31" i="4"/>
  <c r="F32" i="4"/>
  <c r="F34" i="4"/>
  <c r="F28" i="4" l="1"/>
  <c r="G28" i="4"/>
  <c r="G23" i="4" l="1"/>
  <c r="F23" i="4"/>
  <c r="F21" i="4" l="1"/>
  <c r="E21" i="4"/>
  <c r="D21" i="4"/>
  <c r="G21" i="4" l="1"/>
  <c r="D50" i="4"/>
  <c r="E50" i="4"/>
  <c r="F51" i="4"/>
  <c r="F52" i="4"/>
  <c r="F53" i="4"/>
  <c r="F54" i="4"/>
  <c r="F56" i="4"/>
  <c r="F50" i="4" l="1"/>
  <c r="G39" i="4" l="1"/>
  <c r="G59" i="4"/>
  <c r="G60" i="4"/>
  <c r="F37" i="4"/>
  <c r="F38" i="4"/>
  <c r="F39" i="4"/>
  <c r="F40" i="4"/>
  <c r="F42" i="4"/>
  <c r="F58" i="4"/>
  <c r="F59" i="4"/>
  <c r="F60" i="4"/>
  <c r="F63" i="4"/>
  <c r="E36" i="4" l="1"/>
  <c r="D36" i="4"/>
  <c r="G36" i="4" l="1"/>
  <c r="F36" i="4"/>
  <c r="D57" i="4"/>
  <c r="E57" i="4"/>
  <c r="F57" i="4" l="1"/>
  <c r="G57" i="4"/>
</calcChain>
</file>

<file path=xl/sharedStrings.xml><?xml version="1.0" encoding="utf-8"?>
<sst xmlns="http://schemas.openxmlformats.org/spreadsheetml/2006/main" count="78" uniqueCount="43">
  <si>
    <t>2.1.</t>
  </si>
  <si>
    <t xml:space="preserve">Всего </t>
  </si>
  <si>
    <t>№ п/п</t>
  </si>
  <si>
    <t>средства по Соглашениям по передаче полномочий</t>
  </si>
  <si>
    <t>Всего по муниципальной программе</t>
  </si>
  <si>
    <t xml:space="preserve"> </t>
  </si>
  <si>
    <t>Всего</t>
  </si>
  <si>
    <t>Федеральный бюджет</t>
  </si>
  <si>
    <t xml:space="preserve">Бюджет автономного округа </t>
  </si>
  <si>
    <t>Местный бюджет</t>
  </si>
  <si>
    <t>Иные источники</t>
  </si>
  <si>
    <t>плановое значение</t>
  </si>
  <si>
    <t>фактическое значение</t>
  </si>
  <si>
    <t>Выполнение плана, % (гр5/гр4*100)</t>
  </si>
  <si>
    <t>Источники финансирования</t>
  </si>
  <si>
    <t>Примечание</t>
  </si>
  <si>
    <t>Ответственный исполнитель</t>
  </si>
  <si>
    <t>О.Ю.Воронова 250-229</t>
  </si>
  <si>
    <t>2.2.</t>
  </si>
  <si>
    <t>1.1.</t>
  </si>
  <si>
    <t>Средства поселений*</t>
  </si>
  <si>
    <t>* средства поселений не суммируются по строке "Всего"</t>
  </si>
  <si>
    <t xml:space="preserve">Исполнитель </t>
  </si>
  <si>
    <t>1.2.</t>
  </si>
  <si>
    <t>Согласовано____________В.С.Кошаков, директор ДСиЖКК - зам. главы района</t>
  </si>
  <si>
    <t>Наименование структурного элемента/мероприятий</t>
  </si>
  <si>
    <t>Объем финансирования, (тыс. руб.)</t>
  </si>
  <si>
    <t>Абсолютное отклонение (тыс.руб.) (гр.5-гр.4)</t>
  </si>
  <si>
    <t xml:space="preserve">Задача 2.Сохранение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</si>
  <si>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 xml:space="preserve">Задача 1.  Развитие традиционной хозяйственной деятельности коренных малочисленных народов Севера, повышение ее экономического потенциала. 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</si>
  <si>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также реализация деятельности клубных учреждений культуры"      </t>
  </si>
  <si>
    <t>Основное мероприятие 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</si>
  <si>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 </t>
  </si>
  <si>
    <t>А.С.Заруднева 250-261</t>
  </si>
  <si>
    <t xml:space="preserve"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Севера". </t>
  </si>
  <si>
    <t>Организация и проведение мониторинговых и социологических исследований осуществляется Департаментов внутренней политики Ханты-Мансийского автономного округа - Югры</t>
  </si>
  <si>
    <t xml:space="preserve"> Основное мероприятие  "Меры поддержки, просветительские мероприятия направленные на популяризацию и  поддержку родных языков народов ханты, манси, ненцев". </t>
  </si>
  <si>
    <r>
      <t xml:space="preserve">Анализ исполнения финансовых показателей за </t>
    </r>
    <r>
      <rPr>
        <u/>
        <sz val="12"/>
        <color theme="1"/>
        <rFont val="Times New Roman"/>
        <family val="1"/>
        <charset val="204"/>
      </rPr>
      <t>2023 год</t>
    </r>
  </si>
  <si>
    <r>
      <t>Наименование муниципальной программы:   "Устойчивое развитие</t>
    </r>
    <r>
      <rPr>
        <u/>
        <sz val="12"/>
        <color theme="1"/>
        <rFont val="Times New Roman"/>
        <family val="1"/>
        <charset val="204"/>
      </rPr>
      <t xml:space="preserve"> коренных малочисленных народов Севера"</t>
    </r>
  </si>
  <si>
    <t xml:space="preserve">Государственная поддержка оказана:                                                         -субсидия МТС - Аламин А.Е. - 62,85 т.р., Халимова Г.С. - 51,26 т.р., Жукова С.К. - 140,0 т.р., субсидия на продукцию охоты СРПК Волна - 111,905 т.р., субсидия ЖКК - СРПК Волна -129,88044 т.р., субсидия на обустройство ТТП - СРПК Волна - 23,772 т.р., управленческие функции - 21,6 т.р. </t>
  </si>
  <si>
    <t xml:space="preserve">-Выполнено 5 вылетов на стойбища: оказана медицинская помощь,  осуществлена доставка детей на каникулы и обратно, доставлены продукты первой необходимости - 3 000,00 т.р.                                                                          - Предоставлено 30 койко-мест проживания в гостинице "Маяк" для жителей юрт - 30,0 т.р..                                                                                        </t>
  </si>
  <si>
    <t xml:space="preserve">АНР:                                                                                                             Организованы и проведены  мероприятия: "Вороний день", "Международный день коренных малочисленных народов  мира", "День туризма", "День рыбака", "Мастер-класс по гребле на обласах" (организованы транспорт, питание, сцена, приобретены призы) - 1668,5839 т.р.                                                                                         ДКС:   
Организованы концертные программы "Вурна Хатл - Вороний день",  международных соревнованиях по гребле на обласах, транспорные и прочие расходы, продукты питания для национальной кухни, приобретение печатной продукции, сувенирная продукция - 270,0 т.р.
</t>
  </si>
  <si>
    <t xml:space="preserve">1. АНР - предоставлены субсидии:                
- на реализацию социально ориентированным 
некоммерческим организациям на реализацию программ (проектов), направленных 
на укрепление финно-угорских связей, поддержку и развитие языков и культуры коренных малочисленных народов Севера на территории Нефтеюганского района - 500,0 т.р.
- изготовлены и напечатаны календари на 2024 год - 57,54186 т.р.                                                                      - изготовлен и транслирован фильм туристской направленности - 393,96 т.р.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</si>
</sst>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167" fontId="3" fillId="2" borderId="1" xfId="1" applyNumberFormat="1" applyFont="1" applyFill="1" applyBorder="1" applyAlignment="1">
      <alignment vertical="center" wrapText="1"/>
    </xf>
    <xf numFmtId="167" fontId="3" fillId="0" borderId="1" xfId="1" applyNumberFormat="1" applyFont="1" applyBorder="1" applyAlignment="1">
      <alignment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left" vertical="center" wrapText="1"/>
    </xf>
    <xf numFmtId="49" fontId="8" fillId="0" borderId="3" xfId="1" applyNumberFormat="1" applyFont="1" applyBorder="1" applyAlignment="1">
      <alignment horizontal="left" vertical="center" wrapText="1"/>
    </xf>
    <xf numFmtId="49" fontId="8" fillId="0" borderId="4" xfId="1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V70"/>
  <sheetViews>
    <sheetView tabSelected="1" view="pageBreakPreview" topLeftCell="A7" zoomScale="90" zoomScaleNormal="90" zoomScaleSheetLayoutView="90" workbookViewId="0">
      <pane xSplit="2" ySplit="12" topLeftCell="C19" activePane="bottomRight" state="frozen"/>
      <selection activeCell="A7" sqref="A7"/>
      <selection pane="topRight" activeCell="C7" sqref="C7"/>
      <selection pane="bottomLeft" activeCell="A10" sqref="A10"/>
      <selection pane="bottomRight" activeCell="F48" sqref="F48"/>
    </sheetView>
  </sheetViews>
  <sheetFormatPr defaultRowHeight="15" x14ac:dyDescent="0.25"/>
  <cols>
    <col min="1" max="1" width="6" customWidth="1"/>
    <col min="2" max="2" width="51.7109375" customWidth="1"/>
    <col min="3" max="3" width="19.42578125" customWidth="1"/>
    <col min="4" max="5" width="18.7109375" customWidth="1"/>
    <col min="6" max="6" width="13.5703125" customWidth="1"/>
    <col min="7" max="7" width="14.5703125" customWidth="1"/>
    <col min="8" max="8" width="66" customWidth="1"/>
  </cols>
  <sheetData>
    <row r="4" spans="1:9" ht="16.5" x14ac:dyDescent="0.25">
      <c r="A4" s="1"/>
    </row>
    <row r="5" spans="1:9" ht="16.5" x14ac:dyDescent="0.25">
      <c r="A5" s="59"/>
      <c r="B5" s="59"/>
      <c r="C5" s="59"/>
      <c r="D5" s="59"/>
      <c r="E5" s="59"/>
      <c r="F5" s="59"/>
      <c r="G5" s="59"/>
      <c r="H5" s="59"/>
    </row>
    <row r="6" spans="1:9" ht="15.75" x14ac:dyDescent="0.25">
      <c r="A6" s="2"/>
    </row>
    <row r="7" spans="1:9" ht="15.75" x14ac:dyDescent="0.25">
      <c r="A7" s="2"/>
      <c r="F7" s="62" t="s">
        <v>24</v>
      </c>
      <c r="G7" s="62"/>
      <c r="H7" s="62"/>
    </row>
    <row r="8" spans="1:9" ht="15.75" x14ac:dyDescent="0.25">
      <c r="A8" s="2"/>
      <c r="F8" s="62"/>
      <c r="G8" s="62"/>
      <c r="H8" s="62"/>
    </row>
    <row r="9" spans="1:9" ht="15.75" x14ac:dyDescent="0.25">
      <c r="A9" s="2"/>
      <c r="B9" s="7"/>
      <c r="C9" s="7"/>
      <c r="D9" s="7"/>
      <c r="E9" s="7"/>
      <c r="F9" s="7"/>
      <c r="G9" s="7"/>
      <c r="H9" s="7"/>
    </row>
    <row r="10" spans="1:9" ht="30.75" customHeight="1" x14ac:dyDescent="0.25">
      <c r="A10" s="2"/>
      <c r="B10" s="7"/>
      <c r="C10" s="63" t="s">
        <v>37</v>
      </c>
      <c r="D10" s="63"/>
      <c r="E10" s="63"/>
      <c r="F10" s="63"/>
      <c r="G10" s="7"/>
      <c r="H10" s="7"/>
    </row>
    <row r="11" spans="1:9" ht="15.75" hidden="1" x14ac:dyDescent="0.25">
      <c r="A11" s="2"/>
      <c r="B11" s="7"/>
      <c r="C11" s="7"/>
      <c r="D11" s="7"/>
      <c r="E11" s="7"/>
      <c r="F11" s="7"/>
      <c r="G11" s="7"/>
      <c r="H11" s="7"/>
    </row>
    <row r="12" spans="1:9" ht="15.75" x14ac:dyDescent="0.25">
      <c r="A12" s="2"/>
      <c r="B12" s="7"/>
      <c r="C12" s="7"/>
      <c r="D12" s="7"/>
      <c r="E12" s="7"/>
      <c r="F12" s="7"/>
      <c r="G12" s="7"/>
      <c r="H12" s="7"/>
    </row>
    <row r="13" spans="1:9" ht="34.5" customHeight="1" x14ac:dyDescent="0.25">
      <c r="A13" s="2"/>
      <c r="B13" s="60" t="s">
        <v>38</v>
      </c>
      <c r="C13" s="60"/>
      <c r="D13" s="60"/>
      <c r="E13" s="60"/>
      <c r="F13" s="60"/>
      <c r="G13" s="60"/>
      <c r="H13" s="60"/>
    </row>
    <row r="14" spans="1:9" ht="15.75" x14ac:dyDescent="0.25">
      <c r="A14" s="2"/>
      <c r="B14" s="23"/>
      <c r="C14" s="23"/>
      <c r="D14" s="23"/>
      <c r="E14" s="23"/>
      <c r="F14" s="24"/>
      <c r="G14" s="24"/>
      <c r="H14" s="25"/>
    </row>
    <row r="15" spans="1:9" ht="43.5" customHeight="1" x14ac:dyDescent="0.25">
      <c r="A15" s="2"/>
      <c r="B15" s="61"/>
      <c r="C15" s="61"/>
      <c r="D15" s="61"/>
      <c r="E15" s="61"/>
      <c r="F15" s="61"/>
      <c r="G15" s="23"/>
      <c r="H15" s="25"/>
      <c r="I15" t="s">
        <v>5</v>
      </c>
    </row>
    <row r="16" spans="1:9" ht="15.75" x14ac:dyDescent="0.25">
      <c r="A16" s="2"/>
    </row>
    <row r="17" spans="1:8" ht="16.5" customHeight="1" x14ac:dyDescent="0.25">
      <c r="A17" s="48" t="s">
        <v>2</v>
      </c>
      <c r="B17" s="48" t="s">
        <v>25</v>
      </c>
      <c r="C17" s="48" t="s">
        <v>14</v>
      </c>
      <c r="D17" s="48" t="s">
        <v>26</v>
      </c>
      <c r="E17" s="48"/>
      <c r="F17" s="48" t="s">
        <v>27</v>
      </c>
      <c r="G17" s="48" t="s">
        <v>13</v>
      </c>
      <c r="H17" s="48" t="s">
        <v>15</v>
      </c>
    </row>
    <row r="18" spans="1:8" ht="47.25" customHeight="1" x14ac:dyDescent="0.25">
      <c r="A18" s="48"/>
      <c r="B18" s="48"/>
      <c r="C18" s="48"/>
      <c r="D18" s="20" t="s">
        <v>11</v>
      </c>
      <c r="E18" s="21" t="s">
        <v>12</v>
      </c>
      <c r="F18" s="48"/>
      <c r="G18" s="48"/>
      <c r="H18" s="48"/>
    </row>
    <row r="19" spans="1:8" ht="15.75" x14ac:dyDescent="0.25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20">
        <v>6</v>
      </c>
      <c r="G19" s="20">
        <v>7</v>
      </c>
      <c r="H19" s="20">
        <v>8</v>
      </c>
    </row>
    <row r="20" spans="1:8" ht="28.5" customHeight="1" x14ac:dyDescent="0.25">
      <c r="A20" s="37" t="s">
        <v>29</v>
      </c>
      <c r="B20" s="38"/>
      <c r="C20" s="38"/>
      <c r="D20" s="38"/>
      <c r="E20" s="38"/>
      <c r="F20" s="38"/>
      <c r="G20" s="38"/>
      <c r="H20" s="39"/>
    </row>
    <row r="21" spans="1:8" ht="18.75" customHeight="1" x14ac:dyDescent="0.25">
      <c r="A21" s="47" t="s">
        <v>19</v>
      </c>
      <c r="B21" s="44" t="s">
        <v>31</v>
      </c>
      <c r="C21" s="19" t="s">
        <v>6</v>
      </c>
      <c r="D21" s="32">
        <f>D22+D23+D24+D25+D27</f>
        <v>541.29999999999995</v>
      </c>
      <c r="E21" s="35">
        <f>E22+E23+E24+E25+E27+E27</f>
        <v>541.27044000000001</v>
      </c>
      <c r="F21" s="11">
        <f t="shared" ref="F21" si="0">F22+F23+F24+F25+F27+F27</f>
        <v>-2.955999999994674E-2</v>
      </c>
      <c r="G21" s="10">
        <f>E21/D21*100</f>
        <v>99.994539072603004</v>
      </c>
      <c r="H21" s="40" t="s">
        <v>39</v>
      </c>
    </row>
    <row r="22" spans="1:8" ht="33.75" customHeight="1" x14ac:dyDescent="0.25">
      <c r="A22" s="48"/>
      <c r="B22" s="45"/>
      <c r="C22" s="4" t="s">
        <v>7</v>
      </c>
      <c r="D22" s="12"/>
      <c r="E22" s="13"/>
      <c r="F22" s="12"/>
      <c r="G22" s="12"/>
      <c r="H22" s="41"/>
    </row>
    <row r="23" spans="1:8" ht="15" customHeight="1" x14ac:dyDescent="0.25">
      <c r="A23" s="48"/>
      <c r="B23" s="45"/>
      <c r="C23" s="3" t="s">
        <v>8</v>
      </c>
      <c r="D23" s="31">
        <v>541.29999999999995</v>
      </c>
      <c r="E23" s="30">
        <v>541.27044000000001</v>
      </c>
      <c r="F23" s="12">
        <f>E23-D23</f>
        <v>-2.955999999994674E-2</v>
      </c>
      <c r="G23" s="12">
        <f>E23/D23*100</f>
        <v>99.994539072603004</v>
      </c>
      <c r="H23" s="41"/>
    </row>
    <row r="24" spans="1:8" ht="24" customHeight="1" x14ac:dyDescent="0.25">
      <c r="A24" s="48"/>
      <c r="B24" s="45"/>
      <c r="C24" s="3" t="s">
        <v>9</v>
      </c>
      <c r="D24" s="12"/>
      <c r="E24" s="12"/>
      <c r="F24" s="12"/>
      <c r="G24" s="12">
        <v>0</v>
      </c>
      <c r="H24" s="41"/>
    </row>
    <row r="25" spans="1:8" ht="63.75" customHeight="1" x14ac:dyDescent="0.25">
      <c r="A25" s="48"/>
      <c r="B25" s="45"/>
      <c r="C25" s="3" t="s">
        <v>3</v>
      </c>
      <c r="D25" s="12"/>
      <c r="E25" s="12"/>
      <c r="F25" s="12"/>
      <c r="G25" s="12">
        <v>0</v>
      </c>
      <c r="H25" s="41"/>
    </row>
    <row r="26" spans="1:8" ht="46.5" customHeight="1" x14ac:dyDescent="0.25">
      <c r="A26" s="48"/>
      <c r="B26" s="45"/>
      <c r="C26" s="3" t="s">
        <v>20</v>
      </c>
      <c r="D26" s="12"/>
      <c r="E26" s="12"/>
      <c r="F26" s="12"/>
      <c r="G26" s="12"/>
      <c r="H26" s="41"/>
    </row>
    <row r="27" spans="1:8" ht="46.5" customHeight="1" x14ac:dyDescent="0.25">
      <c r="A27" s="48"/>
      <c r="B27" s="46"/>
      <c r="C27" s="3" t="s">
        <v>10</v>
      </c>
      <c r="D27" s="12"/>
      <c r="E27" s="12"/>
      <c r="F27" s="12"/>
      <c r="G27" s="12">
        <v>0</v>
      </c>
      <c r="H27" s="42"/>
    </row>
    <row r="28" spans="1:8" ht="21" customHeight="1" x14ac:dyDescent="0.25">
      <c r="A28" s="48" t="s">
        <v>23</v>
      </c>
      <c r="B28" s="44" t="s">
        <v>32</v>
      </c>
      <c r="C28" s="19" t="s">
        <v>6</v>
      </c>
      <c r="D28" s="32">
        <f>D29+D30+D31+D32+D34</f>
        <v>3030</v>
      </c>
      <c r="E28" s="32">
        <f>E29+E30+E31+E32+E34</f>
        <v>3030</v>
      </c>
      <c r="F28" s="27">
        <f t="shared" ref="F28:F34" si="1">E28-D28</f>
        <v>0</v>
      </c>
      <c r="G28" s="10">
        <f t="shared" ref="G28" si="2">E28/D28*100</f>
        <v>100</v>
      </c>
      <c r="H28" s="40" t="s">
        <v>40</v>
      </c>
    </row>
    <row r="29" spans="1:8" ht="31.5" x14ac:dyDescent="0.25">
      <c r="A29" s="48"/>
      <c r="B29" s="45"/>
      <c r="C29" s="4" t="s">
        <v>7</v>
      </c>
      <c r="D29" s="12">
        <v>0</v>
      </c>
      <c r="E29" s="12">
        <v>0</v>
      </c>
      <c r="F29" s="12">
        <f t="shared" si="1"/>
        <v>0</v>
      </c>
      <c r="G29" s="12">
        <v>0</v>
      </c>
      <c r="H29" s="41"/>
    </row>
    <row r="30" spans="1:8" ht="47.25" x14ac:dyDescent="0.25">
      <c r="A30" s="48"/>
      <c r="B30" s="45"/>
      <c r="C30" s="3" t="s">
        <v>8</v>
      </c>
      <c r="D30" s="12"/>
      <c r="E30" s="12"/>
      <c r="F30" s="12">
        <f t="shared" si="1"/>
        <v>0</v>
      </c>
      <c r="G30" s="12">
        <v>0</v>
      </c>
      <c r="H30" s="41"/>
    </row>
    <row r="31" spans="1:8" ht="24.75" customHeight="1" x14ac:dyDescent="0.25">
      <c r="A31" s="48"/>
      <c r="B31" s="45"/>
      <c r="C31" s="3" t="s">
        <v>9</v>
      </c>
      <c r="D31" s="31">
        <v>3030</v>
      </c>
      <c r="E31" s="31">
        <v>3030</v>
      </c>
      <c r="F31" s="28">
        <f t="shared" si="1"/>
        <v>0</v>
      </c>
      <c r="G31" s="12">
        <f t="shared" ref="G31" si="3">E31/D31*100</f>
        <v>100</v>
      </c>
      <c r="H31" s="41"/>
    </row>
    <row r="32" spans="1:8" ht="65.25" customHeight="1" x14ac:dyDescent="0.25">
      <c r="A32" s="48"/>
      <c r="B32" s="45"/>
      <c r="C32" s="3" t="s">
        <v>3</v>
      </c>
      <c r="D32" s="14">
        <v>0</v>
      </c>
      <c r="E32" s="14">
        <v>0</v>
      </c>
      <c r="F32" s="12">
        <f t="shared" si="1"/>
        <v>0</v>
      </c>
      <c r="G32" s="12">
        <v>0</v>
      </c>
      <c r="H32" s="41"/>
    </row>
    <row r="33" spans="1:8" ht="46.5" customHeight="1" x14ac:dyDescent="0.25">
      <c r="A33" s="48"/>
      <c r="B33" s="45"/>
      <c r="C33" s="3" t="s">
        <v>20</v>
      </c>
      <c r="D33" s="12">
        <v>0</v>
      </c>
      <c r="E33" s="12">
        <v>0</v>
      </c>
      <c r="F33" s="12">
        <v>0</v>
      </c>
      <c r="G33" s="12">
        <v>0</v>
      </c>
      <c r="H33" s="41"/>
    </row>
    <row r="34" spans="1:8" ht="44.25" customHeight="1" x14ac:dyDescent="0.25">
      <c r="A34" s="48"/>
      <c r="B34" s="46"/>
      <c r="C34" s="3" t="s">
        <v>10</v>
      </c>
      <c r="D34" s="14">
        <v>0</v>
      </c>
      <c r="E34" s="14">
        <v>0</v>
      </c>
      <c r="F34" s="12">
        <f t="shared" si="1"/>
        <v>0</v>
      </c>
      <c r="G34" s="12">
        <v>0</v>
      </c>
      <c r="H34" s="42"/>
    </row>
    <row r="35" spans="1:8" ht="31.5" customHeight="1" x14ac:dyDescent="0.25">
      <c r="A35" s="37" t="s">
        <v>28</v>
      </c>
      <c r="B35" s="38"/>
      <c r="C35" s="38"/>
      <c r="D35" s="38"/>
      <c r="E35" s="38"/>
      <c r="F35" s="38"/>
      <c r="G35" s="38"/>
      <c r="H35" s="39"/>
    </row>
    <row r="36" spans="1:8" ht="48" customHeight="1" x14ac:dyDescent="0.25">
      <c r="A36" s="48" t="s">
        <v>0</v>
      </c>
      <c r="B36" s="48" t="s">
        <v>30</v>
      </c>
      <c r="C36" s="19" t="s">
        <v>6</v>
      </c>
      <c r="D36" s="34">
        <f>D37+D38+D39+D40+D42</f>
        <v>1948.21</v>
      </c>
      <c r="E36" s="34">
        <f t="shared" ref="E36" si="4">E37+E38+E39+E40+E42</f>
        <v>1938.5839000000001</v>
      </c>
      <c r="F36" s="26">
        <f t="shared" ref="F36:F63" si="5">E36-D36</f>
        <v>-9.6260999999999513</v>
      </c>
      <c r="G36" s="10">
        <f t="shared" ref="G36:G60" si="6">E36/D36*100</f>
        <v>99.505900287956635</v>
      </c>
      <c r="H36" s="49" t="s">
        <v>41</v>
      </c>
    </row>
    <row r="37" spans="1:8" ht="48" customHeight="1" x14ac:dyDescent="0.25">
      <c r="A37" s="48"/>
      <c r="B37" s="48"/>
      <c r="C37" s="4" t="s">
        <v>7</v>
      </c>
      <c r="D37" s="15">
        <v>0</v>
      </c>
      <c r="E37" s="17">
        <v>0</v>
      </c>
      <c r="F37" s="12">
        <f t="shared" si="5"/>
        <v>0</v>
      </c>
      <c r="G37" s="12">
        <v>0</v>
      </c>
      <c r="H37" s="50"/>
    </row>
    <row r="38" spans="1:8" ht="48" customHeight="1" x14ac:dyDescent="0.25">
      <c r="A38" s="48"/>
      <c r="B38" s="48"/>
      <c r="C38" s="3" t="s">
        <v>8</v>
      </c>
      <c r="D38" s="15">
        <v>0</v>
      </c>
      <c r="E38" s="17">
        <v>0</v>
      </c>
      <c r="F38" s="12">
        <f t="shared" si="5"/>
        <v>0</v>
      </c>
      <c r="G38" s="12">
        <v>0</v>
      </c>
      <c r="H38" s="50"/>
    </row>
    <row r="39" spans="1:8" ht="48" customHeight="1" x14ac:dyDescent="0.25">
      <c r="A39" s="48"/>
      <c r="B39" s="48"/>
      <c r="C39" s="3" t="s">
        <v>9</v>
      </c>
      <c r="D39" s="33">
        <v>1948.21</v>
      </c>
      <c r="E39" s="33">
        <v>1938.5839000000001</v>
      </c>
      <c r="F39" s="28">
        <f t="shared" si="5"/>
        <v>-9.6260999999999513</v>
      </c>
      <c r="G39" s="12">
        <f t="shared" si="6"/>
        <v>99.505900287956635</v>
      </c>
      <c r="H39" s="50"/>
    </row>
    <row r="40" spans="1:8" ht="66.75" customHeight="1" x14ac:dyDescent="0.25">
      <c r="A40" s="48"/>
      <c r="B40" s="48"/>
      <c r="C40" s="3" t="s">
        <v>3</v>
      </c>
      <c r="D40" s="14">
        <v>0</v>
      </c>
      <c r="E40" s="18">
        <v>0</v>
      </c>
      <c r="F40" s="12">
        <f t="shared" si="5"/>
        <v>0</v>
      </c>
      <c r="G40" s="12">
        <v>0</v>
      </c>
      <c r="H40" s="50"/>
    </row>
    <row r="41" spans="1:8" ht="46.5" customHeight="1" x14ac:dyDescent="0.25">
      <c r="A41" s="48"/>
      <c r="B41" s="48"/>
      <c r="C41" s="3" t="s">
        <v>20</v>
      </c>
      <c r="D41" s="12">
        <v>0</v>
      </c>
      <c r="E41" s="12">
        <v>0</v>
      </c>
      <c r="F41" s="12">
        <v>0</v>
      </c>
      <c r="G41" s="12">
        <v>0</v>
      </c>
      <c r="H41" s="50"/>
    </row>
    <row r="42" spans="1:8" ht="37.5" customHeight="1" x14ac:dyDescent="0.25">
      <c r="A42" s="48"/>
      <c r="B42" s="48"/>
      <c r="C42" s="3" t="s">
        <v>10</v>
      </c>
      <c r="D42" s="14"/>
      <c r="E42" s="18"/>
      <c r="F42" s="12">
        <f t="shared" si="5"/>
        <v>0</v>
      </c>
      <c r="G42" s="12">
        <v>0</v>
      </c>
      <c r="H42" s="51"/>
    </row>
    <row r="43" spans="1:8" ht="37.5" customHeight="1" x14ac:dyDescent="0.25">
      <c r="A43" s="44" t="s">
        <v>18</v>
      </c>
      <c r="B43" s="44" t="s">
        <v>36</v>
      </c>
      <c r="C43" s="19" t="s">
        <v>6</v>
      </c>
      <c r="D43" s="34">
        <f>D44+D45+D46+D47+D49</f>
        <v>951.50185999999997</v>
      </c>
      <c r="E43" s="34">
        <f t="shared" ref="E43" si="7">E44+E45+E46+E47+E49</f>
        <v>951.50185999999997</v>
      </c>
      <c r="F43" s="10">
        <f t="shared" si="5"/>
        <v>0</v>
      </c>
      <c r="G43" s="10">
        <f t="shared" ref="G43" si="8">E43/D43*100</f>
        <v>100</v>
      </c>
      <c r="H43" s="49" t="s">
        <v>42</v>
      </c>
    </row>
    <row r="44" spans="1:8" ht="37.5" customHeight="1" x14ac:dyDescent="0.25">
      <c r="A44" s="45"/>
      <c r="B44" s="45"/>
      <c r="C44" s="4" t="s">
        <v>7</v>
      </c>
      <c r="D44" s="15">
        <v>0</v>
      </c>
      <c r="E44" s="17">
        <v>0</v>
      </c>
      <c r="F44" s="12">
        <f t="shared" si="5"/>
        <v>0</v>
      </c>
      <c r="G44" s="12">
        <v>0</v>
      </c>
      <c r="H44" s="50"/>
    </row>
    <row r="45" spans="1:8" ht="37.5" customHeight="1" x14ac:dyDescent="0.25">
      <c r="A45" s="45"/>
      <c r="B45" s="45"/>
      <c r="C45" s="3" t="s">
        <v>8</v>
      </c>
      <c r="D45" s="15">
        <v>0</v>
      </c>
      <c r="E45" s="17">
        <v>0</v>
      </c>
      <c r="F45" s="12">
        <f t="shared" si="5"/>
        <v>0</v>
      </c>
      <c r="G45" s="12">
        <v>0</v>
      </c>
      <c r="H45" s="50"/>
    </row>
    <row r="46" spans="1:8" ht="37.5" customHeight="1" x14ac:dyDescent="0.25">
      <c r="A46" s="45"/>
      <c r="B46" s="45"/>
      <c r="C46" s="3" t="s">
        <v>9</v>
      </c>
      <c r="D46" s="33">
        <v>951.50185999999997</v>
      </c>
      <c r="E46" s="33">
        <v>951.50185999999997</v>
      </c>
      <c r="F46" s="12">
        <f t="shared" si="5"/>
        <v>0</v>
      </c>
      <c r="G46" s="12">
        <f t="shared" ref="G46" si="9">E46/D46*100</f>
        <v>100</v>
      </c>
      <c r="H46" s="50"/>
    </row>
    <row r="47" spans="1:8" ht="37.5" customHeight="1" x14ac:dyDescent="0.25">
      <c r="A47" s="45"/>
      <c r="B47" s="45"/>
      <c r="C47" s="3" t="s">
        <v>3</v>
      </c>
      <c r="D47" s="14">
        <v>0</v>
      </c>
      <c r="E47" s="18">
        <v>0</v>
      </c>
      <c r="F47" s="12">
        <f t="shared" si="5"/>
        <v>0</v>
      </c>
      <c r="G47" s="12">
        <v>0</v>
      </c>
      <c r="H47" s="50"/>
    </row>
    <row r="48" spans="1:8" ht="37.5" customHeight="1" x14ac:dyDescent="0.25">
      <c r="A48" s="45"/>
      <c r="B48" s="45"/>
      <c r="C48" s="3" t="s">
        <v>20</v>
      </c>
      <c r="D48" s="12">
        <v>0</v>
      </c>
      <c r="E48" s="12">
        <v>0</v>
      </c>
      <c r="F48" s="12">
        <v>0</v>
      </c>
      <c r="G48" s="12">
        <v>0</v>
      </c>
      <c r="H48" s="50"/>
    </row>
    <row r="49" spans="1:22" ht="37.5" customHeight="1" x14ac:dyDescent="0.25">
      <c r="A49" s="46"/>
      <c r="B49" s="46"/>
      <c r="C49" s="3" t="s">
        <v>10</v>
      </c>
      <c r="D49" s="14">
        <v>0</v>
      </c>
      <c r="E49" s="18">
        <v>0</v>
      </c>
      <c r="F49" s="12">
        <f t="shared" ref="F49" si="10">E49-D49</f>
        <v>0</v>
      </c>
      <c r="G49" s="12">
        <v>0</v>
      </c>
      <c r="H49" s="51"/>
    </row>
    <row r="50" spans="1:22" ht="15.75" x14ac:dyDescent="0.25">
      <c r="A50" s="48" t="s">
        <v>18</v>
      </c>
      <c r="B50" s="48" t="s">
        <v>34</v>
      </c>
      <c r="C50" s="19" t="s">
        <v>6</v>
      </c>
      <c r="D50" s="34">
        <f>D51+D52+D53+D54+D56</f>
        <v>0</v>
      </c>
      <c r="E50" s="34">
        <f t="shared" ref="E50" si="11">E51+E52+E53+E54+E56</f>
        <v>0</v>
      </c>
      <c r="F50" s="10">
        <f t="shared" ref="F50:F56" si="12">E50-D50</f>
        <v>0</v>
      </c>
      <c r="G50" s="10">
        <v>0</v>
      </c>
      <c r="H50" s="52" t="s">
        <v>35</v>
      </c>
    </row>
    <row r="51" spans="1:22" ht="80.25" customHeight="1" x14ac:dyDescent="0.25">
      <c r="A51" s="48"/>
      <c r="B51" s="48"/>
      <c r="C51" s="4" t="s">
        <v>7</v>
      </c>
      <c r="D51" s="15">
        <v>0</v>
      </c>
      <c r="E51" s="17">
        <v>0</v>
      </c>
      <c r="F51" s="12">
        <f t="shared" si="12"/>
        <v>0</v>
      </c>
      <c r="G51" s="12">
        <v>0</v>
      </c>
      <c r="H51" s="53"/>
    </row>
    <row r="52" spans="1:22" ht="76.5" customHeight="1" x14ac:dyDescent="0.25">
      <c r="A52" s="48"/>
      <c r="B52" s="48"/>
      <c r="C52" s="3" t="s">
        <v>8</v>
      </c>
      <c r="D52" s="15">
        <v>0</v>
      </c>
      <c r="E52" s="17">
        <v>0</v>
      </c>
      <c r="F52" s="12">
        <f t="shared" si="12"/>
        <v>0</v>
      </c>
      <c r="G52" s="12">
        <v>0</v>
      </c>
      <c r="H52" s="53"/>
    </row>
    <row r="53" spans="1:22" ht="112.5" customHeight="1" x14ac:dyDescent="0.25">
      <c r="A53" s="48"/>
      <c r="B53" s="48"/>
      <c r="C53" s="3" t="s">
        <v>9</v>
      </c>
      <c r="D53" s="33">
        <v>0</v>
      </c>
      <c r="E53" s="33">
        <v>0</v>
      </c>
      <c r="F53" s="12">
        <f t="shared" si="12"/>
        <v>0</v>
      </c>
      <c r="G53" s="12">
        <v>0</v>
      </c>
      <c r="H53" s="53"/>
    </row>
    <row r="54" spans="1:22" ht="73.5" customHeight="1" x14ac:dyDescent="0.25">
      <c r="A54" s="48"/>
      <c r="B54" s="48"/>
      <c r="C54" s="3" t="s">
        <v>3</v>
      </c>
      <c r="D54" s="14">
        <v>0</v>
      </c>
      <c r="E54" s="18">
        <v>0</v>
      </c>
      <c r="F54" s="12">
        <f t="shared" si="12"/>
        <v>0</v>
      </c>
      <c r="G54" s="12">
        <v>0</v>
      </c>
      <c r="H54" s="53"/>
    </row>
    <row r="55" spans="1:22" ht="88.5" customHeight="1" x14ac:dyDescent="0.25">
      <c r="A55" s="48"/>
      <c r="B55" s="48"/>
      <c r="C55" s="3" t="s">
        <v>20</v>
      </c>
      <c r="D55" s="12">
        <v>0</v>
      </c>
      <c r="E55" s="12">
        <v>0</v>
      </c>
      <c r="F55" s="12">
        <v>0</v>
      </c>
      <c r="G55" s="12">
        <v>0</v>
      </c>
      <c r="H55" s="53"/>
    </row>
    <row r="56" spans="1:22" ht="109.5" customHeight="1" x14ac:dyDescent="0.25">
      <c r="A56" s="48"/>
      <c r="B56" s="48"/>
      <c r="C56" s="3" t="s">
        <v>10</v>
      </c>
      <c r="D56" s="14">
        <v>0</v>
      </c>
      <c r="E56" s="18">
        <v>0</v>
      </c>
      <c r="F56" s="12">
        <f t="shared" si="12"/>
        <v>0</v>
      </c>
      <c r="G56" s="12">
        <v>0</v>
      </c>
      <c r="H56" s="54"/>
    </row>
    <row r="57" spans="1:22" ht="30" customHeight="1" x14ac:dyDescent="0.25">
      <c r="A57" s="58" t="s">
        <v>4</v>
      </c>
      <c r="B57" s="58"/>
      <c r="C57" s="6" t="s">
        <v>1</v>
      </c>
      <c r="D57" s="36">
        <f>SUM(D58:D63)</f>
        <v>6471.0118600000005</v>
      </c>
      <c r="E57" s="36">
        <f t="shared" ref="E57" si="13">SUM(E58:E63)</f>
        <v>6461.3562000000002</v>
      </c>
      <c r="F57" s="27">
        <f t="shared" si="5"/>
        <v>-9.6556600000003527</v>
      </c>
      <c r="G57" s="10">
        <f t="shared" si="6"/>
        <v>99.850785932572833</v>
      </c>
      <c r="H57" s="16"/>
    </row>
    <row r="58" spans="1:22" ht="31.5" x14ac:dyDescent="0.25">
      <c r="A58" s="58"/>
      <c r="B58" s="58"/>
      <c r="C58" s="19" t="s">
        <v>7</v>
      </c>
      <c r="D58" s="36">
        <f t="shared" ref="D58:E63" si="14">D22+D29+D37+D51</f>
        <v>0</v>
      </c>
      <c r="E58" s="36">
        <f t="shared" si="14"/>
        <v>0</v>
      </c>
      <c r="F58" s="12">
        <f t="shared" si="5"/>
        <v>0</v>
      </c>
      <c r="G58" s="12">
        <v>0</v>
      </c>
      <c r="H58" s="16"/>
    </row>
    <row r="59" spans="1:22" ht="30.75" customHeight="1" x14ac:dyDescent="0.25">
      <c r="A59" s="58"/>
      <c r="B59" s="58"/>
      <c r="C59" s="5" t="s">
        <v>8</v>
      </c>
      <c r="D59" s="36">
        <f t="shared" si="14"/>
        <v>541.29999999999995</v>
      </c>
      <c r="E59" s="36">
        <f t="shared" si="14"/>
        <v>541.27044000000001</v>
      </c>
      <c r="F59" s="12">
        <f t="shared" si="5"/>
        <v>-2.955999999994674E-2</v>
      </c>
      <c r="G59" s="12">
        <f t="shared" si="6"/>
        <v>99.994539072603004</v>
      </c>
      <c r="H59" s="1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1:22" ht="49.5" customHeight="1" x14ac:dyDescent="0.25">
      <c r="A60" s="58"/>
      <c r="B60" s="58"/>
      <c r="C60" s="5" t="s">
        <v>9</v>
      </c>
      <c r="D60" s="36">
        <f>D24+D31+D39+D53+D46</f>
        <v>5929.7118600000003</v>
      </c>
      <c r="E60" s="36">
        <f>E24+E31+E39+E53+E46</f>
        <v>5920.0857599999999</v>
      </c>
      <c r="F60" s="28">
        <f t="shared" si="5"/>
        <v>-9.626100000000406</v>
      </c>
      <c r="G60" s="12">
        <f t="shared" si="6"/>
        <v>99.837663275598004</v>
      </c>
      <c r="H60" s="16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1:22" ht="63" x14ac:dyDescent="0.25">
      <c r="A61" s="58"/>
      <c r="B61" s="58"/>
      <c r="C61" s="5" t="s">
        <v>3</v>
      </c>
      <c r="D61" s="16">
        <f t="shared" si="14"/>
        <v>0</v>
      </c>
      <c r="E61" s="16">
        <f t="shared" si="14"/>
        <v>0</v>
      </c>
      <c r="F61" s="12">
        <f t="shared" si="5"/>
        <v>0</v>
      </c>
      <c r="G61" s="12">
        <v>0</v>
      </c>
      <c r="H61" s="16"/>
      <c r="I61" s="9"/>
      <c r="J61" s="9"/>
    </row>
    <row r="62" spans="1:22" ht="46.5" customHeight="1" x14ac:dyDescent="0.25">
      <c r="A62" s="58"/>
      <c r="B62" s="58"/>
      <c r="C62" s="5" t="s">
        <v>20</v>
      </c>
      <c r="D62" s="16">
        <f t="shared" si="14"/>
        <v>0</v>
      </c>
      <c r="E62" s="16">
        <f t="shared" si="14"/>
        <v>0</v>
      </c>
      <c r="F62" s="12">
        <v>0</v>
      </c>
      <c r="G62" s="12">
        <v>0</v>
      </c>
      <c r="H62" s="16"/>
    </row>
    <row r="63" spans="1:22" ht="15.75" x14ac:dyDescent="0.25">
      <c r="A63" s="58"/>
      <c r="B63" s="58"/>
      <c r="C63" s="5" t="s">
        <v>10</v>
      </c>
      <c r="D63" s="16">
        <f t="shared" si="14"/>
        <v>0</v>
      </c>
      <c r="E63" s="16">
        <f t="shared" si="14"/>
        <v>0</v>
      </c>
      <c r="F63" s="10">
        <f t="shared" si="5"/>
        <v>0</v>
      </c>
      <c r="G63" s="12">
        <v>0</v>
      </c>
      <c r="H63" s="16"/>
    </row>
    <row r="64" spans="1:22" x14ac:dyDescent="0.25">
      <c r="A64" s="57" t="s">
        <v>21</v>
      </c>
      <c r="B64" s="57"/>
    </row>
    <row r="66" spans="2:8" x14ac:dyDescent="0.25">
      <c r="B66" s="22" t="s">
        <v>16</v>
      </c>
      <c r="C66" s="43" t="s">
        <v>17</v>
      </c>
      <c r="D66" s="43"/>
    </row>
    <row r="67" spans="2:8" x14ac:dyDescent="0.25">
      <c r="B67" s="8"/>
      <c r="C67" s="56"/>
      <c r="D67" s="56"/>
      <c r="E67" s="8"/>
      <c r="F67" s="8"/>
      <c r="G67" s="8"/>
      <c r="H67" s="8"/>
    </row>
    <row r="68" spans="2:8" x14ac:dyDescent="0.25">
      <c r="B68" s="8"/>
      <c r="C68" s="56"/>
      <c r="D68" s="56"/>
      <c r="E68" s="8"/>
      <c r="F68" s="8"/>
      <c r="G68" s="8"/>
      <c r="H68" s="8"/>
    </row>
    <row r="69" spans="2:8" x14ac:dyDescent="0.25">
      <c r="B69" s="9"/>
      <c r="C69" s="55"/>
      <c r="D69" s="55"/>
      <c r="E69" s="9"/>
      <c r="F69" s="9"/>
      <c r="G69" s="9"/>
      <c r="H69" s="9"/>
    </row>
    <row r="70" spans="2:8" x14ac:dyDescent="0.25">
      <c r="B70" s="29" t="s">
        <v>22</v>
      </c>
      <c r="C70" s="43" t="s">
        <v>33</v>
      </c>
      <c r="D70" s="43"/>
    </row>
  </sheetData>
  <mergeCells count="36">
    <mergeCell ref="A5:H5"/>
    <mergeCell ref="A17:A18"/>
    <mergeCell ref="B17:B18"/>
    <mergeCell ref="C17:C18"/>
    <mergeCell ref="D17:E17"/>
    <mergeCell ref="F17:F18"/>
    <mergeCell ref="G17:G18"/>
    <mergeCell ref="H17:H18"/>
    <mergeCell ref="B13:H13"/>
    <mergeCell ref="B15:F15"/>
    <mergeCell ref="F7:H8"/>
    <mergeCell ref="C10:F10"/>
    <mergeCell ref="C69:D69"/>
    <mergeCell ref="A28:A34"/>
    <mergeCell ref="B28:B34"/>
    <mergeCell ref="C68:D68"/>
    <mergeCell ref="C70:D70"/>
    <mergeCell ref="A64:B64"/>
    <mergeCell ref="C67:D67"/>
    <mergeCell ref="A57:B63"/>
    <mergeCell ref="A20:H20"/>
    <mergeCell ref="H28:H34"/>
    <mergeCell ref="C66:D66"/>
    <mergeCell ref="A35:H35"/>
    <mergeCell ref="B21:B27"/>
    <mergeCell ref="A21:A27"/>
    <mergeCell ref="H21:H27"/>
    <mergeCell ref="H36:H42"/>
    <mergeCell ref="A50:A56"/>
    <mergeCell ref="B50:B56"/>
    <mergeCell ref="B36:B42"/>
    <mergeCell ref="A36:A42"/>
    <mergeCell ref="H50:H56"/>
    <mergeCell ref="B43:B49"/>
    <mergeCell ref="A43:A49"/>
    <mergeCell ref="H43:H49"/>
  </mergeCells>
  <pageMargins left="0.23622047244094491" right="0.23622047244094491" top="0.55118110236220474" bottom="0.35433070866141736" header="0.31496062992125984" footer="0.31496062992125984"/>
  <pageSetup paperSize="9" scale="68" fitToHeight="0" orientation="landscape" r:id="rId1"/>
  <rowBreaks count="3" manualBreakCount="3">
    <brk id="29" max="7" man="1"/>
    <brk id="42" max="7" man="1"/>
    <brk id="5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2</vt:lpstr>
      <vt:lpstr>Лист3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2024-01-25T04:46:35Z</dcterms:modified>
</cp:coreProperties>
</file>