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5810" windowHeight="3285" activeTab="1"/>
  </bookViews>
  <sheets>
    <sheet name="Приложение 1" sheetId="1" r:id="rId1"/>
    <sheet name="Приложение 2" sheetId="2" r:id="rId2"/>
  </sheets>
  <definedNames>
    <definedName name="_xlnm.Print_Titles" localSheetId="0">'Приложение 1'!$12:$14</definedName>
    <definedName name="_xlnm.Print_Titles" localSheetId="1">'Приложение 2'!$9:$11</definedName>
    <definedName name="_xlnm.Print_Area" localSheetId="0">'Приложение 1'!$A$1:$G$45</definedName>
    <definedName name="_xlnm.Print_Area" localSheetId="1">'Приложение 2'!$A$1:$H$130</definedName>
  </definedNames>
  <calcPr calcId="144525"/>
</workbook>
</file>

<file path=xl/calcChain.xml><?xml version="1.0" encoding="utf-8"?>
<calcChain xmlns="http://schemas.openxmlformats.org/spreadsheetml/2006/main">
  <c r="G39" i="1" l="1"/>
  <c r="F30" i="1" l="1"/>
  <c r="F17" i="1"/>
  <c r="D116" i="2" l="1"/>
  <c r="E104" i="2"/>
  <c r="D104" i="2"/>
  <c r="E97" i="2"/>
  <c r="D97" i="2"/>
  <c r="E90" i="2"/>
  <c r="D90" i="2"/>
  <c r="E81" i="2"/>
  <c r="D81" i="2"/>
  <c r="E67" i="2"/>
  <c r="D67" i="2"/>
  <c r="E58" i="2"/>
  <c r="D58" i="2"/>
  <c r="E51" i="2"/>
  <c r="D51" i="2"/>
  <c r="E42" i="2"/>
  <c r="D42" i="2"/>
  <c r="E35" i="2"/>
  <c r="D35" i="2"/>
  <c r="E28" i="2"/>
  <c r="D28" i="2"/>
  <c r="E21" i="2"/>
  <c r="D21" i="2"/>
  <c r="E14" i="2"/>
  <c r="D117" i="2"/>
  <c r="F43" i="2"/>
  <c r="F44" i="2"/>
  <c r="F45" i="2"/>
  <c r="F46" i="2"/>
  <c r="F47" i="2"/>
  <c r="F48" i="2"/>
  <c r="D115" i="2" l="1"/>
  <c r="E116" i="2"/>
  <c r="E117" i="2"/>
  <c r="E115" i="2" l="1"/>
  <c r="D114" i="2"/>
  <c r="E114" i="2" l="1"/>
  <c r="D113" i="2"/>
  <c r="E113" i="2" l="1"/>
  <c r="D14" i="2"/>
  <c r="D112" i="2"/>
  <c r="E112" i="2" l="1"/>
  <c r="E111" i="2" s="1"/>
  <c r="F38" i="1" l="1"/>
  <c r="G45" i="2" l="1"/>
  <c r="G42" i="2" l="1"/>
  <c r="F42" i="2"/>
  <c r="F36" i="1" l="1"/>
  <c r="F37" i="1"/>
  <c r="F35" i="1"/>
  <c r="F21" i="1"/>
  <c r="F20" i="1"/>
  <c r="G91" i="2" l="1"/>
  <c r="G92" i="2"/>
  <c r="G93" i="2"/>
  <c r="G95" i="2"/>
  <c r="G100" i="2"/>
  <c r="G102" i="2"/>
  <c r="G106" i="2"/>
  <c r="G107" i="2"/>
  <c r="F91" i="2"/>
  <c r="F92" i="2"/>
  <c r="F93" i="2"/>
  <c r="F94" i="2"/>
  <c r="F95" i="2"/>
  <c r="F96" i="2"/>
  <c r="F98" i="2"/>
  <c r="F99" i="2"/>
  <c r="F100" i="2"/>
  <c r="F101" i="2"/>
  <c r="F102" i="2"/>
  <c r="F103" i="2"/>
  <c r="F105" i="2"/>
  <c r="F106" i="2"/>
  <c r="F107" i="2"/>
  <c r="F108" i="2"/>
  <c r="F109" i="2"/>
  <c r="F110" i="2"/>
  <c r="F31" i="2"/>
  <c r="F29" i="2"/>
  <c r="F30" i="2"/>
  <c r="F32" i="2"/>
  <c r="F33" i="2"/>
  <c r="F34" i="2"/>
  <c r="G113" i="2" l="1"/>
  <c r="G116" i="2"/>
  <c r="F97" i="2"/>
  <c r="G112" i="2"/>
  <c r="G117" i="2"/>
  <c r="G90" i="2"/>
  <c r="G104" i="2"/>
  <c r="G97" i="2"/>
  <c r="G115" i="2"/>
  <c r="F90" i="2"/>
  <c r="G114" i="2"/>
  <c r="F104" i="2"/>
  <c r="F28" i="2"/>
  <c r="G70" i="2" l="1"/>
  <c r="F28" i="1" l="1"/>
  <c r="G84" i="2" l="1"/>
  <c r="F112" i="2" l="1"/>
  <c r="F116" i="2"/>
  <c r="F115" i="2" l="1"/>
  <c r="F117" i="2"/>
  <c r="F114" i="2"/>
  <c r="F113" i="2"/>
  <c r="D111" i="2"/>
  <c r="F31" i="1"/>
  <c r="F32" i="1"/>
  <c r="F24" i="1"/>
  <c r="F18" i="1"/>
  <c r="F19" i="1"/>
  <c r="G54" i="2"/>
  <c r="G38" i="2"/>
  <c r="G23" i="2"/>
  <c r="F87" i="2"/>
  <c r="F86" i="2"/>
  <c r="F85" i="2"/>
  <c r="F84" i="2"/>
  <c r="F83" i="2"/>
  <c r="F82" i="2"/>
  <c r="F80" i="2"/>
  <c r="F79" i="2"/>
  <c r="F78" i="2"/>
  <c r="F77" i="2"/>
  <c r="F76" i="2"/>
  <c r="F75" i="2"/>
  <c r="E74" i="2"/>
  <c r="D74" i="2"/>
  <c r="F73" i="2"/>
  <c r="F72" i="2"/>
  <c r="F71" i="2"/>
  <c r="F70" i="2"/>
  <c r="F69" i="2"/>
  <c r="F68" i="2"/>
  <c r="F64" i="2"/>
  <c r="F63" i="2"/>
  <c r="F62" i="2"/>
  <c r="F61" i="2"/>
  <c r="F60" i="2"/>
  <c r="F59" i="2"/>
  <c r="F57" i="2"/>
  <c r="G57" i="2" s="1"/>
  <c r="F56" i="2"/>
  <c r="G56" i="2" s="1"/>
  <c r="F55" i="2"/>
  <c r="G55" i="2" s="1"/>
  <c r="F54" i="2"/>
  <c r="F53" i="2"/>
  <c r="G53" i="2" s="1"/>
  <c r="F52" i="2"/>
  <c r="G52" i="2" s="1"/>
  <c r="F41" i="2"/>
  <c r="F40" i="2"/>
  <c r="G40" i="2" s="1"/>
  <c r="F39" i="2"/>
  <c r="G39" i="2" s="1"/>
  <c r="F38" i="2"/>
  <c r="F37" i="2"/>
  <c r="G37" i="2" s="1"/>
  <c r="F36" i="2"/>
  <c r="G36" i="2" s="1"/>
  <c r="F27" i="2"/>
  <c r="F26" i="2"/>
  <c r="F25" i="2"/>
  <c r="G24" i="2"/>
  <c r="F24" i="2"/>
  <c r="F23" i="2"/>
  <c r="F22" i="2"/>
  <c r="G22" i="2" s="1"/>
  <c r="F16" i="2"/>
  <c r="F17" i="2"/>
  <c r="G17" i="2"/>
  <c r="F18" i="2"/>
  <c r="G18" i="2" s="1"/>
  <c r="F19" i="2"/>
  <c r="G19" i="2" s="1"/>
  <c r="F20" i="2"/>
  <c r="F15" i="2"/>
  <c r="F111" i="2" l="1"/>
  <c r="F35" i="2"/>
  <c r="G111" i="2"/>
  <c r="G74" i="2"/>
  <c r="G21" i="2"/>
  <c r="G58" i="2"/>
  <c r="G81" i="2"/>
  <c r="F14" i="2"/>
  <c r="F74" i="2"/>
  <c r="G35" i="2"/>
  <c r="F21" i="2"/>
  <c r="G14" i="2"/>
  <c r="F58" i="2"/>
  <c r="G67" i="2"/>
  <c r="G51" i="2"/>
  <c r="F81" i="2"/>
  <c r="F67" i="2"/>
  <c r="F51" i="2"/>
</calcChain>
</file>

<file path=xl/sharedStrings.xml><?xml version="1.0" encoding="utf-8"?>
<sst xmlns="http://schemas.openxmlformats.org/spreadsheetml/2006/main" count="228" uniqueCount="114">
  <si>
    <t>Оценка в баллах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</si>
  <si>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</si>
  <si>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</si>
  <si>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</si>
  <si>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</si>
  <si>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</si>
  <si>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</si>
  <si>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</si>
  <si>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</si>
  <si>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</si>
  <si>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</si>
  <si>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</si>
  <si>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</si>
  <si>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</si>
  <si>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</si>
  <si>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</si>
  <si>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</si>
  <si>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</si>
  <si>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_____________________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</si>
  <si>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</si>
  <si>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</si>
  <si>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</si>
  <si>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</si>
  <si>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</si>
  <si>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</si>
  <si>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</si>
  <si>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</si>
  <si>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1.</t>
  </si>
  <si>
    <t>2.</t>
  </si>
  <si>
    <t>3.</t>
  </si>
  <si>
    <t>средства поселений *</t>
  </si>
  <si>
    <t>* средства поселений не суммируются по строке "Всего"</t>
  </si>
  <si>
    <t>4.</t>
  </si>
  <si>
    <t>Задача  Повышение эффективности, качества и надежности поставки коммунальных ресурсов</t>
  </si>
  <si>
    <t>5.</t>
  </si>
  <si>
    <t>6.</t>
  </si>
  <si>
    <t>7.</t>
  </si>
  <si>
    <t>8.</t>
  </si>
  <si>
    <t>%</t>
  </si>
  <si>
    <t>Задача  Повышение эффективности содержания общего имущества многоквартирных домов</t>
  </si>
  <si>
    <t>Гарантированная поставка теплоснабжения населению</t>
  </si>
  <si>
    <t>Задача  Развитие энергосбережения и повышение энергоэффективности</t>
  </si>
  <si>
    <t>Показатели в области энергосбережения в муниципальном секторе:</t>
  </si>
  <si>
    <t>Показатели в области энергосбережения в жилищном фонде:</t>
  </si>
  <si>
    <t>МКУ УКСиЖКК Нефтеюганского района, поселения Нефтеюганского района</t>
  </si>
  <si>
    <t>9.</t>
  </si>
  <si>
    <t>10.</t>
  </si>
  <si>
    <t>11.</t>
  </si>
  <si>
    <t>12.</t>
  </si>
  <si>
    <t>13.</t>
  </si>
  <si>
    <t>Гкал/кв.м</t>
  </si>
  <si>
    <t>Гкал/м2</t>
  </si>
  <si>
    <t>м3/чел</t>
  </si>
  <si>
    <t xml:space="preserve"> м3/чел</t>
  </si>
  <si>
    <t>Капитальный ремонт, ремонт систем теплоснабжения, водоснабжения, водоотведения, электроснабжения для подготовки к осенне-зимнему периоду</t>
  </si>
  <si>
    <t xml:space="preserve"> Обеспечение реализации мероприятий по ремонту  общего имущества в МКД (в т.ч. муниципальных квартир)</t>
  </si>
  <si>
    <t xml:space="preserve"> 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</t>
  </si>
  <si>
    <t>Информационная поддержка и пропаганда энергосбережения и повышение энергетической эффективности на территории муниципального образования Нефтеюганский район</t>
  </si>
  <si>
    <t xml:space="preserve">Замена (поверка) поквартирных узлов учета энергоресурсов, установленных в квартирах муниципальной собственности </t>
  </si>
  <si>
    <t>Исполнено</t>
  </si>
  <si>
    <t>Директор департамента строительства и ЖКК-заместитель главы района</t>
  </si>
  <si>
    <t>В.С.Кошаков</t>
  </si>
  <si>
    <t xml:space="preserve">Приложение № 1 </t>
  </si>
  <si>
    <t xml:space="preserve">Приложение № 2 </t>
  </si>
  <si>
    <t>Удельный расход горячей воды в многоквартирных домах (в расчете на 1 жителя)*</t>
  </si>
  <si>
    <t>Удельный расход холодной воды в многоквартирных домах (в расчете на 1 жителя)*</t>
  </si>
  <si>
    <t>Удельный расход ТЭ в многоквартирных домах (в расчете на 1 кв. метр общей площади)*</t>
  </si>
  <si>
    <t>*снижение показателя дает положительную динамику, в связи с экономией энергоресурсов</t>
  </si>
  <si>
    <t>-</t>
  </si>
  <si>
    <t>Подпрограмма I Создание условий для обеспечения качественными коммунальными услугами</t>
  </si>
  <si>
    <t>Подпрограмма II Капитальный ремонт многоквартирных домов</t>
  </si>
  <si>
    <t>Подпрограмма III Энергосбережение и повышение энергоэффективности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</si>
  <si>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площади)*</t>
  </si>
  <si>
    <t>Обеспечение деятельности департамента строительства и жилищно-коммунального комплекса Нефтеюганского района и подведомственному ему учреждению</t>
  </si>
  <si>
    <t>Нефтеюганский район на 2019-2024 годы и на период до 2030 года"</t>
  </si>
  <si>
    <t xml:space="preserve">Дезинсекция и дератизация </t>
  </si>
  <si>
    <t>Подпрограмма IV"Формирование современной городской среды"</t>
  </si>
  <si>
    <t>Задача Благоустройство территорий населенных пунктов района</t>
  </si>
  <si>
    <t>Региональный проект "Формирование комфортной городской среды"</t>
  </si>
  <si>
    <t>Реализация проектов "Народный бюджет</t>
  </si>
  <si>
    <t>Благоустройство территорий поселений Нефтеюганского района</t>
  </si>
  <si>
    <t>Доля многоквартирных домов, в которых проведен ремонт общего имущества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</si>
  <si>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</t>
  </si>
  <si>
    <t>Доля проведенных мероприятий по дезинсекции и дератизации территорий закрепленных нормативно-правовыми актами Ханты-Мансийского автономного округа - Югры</t>
  </si>
  <si>
    <t>Обеспечение заявок на возмещение недополученных доходов, в связи с оказанием услуг по погребению</t>
  </si>
  <si>
    <t>Подпрограмма IV Формирование современной городской среды</t>
  </si>
  <si>
    <t>Задача  Благоустройство территорий населенных пунктов района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</si>
  <si>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</t>
  </si>
  <si>
    <t>14.</t>
  </si>
  <si>
    <t>Количество благоустроенных общественных территорий района (в рамках реализации приоритетного проекта)**</t>
  </si>
  <si>
    <t>Количество благоустроенных дворовых территорий района (в рамках реализации приоритетного проекта)**</t>
  </si>
  <si>
    <t>** в данных показателях учитываются объекты, в том числе реализуемые в рамках проекта "Народный бюджет", по наказам депутатам.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</si>
  <si>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</t>
  </si>
  <si>
    <t>ед.</t>
  </si>
  <si>
    <t>Предоставление субсидии в связи с оазанием услуг в сфере ЖКК на территории Нефтеюганского района</t>
  </si>
  <si>
    <r>
      <rPr>
        <b/>
        <sz val="12"/>
        <rFont val="Times New Roman"/>
        <family val="1"/>
        <charset val="204"/>
      </rPr>
      <t>Наименование муниципальной программы:</t>
    </r>
    <r>
      <rPr>
        <sz val="12"/>
        <rFont val="Times New Roman"/>
        <family val="1"/>
        <charset val="204"/>
      </rPr>
      <t xml:space="preserve"> " Развитие жилищно-коммунального комплекса и повышение энергоэффективности в муниципальном образовании </t>
    </r>
  </si>
  <si>
    <r>
      <rPr>
        <b/>
        <sz val="12"/>
        <rFont val="Times New Roman"/>
        <family val="1"/>
        <charset val="204"/>
      </rPr>
      <t>Ответственный исполнитель</t>
    </r>
    <r>
      <rPr>
        <sz val="12"/>
        <rFont val="Times New Roman"/>
        <family val="1"/>
        <charset val="204"/>
      </rPr>
      <t>:  Департамент строительства и жилищно-коммунальный комплекс Нефтеюганского района</t>
    </r>
  </si>
  <si>
    <r>
      <rPr>
        <b/>
        <sz val="12"/>
        <rFont val="Times New Roman"/>
        <family val="1"/>
        <charset val="204"/>
      </rPr>
      <t>Соисполнители</t>
    </r>
    <r>
      <rPr>
        <sz val="12"/>
        <rFont val="Times New Roman"/>
        <family val="1"/>
        <charset val="204"/>
      </rPr>
      <t xml:space="preserve">: департамент образования и молодежной политики Нефтеюганского раойна, </t>
    </r>
  </si>
  <si>
    <t>Анализ исполнения финансовых показателей за 2021 год</t>
  </si>
  <si>
    <t>Реконструкция, расширение, модернизация, строительство  и капитальный ремонт объектов коммунального комплекса</t>
  </si>
  <si>
    <t>Отклонение: -585,65 тыс.руб., в т.ч. :
 1) По 2 объектам произведена оплата в размере 50%  от стоимости договоров : ПИР по кап. ремонту объекта "Сети ТВС от ЦТП-1А до ТК 1А-11" (участок сети от ЦТП 1А до ТК 1А-4) мкр.1 гп.Пойковский    на сумму 224,645 т.р. и  ПИР по кап. ремонту объекта "Сети ТВС от ЦТП-1А до ТК 1А-40" (участок от ТК 1А-19 до ТК 1А-26)мкр.1 гп.Пойковский на сумму 299,000 т.р. Остальная оплата в размере 523,645 т.р.  будет произведена в 2022 после получения положительного заключения государственной экспертизы.
2) Экономия от заключения контрактов составляет 62,003 т.р.</t>
  </si>
  <si>
    <t>Отклонение: - 732,73646 тыс. руб.  в связи с оплатой  фактических расходов на выплаты сотрудникам (з/п, льготный, премия) и перечисление страховых взносов.</t>
  </si>
  <si>
    <t>Отклонение: -23,4 тыс.руб. 
По факту.</t>
  </si>
  <si>
    <t xml:space="preserve">                                                                                  
Отклонение: -0,06010 тыс.руб.
Экономия составила 0,06010 т.р.       </t>
  </si>
  <si>
    <t xml:space="preserve">Отклонение - 127,6 т.р.
 Экономия составила 127,3 т.р.
</t>
  </si>
  <si>
    <t>Исполнено 
(неисполнено -16,78 тыс.руб. поселение Усть-Юган)</t>
  </si>
  <si>
    <t>Отклонение: - 4741,42 тыс. руб. по объектам:
 20.07.21 заключен МК на выполнение ПИР по реконстукции объекта: "АГРС "Кавказ 3" в сп.Куть-Ях Нефтеюганского района" на сумму 4 741,41565 т.р., срок выполнения 5 мес. с даты заключения МК (20.12.2021).  01.10.2021 заключен доп. соглашение № 1 о приостановления выполнения работ до полного устранения недостатков соронами.</t>
  </si>
  <si>
    <t>Доля объема закупок оборудования, имеющего российское происхождение, в том числе оборудования, закупаемого при выполнении работ, в общем объеме оборудования, закупленного в рамках реализации мероприятий государственных (муниципальных) программ современной городской среды</t>
  </si>
  <si>
    <t>Оценка эффективности целевых показателей за 2021  год</t>
  </si>
  <si>
    <t>Отклонение: - 373,56 тыс.руб.
 в связи с оплатой  фактических расходов на выплаты сотрудникам (з/п, льготный, премия) и перечисление страховых взносов.</t>
  </si>
  <si>
    <t>О.К.Горячева
8(3463)231607</t>
  </si>
  <si>
    <r>
      <rPr>
        <b/>
        <sz val="14"/>
        <rFont val="Times New Roman"/>
        <family val="1"/>
        <charset val="204"/>
      </rPr>
      <t>Наименование муниципальной программы:</t>
    </r>
    <r>
      <rPr>
        <sz val="14"/>
        <rFont val="Times New Roman"/>
        <family val="1"/>
        <charset val="204"/>
      </rPr>
      <t xml:space="preserve"> " Развитие жилищно-коммунального комплекса и повышение энергоэффективности в муниципальном образовании </t>
    </r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</si>
  <si>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>:  Департамент строительства и жилищно-коммунальный комплекс Нефтеюганского района</t>
    </r>
  </si>
  <si>
    <r>
      <rPr>
        <b/>
        <sz val="14"/>
        <rFont val="Times New Roman"/>
        <family val="1"/>
        <charset val="204"/>
      </rPr>
      <t>Соисполнители</t>
    </r>
    <r>
      <rPr>
        <sz val="14"/>
        <rFont val="Times New Roman"/>
        <family val="1"/>
        <charset val="204"/>
      </rPr>
      <t xml:space="preserve">: департамент образования и молодежной политики Нефтеюганского раойна,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</si>
</sst>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-* #,##0.00000_р_._-;\-* #,##0.00000_р_._-;_-* &quot;-&quot;??_р_._-;_-@_-"/>
    <numFmt numFmtId="167" formatCode="_-* #,##0.0000_р_._-;\-* #,##0.0000_р_._-;_-* &quot;-&quot;??_р_._-;_-@_-"/>
    <numFmt numFmtId="168" formatCode="_-* #,##0.0_р_._-;\-* #,##0.0_р_._-;_-* &quot;-&quot;??_р_._-;_-@_-"/>
    <numFmt numFmtId="169" formatCode="_-* #,##0.0000\ _₽_-;\-* #,##0.0000\ _₽_-;_-* &quot;-&quot;??\ _₽_-;_-@_-"/>
    <numFmt numFmtId="170" formatCode="_-* #,##0.0\ _₽_-;\-* #,##0.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Fill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7" fillId="0" borderId="1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Fill="1"/>
    <xf numFmtId="0" fontId="11" fillId="0" borderId="0" xfId="0" applyFont="1"/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0" xfId="0" applyFont="1"/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/>
    </xf>
    <xf numFmtId="43" fontId="10" fillId="0" borderId="16" xfId="0" applyNumberFormat="1" applyFont="1" applyFill="1" applyBorder="1" applyAlignment="1">
      <alignment vertical="center" wrapText="1"/>
    </xf>
    <xf numFmtId="164" fontId="10" fillId="0" borderId="16" xfId="0" applyNumberFormat="1" applyFont="1" applyFill="1" applyBorder="1" applyAlignment="1">
      <alignment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center" wrapText="1"/>
    </xf>
    <xf numFmtId="164" fontId="10" fillId="0" borderId="4" xfId="0" applyNumberFormat="1" applyFont="1" applyFill="1" applyBorder="1" applyAlignment="1">
      <alignment vertical="center" wrapText="1"/>
    </xf>
    <xf numFmtId="2" fontId="10" fillId="0" borderId="4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vertical="center" wrapText="1"/>
    </xf>
    <xf numFmtId="168" fontId="10" fillId="0" borderId="1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vertical="center" wrapText="1"/>
    </xf>
    <xf numFmtId="169" fontId="10" fillId="0" borderId="4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43" fontId="11" fillId="0" borderId="0" xfId="0" applyNumberFormat="1" applyFont="1" applyFill="1"/>
    <xf numFmtId="170" fontId="10" fillId="0" borderId="1" xfId="0" applyNumberFormat="1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37" zoomScale="90" zoomScaleNormal="100" zoomScaleSheetLayoutView="90" workbookViewId="0">
      <selection activeCell="D45" sqref="D45"/>
    </sheetView>
  </sheetViews>
  <sheetFormatPr defaultColWidth="14.140625" defaultRowHeight="15" x14ac:dyDescent="0.25"/>
  <cols>
    <col min="1" max="1" width="5.5703125" style="1" customWidth="1"/>
    <col min="2" max="2" width="54.140625" style="1" customWidth="1"/>
    <col min="3" max="3" width="16.85546875" style="1" customWidth="1"/>
    <col min="4" max="4" width="22.42578125" style="1" customWidth="1"/>
    <col min="5" max="5" width="27.140625" style="1" customWidth="1"/>
    <col min="6" max="6" width="23.7109375" style="1" customWidth="1"/>
    <col min="7" max="7" width="17.28515625" style="1" customWidth="1"/>
    <col min="8" max="8" width="14.140625" style="1"/>
    <col min="9" max="9" width="17.28515625" style="1" customWidth="1"/>
    <col min="10" max="16384" width="14.140625" style="1"/>
  </cols>
  <sheetData>
    <row r="1" spans="1:7" s="3" customFormat="1" ht="25.5" customHeight="1" x14ac:dyDescent="0.25">
      <c r="F1" s="35" t="s">
        <v>62</v>
      </c>
      <c r="G1" s="35"/>
    </row>
    <row r="2" spans="1:7" s="3" customFormat="1" x14ac:dyDescent="0.25">
      <c r="G2" s="11"/>
    </row>
    <row r="3" spans="1:7" s="3" customFormat="1" ht="15.75" x14ac:dyDescent="0.25">
      <c r="A3" s="12"/>
    </row>
    <row r="4" spans="1:7" s="3" customFormat="1" ht="15.75" x14ac:dyDescent="0.25">
      <c r="A4" s="39" t="s">
        <v>108</v>
      </c>
      <c r="B4" s="39"/>
      <c r="C4" s="39"/>
      <c r="D4" s="39"/>
      <c r="E4" s="39"/>
      <c r="F4" s="39"/>
      <c r="G4" s="39"/>
    </row>
    <row r="5" spans="1:7" s="3" customFormat="1" ht="15.75" x14ac:dyDescent="0.25">
      <c r="A5" s="13"/>
    </row>
    <row r="6" spans="1:7" s="3" customFormat="1" ht="15.75" x14ac:dyDescent="0.25">
      <c r="A6" s="13" t="s">
        <v>95</v>
      </c>
    </row>
    <row r="7" spans="1:7" s="3" customFormat="1" ht="15.75" x14ac:dyDescent="0.25">
      <c r="A7" s="13" t="s">
        <v>74</v>
      </c>
    </row>
    <row r="8" spans="1:7" s="3" customFormat="1" ht="15.75" x14ac:dyDescent="0.25">
      <c r="A8" s="13" t="s">
        <v>96</v>
      </c>
    </row>
    <row r="9" spans="1:7" s="3" customFormat="1" ht="15.75" x14ac:dyDescent="0.25">
      <c r="A9" s="13" t="s">
        <v>97</v>
      </c>
    </row>
    <row r="10" spans="1:7" s="3" customFormat="1" ht="15.75" x14ac:dyDescent="0.25">
      <c r="A10" s="13" t="s">
        <v>44</v>
      </c>
    </row>
    <row r="11" spans="1:7" s="3" customFormat="1" ht="15.75" x14ac:dyDescent="0.25">
      <c r="A11" s="14"/>
    </row>
    <row r="12" spans="1:7" s="3" customFormat="1" ht="19.5" customHeight="1" x14ac:dyDescent="0.25">
      <c r="A12" s="40" t="s">
        <v>25</v>
      </c>
      <c r="B12" s="40" t="s">
        <v>3</v>
      </c>
      <c r="C12" s="40" t="s">
        <v>2</v>
      </c>
      <c r="D12" s="40" t="s">
        <v>1</v>
      </c>
      <c r="E12" s="40"/>
      <c r="F12" s="40" t="s">
        <v>22</v>
      </c>
      <c r="G12" s="40" t="s">
        <v>0</v>
      </c>
    </row>
    <row r="13" spans="1:7" s="3" customFormat="1" ht="43.5" customHeight="1" x14ac:dyDescent="0.25">
      <c r="A13" s="40"/>
      <c r="B13" s="40"/>
      <c r="C13" s="40"/>
      <c r="D13" s="6" t="s">
        <v>4</v>
      </c>
      <c r="E13" s="6" t="s">
        <v>5</v>
      </c>
      <c r="F13" s="40"/>
      <c r="G13" s="40"/>
    </row>
    <row r="14" spans="1:7" s="3" customFormat="1" x14ac:dyDescent="0.2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</row>
    <row r="15" spans="1:7" s="3" customFormat="1" ht="15.75" customHeight="1" x14ac:dyDescent="0.25">
      <c r="A15" s="42" t="s">
        <v>69</v>
      </c>
      <c r="B15" s="43"/>
      <c r="C15" s="43"/>
      <c r="D15" s="43"/>
      <c r="E15" s="43"/>
      <c r="F15" s="43"/>
      <c r="G15" s="44"/>
    </row>
    <row r="16" spans="1:7" s="3" customFormat="1" ht="15.75" x14ac:dyDescent="0.25">
      <c r="A16" s="42" t="s">
        <v>33</v>
      </c>
      <c r="B16" s="43"/>
      <c r="C16" s="43"/>
      <c r="D16" s="43"/>
      <c r="E16" s="43"/>
      <c r="F16" s="43"/>
      <c r="G16" s="44"/>
    </row>
    <row r="17" spans="1:7" s="3" customFormat="1" ht="66" customHeight="1" x14ac:dyDescent="0.25">
      <c r="A17" s="6" t="s">
        <v>27</v>
      </c>
      <c r="B17" s="18" t="s">
        <v>92</v>
      </c>
      <c r="C17" s="6" t="s">
        <v>38</v>
      </c>
      <c r="D17" s="28">
        <v>24.5</v>
      </c>
      <c r="E17" s="29">
        <v>10.23</v>
      </c>
      <c r="F17" s="17">
        <f>E17-D17</f>
        <v>-14.27</v>
      </c>
      <c r="G17" s="5">
        <v>-1</v>
      </c>
    </row>
    <row r="18" spans="1:7" s="3" customFormat="1" ht="15.75" x14ac:dyDescent="0.25">
      <c r="A18" s="5" t="s">
        <v>28</v>
      </c>
      <c r="B18" s="19" t="s">
        <v>40</v>
      </c>
      <c r="C18" s="5" t="s">
        <v>38</v>
      </c>
      <c r="D18" s="20">
        <v>100</v>
      </c>
      <c r="E18" s="20">
        <v>100</v>
      </c>
      <c r="F18" s="16">
        <f t="shared" ref="F18:F19" si="0">E18-D18</f>
        <v>0</v>
      </c>
      <c r="G18" s="5">
        <v>1</v>
      </c>
    </row>
    <row r="19" spans="1:7" s="3" customFormat="1" ht="45" x14ac:dyDescent="0.25">
      <c r="A19" s="5" t="s">
        <v>29</v>
      </c>
      <c r="B19" s="15" t="s">
        <v>82</v>
      </c>
      <c r="C19" s="5" t="s">
        <v>38</v>
      </c>
      <c r="D19" s="5">
        <v>88.5</v>
      </c>
      <c r="E19" s="5">
        <v>93.7</v>
      </c>
      <c r="F19" s="16">
        <f t="shared" si="0"/>
        <v>5.2000000000000028</v>
      </c>
      <c r="G19" s="5">
        <v>2</v>
      </c>
    </row>
    <row r="20" spans="1:7" s="3" customFormat="1" ht="60" x14ac:dyDescent="0.25">
      <c r="A20" s="21" t="s">
        <v>32</v>
      </c>
      <c r="B20" s="15" t="s">
        <v>83</v>
      </c>
      <c r="C20" s="5" t="s">
        <v>38</v>
      </c>
      <c r="D20" s="20">
        <v>100</v>
      </c>
      <c r="E20" s="20">
        <v>100</v>
      </c>
      <c r="F20" s="16">
        <f t="shared" ref="F20" si="1">E20-D20</f>
        <v>0</v>
      </c>
      <c r="G20" s="5">
        <v>1</v>
      </c>
    </row>
    <row r="21" spans="1:7" s="3" customFormat="1" ht="30" x14ac:dyDescent="0.25">
      <c r="A21" s="21" t="s">
        <v>34</v>
      </c>
      <c r="B21" s="4" t="s">
        <v>84</v>
      </c>
      <c r="C21" s="5" t="s">
        <v>38</v>
      </c>
      <c r="D21" s="20">
        <v>100</v>
      </c>
      <c r="E21" s="5">
        <v>100</v>
      </c>
      <c r="F21" s="16">
        <f t="shared" ref="F21" si="2">E21-D21</f>
        <v>0</v>
      </c>
      <c r="G21" s="5">
        <v>1</v>
      </c>
    </row>
    <row r="22" spans="1:7" s="3" customFormat="1" ht="15.75" customHeight="1" x14ac:dyDescent="0.25">
      <c r="A22" s="31" t="s">
        <v>70</v>
      </c>
      <c r="B22" s="32"/>
      <c r="C22" s="32"/>
      <c r="D22" s="32"/>
      <c r="E22" s="32"/>
      <c r="F22" s="32"/>
      <c r="G22" s="33"/>
    </row>
    <row r="23" spans="1:7" s="3" customFormat="1" ht="15.75" x14ac:dyDescent="0.25">
      <c r="A23" s="31" t="s">
        <v>39</v>
      </c>
      <c r="B23" s="32"/>
      <c r="C23" s="32"/>
      <c r="D23" s="32"/>
      <c r="E23" s="32"/>
      <c r="F23" s="32"/>
      <c r="G23" s="33"/>
    </row>
    <row r="24" spans="1:7" s="3" customFormat="1" ht="30" x14ac:dyDescent="0.25">
      <c r="A24" s="5" t="s">
        <v>35</v>
      </c>
      <c r="B24" s="15" t="s">
        <v>81</v>
      </c>
      <c r="C24" s="5" t="s">
        <v>38</v>
      </c>
      <c r="D24" s="16">
        <v>43</v>
      </c>
      <c r="E24" s="5">
        <v>30.3</v>
      </c>
      <c r="F24" s="17">
        <f>E24-D24</f>
        <v>-12.7</v>
      </c>
      <c r="G24" s="5">
        <v>-1</v>
      </c>
    </row>
    <row r="25" spans="1:7" s="3" customFormat="1" ht="15.75" x14ac:dyDescent="0.25">
      <c r="A25" s="31" t="s">
        <v>71</v>
      </c>
      <c r="B25" s="32"/>
      <c r="C25" s="32"/>
      <c r="D25" s="32"/>
      <c r="E25" s="32"/>
      <c r="F25" s="32"/>
      <c r="G25" s="33"/>
    </row>
    <row r="26" spans="1:7" s="3" customFormat="1" ht="15.75" x14ac:dyDescent="0.25">
      <c r="A26" s="31" t="s">
        <v>41</v>
      </c>
      <c r="B26" s="32"/>
      <c r="C26" s="32"/>
      <c r="D26" s="32"/>
      <c r="E26" s="32"/>
      <c r="F26" s="32"/>
      <c r="G26" s="33"/>
    </row>
    <row r="27" spans="1:7" s="3" customFormat="1" ht="32.25" customHeight="1" x14ac:dyDescent="0.25">
      <c r="A27" s="5"/>
      <c r="B27" s="15" t="s">
        <v>42</v>
      </c>
      <c r="C27" s="5"/>
      <c r="D27" s="5"/>
      <c r="E27" s="23"/>
      <c r="F27" s="23"/>
      <c r="G27" s="23"/>
    </row>
    <row r="28" spans="1:7" s="10" customFormat="1" ht="45" x14ac:dyDescent="0.25">
      <c r="A28" s="5" t="s">
        <v>36</v>
      </c>
      <c r="B28" s="4" t="s">
        <v>72</v>
      </c>
      <c r="C28" s="5" t="s">
        <v>50</v>
      </c>
      <c r="D28" s="17">
        <v>0.2</v>
      </c>
      <c r="E28" s="17">
        <v>0.18</v>
      </c>
      <c r="F28" s="17">
        <f>E28-D28</f>
        <v>-2.0000000000000018E-2</v>
      </c>
      <c r="G28" s="5">
        <v>2</v>
      </c>
    </row>
    <row r="29" spans="1:7" s="3" customFormat="1" ht="30" x14ac:dyDescent="0.25">
      <c r="A29" s="5"/>
      <c r="B29" s="15" t="s">
        <v>43</v>
      </c>
      <c r="C29" s="5"/>
      <c r="D29" s="17"/>
      <c r="E29" s="5"/>
      <c r="F29" s="23"/>
      <c r="G29" s="5"/>
    </row>
    <row r="30" spans="1:7" s="3" customFormat="1" ht="30" x14ac:dyDescent="0.25">
      <c r="A30" s="5" t="s">
        <v>37</v>
      </c>
      <c r="B30" s="15" t="s">
        <v>66</v>
      </c>
      <c r="C30" s="5" t="s">
        <v>51</v>
      </c>
      <c r="D30" s="30">
        <v>0.27</v>
      </c>
      <c r="E30" s="17">
        <v>0.26</v>
      </c>
      <c r="F30" s="17">
        <f>E30-D30</f>
        <v>-1.0000000000000009E-2</v>
      </c>
      <c r="G30" s="5">
        <v>2</v>
      </c>
    </row>
    <row r="31" spans="1:7" s="3" customFormat="1" ht="30" x14ac:dyDescent="0.25">
      <c r="A31" s="5" t="s">
        <v>45</v>
      </c>
      <c r="B31" s="15" t="s">
        <v>65</v>
      </c>
      <c r="C31" s="5" t="s">
        <v>52</v>
      </c>
      <c r="D31" s="30">
        <v>14.85</v>
      </c>
      <c r="E31" s="17">
        <v>14.76</v>
      </c>
      <c r="F31" s="17">
        <f t="shared" ref="F31:F32" si="3">E31-D31</f>
        <v>-8.9999999999999858E-2</v>
      </c>
      <c r="G31" s="5">
        <v>2</v>
      </c>
    </row>
    <row r="32" spans="1:7" s="3" customFormat="1" ht="30" x14ac:dyDescent="0.25">
      <c r="A32" s="5" t="s">
        <v>46</v>
      </c>
      <c r="B32" s="15" t="s">
        <v>64</v>
      </c>
      <c r="C32" s="5" t="s">
        <v>53</v>
      </c>
      <c r="D32" s="30">
        <v>7.46</v>
      </c>
      <c r="E32" s="17">
        <v>7.44</v>
      </c>
      <c r="F32" s="17">
        <f t="shared" si="3"/>
        <v>-1.9999999999999574E-2</v>
      </c>
      <c r="G32" s="5">
        <v>2</v>
      </c>
    </row>
    <row r="33" spans="1:7" s="3" customFormat="1" ht="15.75" x14ac:dyDescent="0.25">
      <c r="A33" s="31" t="s">
        <v>85</v>
      </c>
      <c r="B33" s="32"/>
      <c r="C33" s="32"/>
      <c r="D33" s="32"/>
      <c r="E33" s="32"/>
      <c r="F33" s="32"/>
      <c r="G33" s="33"/>
    </row>
    <row r="34" spans="1:7" s="3" customFormat="1" ht="15.75" x14ac:dyDescent="0.25">
      <c r="A34" s="31" t="s">
        <v>86</v>
      </c>
      <c r="B34" s="32"/>
      <c r="C34" s="32"/>
      <c r="D34" s="32"/>
      <c r="E34" s="32"/>
      <c r="F34" s="32"/>
      <c r="G34" s="33"/>
    </row>
    <row r="35" spans="1:7" s="3" customFormat="1" ht="90" x14ac:dyDescent="0.25">
      <c r="A35" s="5" t="s">
        <v>47</v>
      </c>
      <c r="B35" s="15" t="s">
        <v>87</v>
      </c>
      <c r="C35" s="5" t="s">
        <v>38</v>
      </c>
      <c r="D35" s="20">
        <v>15</v>
      </c>
      <c r="E35" s="5">
        <v>29</v>
      </c>
      <c r="F35" s="16">
        <f t="shared" ref="F35" si="4">E35-D35</f>
        <v>14</v>
      </c>
      <c r="G35" s="5">
        <v>2</v>
      </c>
    </row>
    <row r="36" spans="1:7" s="3" customFormat="1" ht="30" x14ac:dyDescent="0.25">
      <c r="A36" s="5" t="s">
        <v>48</v>
      </c>
      <c r="B36" s="4" t="s">
        <v>90</v>
      </c>
      <c r="C36" s="5" t="s">
        <v>93</v>
      </c>
      <c r="D36" s="20">
        <v>133</v>
      </c>
      <c r="E36" s="5">
        <v>133</v>
      </c>
      <c r="F36" s="16">
        <f t="shared" ref="F36:F37" si="5">E36-D36</f>
        <v>0</v>
      </c>
      <c r="G36" s="5">
        <v>1</v>
      </c>
    </row>
    <row r="37" spans="1:7" s="3" customFormat="1" ht="30" x14ac:dyDescent="0.25">
      <c r="A37" s="5" t="s">
        <v>49</v>
      </c>
      <c r="B37" s="4" t="s">
        <v>89</v>
      </c>
      <c r="C37" s="5" t="s">
        <v>93</v>
      </c>
      <c r="D37" s="20">
        <v>84</v>
      </c>
      <c r="E37" s="5">
        <v>84</v>
      </c>
      <c r="F37" s="16">
        <f t="shared" si="5"/>
        <v>0</v>
      </c>
      <c r="G37" s="5">
        <v>1</v>
      </c>
    </row>
    <row r="38" spans="1:7" s="3" customFormat="1" ht="135" customHeight="1" x14ac:dyDescent="0.25">
      <c r="A38" s="5" t="s">
        <v>88</v>
      </c>
      <c r="B38" s="4" t="s">
        <v>107</v>
      </c>
      <c r="C38" s="5" t="s">
        <v>38</v>
      </c>
      <c r="D38" s="20">
        <v>90</v>
      </c>
      <c r="E38" s="5">
        <v>90</v>
      </c>
      <c r="F38" s="16">
        <f t="shared" ref="F38" si="6">E38-D38</f>
        <v>0</v>
      </c>
      <c r="G38" s="5">
        <v>1</v>
      </c>
    </row>
    <row r="39" spans="1:7" s="25" customFormat="1" ht="18.75" customHeight="1" x14ac:dyDescent="0.25">
      <c r="A39" s="41" t="s">
        <v>20</v>
      </c>
      <c r="B39" s="41"/>
      <c r="C39" s="41"/>
      <c r="D39" s="41"/>
      <c r="E39" s="41"/>
      <c r="F39" s="41"/>
      <c r="G39" s="24">
        <f>G17+G18+G19+G20+G21+G24+G28+G30+G31+G32+G35+G36+G37+G38</f>
        <v>16</v>
      </c>
    </row>
    <row r="40" spans="1:7" s="3" customFormat="1" ht="15.75" x14ac:dyDescent="0.25">
      <c r="A40" s="34" t="s">
        <v>67</v>
      </c>
      <c r="B40" s="34"/>
      <c r="C40" s="34"/>
      <c r="D40" s="34"/>
      <c r="E40" s="34"/>
      <c r="F40" s="34"/>
      <c r="G40" s="34"/>
    </row>
    <row r="41" spans="1:7" s="3" customFormat="1" ht="40.5" customHeight="1" x14ac:dyDescent="0.25">
      <c r="A41" s="36" t="s">
        <v>91</v>
      </c>
      <c r="B41" s="36"/>
      <c r="C41" s="36"/>
      <c r="D41" s="36"/>
      <c r="E41" s="36"/>
      <c r="F41" s="36"/>
      <c r="G41" s="36"/>
    </row>
    <row r="42" spans="1:7" s="3" customFormat="1" ht="18.75" customHeight="1" x14ac:dyDescent="0.25">
      <c r="B42" s="2"/>
      <c r="C42" s="2"/>
      <c r="F42" s="7"/>
      <c r="G42" s="7"/>
    </row>
    <row r="43" spans="1:7" s="3" customFormat="1" ht="15.75" x14ac:dyDescent="0.25">
      <c r="A43" s="2" t="s">
        <v>60</v>
      </c>
      <c r="B43" s="7"/>
      <c r="D43" s="26"/>
      <c r="E43" s="9" t="s">
        <v>61</v>
      </c>
      <c r="F43" s="7"/>
      <c r="G43" s="7"/>
    </row>
    <row r="44" spans="1:7" s="3" customFormat="1" ht="15.75" x14ac:dyDescent="0.25">
      <c r="A44" s="27"/>
      <c r="B44" s="7"/>
      <c r="C44" s="7"/>
      <c r="D44" s="7"/>
      <c r="E44" s="7"/>
      <c r="F44" s="7"/>
      <c r="G44" s="7"/>
    </row>
    <row r="45" spans="1:7" s="10" customFormat="1" ht="31.5" customHeight="1" x14ac:dyDescent="0.25">
      <c r="A45" s="37" t="s">
        <v>110</v>
      </c>
      <c r="B45" s="38"/>
      <c r="C45" s="8"/>
      <c r="D45" s="8"/>
      <c r="E45" s="8"/>
      <c r="F45" s="8"/>
      <c r="G45" s="8"/>
    </row>
  </sheetData>
  <mergeCells count="20">
    <mergeCell ref="A45:B45"/>
    <mergeCell ref="A4:G4"/>
    <mergeCell ref="A12:A13"/>
    <mergeCell ref="B12:B13"/>
    <mergeCell ref="C12:C13"/>
    <mergeCell ref="G12:G13"/>
    <mergeCell ref="D12:E12"/>
    <mergeCell ref="F12:F13"/>
    <mergeCell ref="A39:F39"/>
    <mergeCell ref="A15:G15"/>
    <mergeCell ref="A25:G25"/>
    <mergeCell ref="A26:G26"/>
    <mergeCell ref="A16:G16"/>
    <mergeCell ref="A22:G22"/>
    <mergeCell ref="A23:G23"/>
    <mergeCell ref="A33:G33"/>
    <mergeCell ref="A34:G34"/>
    <mergeCell ref="A40:G40"/>
    <mergeCell ref="F1:G1"/>
    <mergeCell ref="A41:G41"/>
  </mergeCells>
  <pageMargins left="0.78740157480314965" right="0" top="1.1811023622047245" bottom="0" header="0" footer="0"/>
  <pageSetup paperSize="9" scale="81" fitToHeight="3" orientation="landscape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view="pageBreakPreview" zoomScale="70" zoomScaleNormal="75" zoomScaleSheetLayoutView="70" workbookViewId="0">
      <selection activeCell="H130" sqref="A1:H130"/>
    </sheetView>
  </sheetViews>
  <sheetFormatPr defaultRowHeight="33" customHeight="1" x14ac:dyDescent="0.3"/>
  <cols>
    <col min="1" max="1" width="5.42578125" style="111" customWidth="1"/>
    <col min="2" max="2" width="69" style="68" customWidth="1"/>
    <col min="3" max="3" width="38.7109375" style="68" customWidth="1"/>
    <col min="4" max="4" width="29.28515625" style="68" customWidth="1"/>
    <col min="5" max="5" width="29.85546875" style="112" customWidth="1"/>
    <col min="6" max="6" width="27" style="68" customWidth="1"/>
    <col min="7" max="7" width="21.5703125" style="68" customWidth="1"/>
    <col min="8" max="8" width="87.42578125" style="68" customWidth="1"/>
    <col min="9" max="9" width="51.5703125" style="68" customWidth="1"/>
    <col min="10" max="16384" width="9.140625" style="68"/>
  </cols>
  <sheetData>
    <row r="1" spans="1:9" s="50" customFormat="1" ht="26.25" customHeight="1" x14ac:dyDescent="0.3">
      <c r="A1" s="46"/>
      <c r="B1" s="47"/>
      <c r="C1" s="48"/>
      <c r="D1" s="47"/>
      <c r="E1" s="49"/>
      <c r="F1" s="47"/>
      <c r="H1" s="51" t="s">
        <v>63</v>
      </c>
      <c r="I1" s="52"/>
    </row>
    <row r="2" spans="1:9" s="50" customFormat="1" ht="26.25" customHeight="1" x14ac:dyDescent="0.3">
      <c r="A2" s="53" t="s">
        <v>98</v>
      </c>
      <c r="B2" s="53"/>
      <c r="C2" s="53"/>
      <c r="D2" s="53"/>
      <c r="E2" s="53"/>
      <c r="F2" s="53"/>
      <c r="G2" s="53"/>
      <c r="H2" s="53"/>
    </row>
    <row r="3" spans="1:9" s="50" customFormat="1" ht="26.25" customHeight="1" x14ac:dyDescent="0.3">
      <c r="A3" s="54"/>
      <c r="B3" s="55"/>
      <c r="C3" s="55"/>
      <c r="D3" s="55"/>
      <c r="E3" s="54"/>
      <c r="F3" s="55"/>
      <c r="G3" s="55"/>
      <c r="H3" s="55"/>
    </row>
    <row r="4" spans="1:9" s="50" customFormat="1" ht="26.25" customHeight="1" x14ac:dyDescent="0.3">
      <c r="A4" s="45" t="s">
        <v>111</v>
      </c>
      <c r="B4" s="47"/>
      <c r="C4" s="47"/>
      <c r="D4" s="47"/>
      <c r="E4" s="49"/>
      <c r="F4" s="47"/>
      <c r="G4" s="47"/>
      <c r="H4" s="47"/>
    </row>
    <row r="5" spans="1:9" s="50" customFormat="1" ht="26.25" customHeight="1" x14ac:dyDescent="0.3">
      <c r="A5" s="45" t="s">
        <v>74</v>
      </c>
      <c r="B5" s="47"/>
      <c r="C5" s="47"/>
      <c r="D5" s="47"/>
      <c r="E5" s="49"/>
      <c r="F5" s="47"/>
      <c r="G5" s="47"/>
      <c r="H5" s="47"/>
    </row>
    <row r="6" spans="1:9" s="50" customFormat="1" ht="26.25" customHeight="1" x14ac:dyDescent="0.3">
      <c r="A6" s="45" t="s">
        <v>112</v>
      </c>
      <c r="B6" s="47"/>
      <c r="C6" s="47"/>
      <c r="D6" s="47"/>
      <c r="E6" s="49"/>
      <c r="F6" s="47"/>
      <c r="G6" s="47"/>
      <c r="H6" s="47"/>
    </row>
    <row r="7" spans="1:9" s="50" customFormat="1" ht="26.25" customHeight="1" x14ac:dyDescent="0.3">
      <c r="A7" s="45" t="s">
        <v>113</v>
      </c>
      <c r="B7" s="47"/>
      <c r="C7" s="47"/>
      <c r="D7" s="47"/>
      <c r="E7" s="49"/>
      <c r="F7" s="47"/>
      <c r="G7" s="47"/>
      <c r="H7" s="47"/>
    </row>
    <row r="8" spans="1:9" s="50" customFormat="1" ht="26.25" customHeight="1" x14ac:dyDescent="0.3">
      <c r="A8" s="45" t="s">
        <v>44</v>
      </c>
      <c r="B8" s="47"/>
      <c r="C8" s="47"/>
      <c r="D8" s="47"/>
      <c r="E8" s="49"/>
      <c r="F8" s="47"/>
      <c r="G8" s="47"/>
      <c r="H8" s="47"/>
    </row>
    <row r="9" spans="1:9" s="50" customFormat="1" ht="42.75" customHeight="1" x14ac:dyDescent="0.3">
      <c r="A9" s="56" t="s">
        <v>25</v>
      </c>
      <c r="B9" s="57" t="s">
        <v>17</v>
      </c>
      <c r="C9" s="57" t="s">
        <v>6</v>
      </c>
      <c r="D9" s="57" t="s">
        <v>21</v>
      </c>
      <c r="E9" s="57"/>
      <c r="F9" s="57" t="s">
        <v>23</v>
      </c>
      <c r="G9" s="57" t="s">
        <v>26</v>
      </c>
      <c r="H9" s="57" t="s">
        <v>7</v>
      </c>
    </row>
    <row r="10" spans="1:9" s="50" customFormat="1" ht="57" customHeight="1" x14ac:dyDescent="0.3">
      <c r="A10" s="56"/>
      <c r="B10" s="57"/>
      <c r="C10" s="57"/>
      <c r="D10" s="58" t="s">
        <v>16</v>
      </c>
      <c r="E10" s="59" t="s">
        <v>8</v>
      </c>
      <c r="F10" s="57"/>
      <c r="G10" s="57"/>
      <c r="H10" s="57"/>
    </row>
    <row r="11" spans="1:9" s="50" customFormat="1" ht="22.5" customHeight="1" x14ac:dyDescent="0.3">
      <c r="A11" s="59">
        <v>1</v>
      </c>
      <c r="B11" s="58">
        <v>2</v>
      </c>
      <c r="C11" s="58">
        <v>3</v>
      </c>
      <c r="D11" s="58">
        <v>4</v>
      </c>
      <c r="E11" s="59">
        <v>5</v>
      </c>
      <c r="F11" s="58">
        <v>6</v>
      </c>
      <c r="G11" s="58">
        <v>7</v>
      </c>
      <c r="H11" s="58">
        <v>8</v>
      </c>
    </row>
    <row r="12" spans="1:9" s="50" customFormat="1" ht="33" customHeight="1" x14ac:dyDescent="0.3">
      <c r="A12" s="60" t="s">
        <v>69</v>
      </c>
      <c r="B12" s="61"/>
      <c r="C12" s="61"/>
      <c r="D12" s="61"/>
      <c r="E12" s="61"/>
      <c r="F12" s="61"/>
      <c r="G12" s="61"/>
      <c r="H12" s="62"/>
    </row>
    <row r="13" spans="1:9" s="50" customFormat="1" ht="33" customHeight="1" x14ac:dyDescent="0.3">
      <c r="A13" s="60" t="s">
        <v>33</v>
      </c>
      <c r="B13" s="61"/>
      <c r="C13" s="61"/>
      <c r="D13" s="61"/>
      <c r="E13" s="61"/>
      <c r="F13" s="61"/>
      <c r="G13" s="61"/>
      <c r="H13" s="62"/>
    </row>
    <row r="14" spans="1:9" ht="33" customHeight="1" x14ac:dyDescent="0.3">
      <c r="A14" s="56">
        <v>1</v>
      </c>
      <c r="B14" s="63" t="s">
        <v>99</v>
      </c>
      <c r="C14" s="64" t="s">
        <v>9</v>
      </c>
      <c r="D14" s="65">
        <f>D15+D16+D17+D18+D20</f>
        <v>7222.2779499999997</v>
      </c>
      <c r="E14" s="65">
        <f>E15+E16+E17+E18+E20</f>
        <v>2480.8622999999998</v>
      </c>
      <c r="F14" s="65">
        <f>E14-D14</f>
        <v>-4741.4156499999999</v>
      </c>
      <c r="G14" s="66">
        <f>E14/D14*100</f>
        <v>34.350136025988867</v>
      </c>
      <c r="H14" s="67" t="s">
        <v>106</v>
      </c>
    </row>
    <row r="15" spans="1:9" ht="33.75" customHeight="1" x14ac:dyDescent="0.3">
      <c r="A15" s="56"/>
      <c r="B15" s="63"/>
      <c r="C15" s="69" t="s">
        <v>10</v>
      </c>
      <c r="D15" s="65">
        <v>0</v>
      </c>
      <c r="E15" s="65">
        <v>0</v>
      </c>
      <c r="F15" s="65">
        <f>E15-D15</f>
        <v>0</v>
      </c>
      <c r="G15" s="65">
        <v>0</v>
      </c>
      <c r="H15" s="70"/>
    </row>
    <row r="16" spans="1:9" ht="36" customHeight="1" x14ac:dyDescent="0.3">
      <c r="A16" s="56"/>
      <c r="B16" s="63"/>
      <c r="C16" s="69" t="s">
        <v>11</v>
      </c>
      <c r="D16" s="65">
        <v>0</v>
      </c>
      <c r="E16" s="65">
        <v>0</v>
      </c>
      <c r="F16" s="65">
        <f t="shared" ref="F16:G20" si="0">E16-D16</f>
        <v>0</v>
      </c>
      <c r="G16" s="65">
        <v>0</v>
      </c>
      <c r="H16" s="70"/>
    </row>
    <row r="17" spans="1:8" ht="34.5" customHeight="1" x14ac:dyDescent="0.3">
      <c r="A17" s="56"/>
      <c r="B17" s="63"/>
      <c r="C17" s="69" t="s">
        <v>12</v>
      </c>
      <c r="D17" s="65">
        <v>7222.2779499999997</v>
      </c>
      <c r="E17" s="65">
        <v>2480.8622999999998</v>
      </c>
      <c r="F17" s="65">
        <f t="shared" si="0"/>
        <v>-4741.4156499999999</v>
      </c>
      <c r="G17" s="65">
        <f t="shared" ref="G17" si="1">E17/D17*100</f>
        <v>34.350136025988867</v>
      </c>
      <c r="H17" s="70"/>
    </row>
    <row r="18" spans="1:8" ht="36.75" customHeight="1" x14ac:dyDescent="0.3">
      <c r="A18" s="56"/>
      <c r="B18" s="63"/>
      <c r="C18" s="69" t="s">
        <v>19</v>
      </c>
      <c r="D18" s="65">
        <v>0</v>
      </c>
      <c r="E18" s="65">
        <v>0</v>
      </c>
      <c r="F18" s="65">
        <f t="shared" si="0"/>
        <v>0</v>
      </c>
      <c r="G18" s="65">
        <f t="shared" si="0"/>
        <v>0</v>
      </c>
      <c r="H18" s="70"/>
    </row>
    <row r="19" spans="1:8" ht="26.25" customHeight="1" x14ac:dyDescent="0.3">
      <c r="A19" s="56"/>
      <c r="B19" s="63"/>
      <c r="C19" s="69" t="s">
        <v>30</v>
      </c>
      <c r="D19" s="65">
        <v>0</v>
      </c>
      <c r="E19" s="65">
        <v>0</v>
      </c>
      <c r="F19" s="65">
        <f t="shared" si="0"/>
        <v>0</v>
      </c>
      <c r="G19" s="65">
        <f t="shared" si="0"/>
        <v>0</v>
      </c>
      <c r="H19" s="70"/>
    </row>
    <row r="20" spans="1:8" ht="33" customHeight="1" x14ac:dyDescent="0.3">
      <c r="A20" s="56"/>
      <c r="B20" s="63"/>
      <c r="C20" s="69" t="s">
        <v>24</v>
      </c>
      <c r="D20" s="65">
        <v>0</v>
      </c>
      <c r="E20" s="65">
        <v>0</v>
      </c>
      <c r="F20" s="65">
        <f t="shared" si="0"/>
        <v>0</v>
      </c>
      <c r="G20" s="65">
        <v>0</v>
      </c>
      <c r="H20" s="71"/>
    </row>
    <row r="21" spans="1:8" ht="29.25" customHeight="1" x14ac:dyDescent="0.3">
      <c r="A21" s="56">
        <v>2</v>
      </c>
      <c r="B21" s="63" t="s">
        <v>54</v>
      </c>
      <c r="C21" s="64" t="s">
        <v>9</v>
      </c>
      <c r="D21" s="65">
        <f>D22+D23+D24+D25+D27</f>
        <v>45603.713580000003</v>
      </c>
      <c r="E21" s="65">
        <f>E22+E23+E24+E25+E27</f>
        <v>45018.065580000002</v>
      </c>
      <c r="F21" s="65">
        <f>E21-D21</f>
        <v>-585.64800000000105</v>
      </c>
      <c r="G21" s="66">
        <f>E21/D21*100</f>
        <v>98.715788794321242</v>
      </c>
      <c r="H21" s="67" t="s">
        <v>100</v>
      </c>
    </row>
    <row r="22" spans="1:8" ht="26.25" customHeight="1" x14ac:dyDescent="0.3">
      <c r="A22" s="56"/>
      <c r="B22" s="63"/>
      <c r="C22" s="69" t="s">
        <v>10</v>
      </c>
      <c r="D22" s="65">
        <v>0</v>
      </c>
      <c r="E22" s="65">
        <v>0</v>
      </c>
      <c r="F22" s="65">
        <f>E22-D22</f>
        <v>0</v>
      </c>
      <c r="G22" s="65">
        <f>F22-E22</f>
        <v>0</v>
      </c>
      <c r="H22" s="70"/>
    </row>
    <row r="23" spans="1:8" ht="29.25" customHeight="1" x14ac:dyDescent="0.3">
      <c r="A23" s="56"/>
      <c r="B23" s="63"/>
      <c r="C23" s="69" t="s">
        <v>11</v>
      </c>
      <c r="D23" s="65">
        <v>9081.4</v>
      </c>
      <c r="E23" s="65">
        <v>9081.4</v>
      </c>
      <c r="F23" s="72">
        <f t="shared" ref="F23:F27" si="2">E23-D23</f>
        <v>0</v>
      </c>
      <c r="G23" s="66">
        <f t="shared" ref="G23" si="3">E23/D23*100</f>
        <v>100</v>
      </c>
      <c r="H23" s="70"/>
    </row>
    <row r="24" spans="1:8" ht="32.25" customHeight="1" x14ac:dyDescent="0.3">
      <c r="A24" s="56"/>
      <c r="B24" s="63"/>
      <c r="C24" s="69" t="s">
        <v>12</v>
      </c>
      <c r="D24" s="65">
        <v>36522.313580000002</v>
      </c>
      <c r="E24" s="65">
        <v>35936.665580000001</v>
      </c>
      <c r="F24" s="65">
        <f t="shared" si="2"/>
        <v>-585.64800000000105</v>
      </c>
      <c r="G24" s="65">
        <f t="shared" ref="G24" si="4">E24/D24*100</f>
        <v>98.396465221960341</v>
      </c>
      <c r="H24" s="70"/>
    </row>
    <row r="25" spans="1:8" ht="34.5" customHeight="1" x14ac:dyDescent="0.3">
      <c r="A25" s="56"/>
      <c r="B25" s="63"/>
      <c r="C25" s="69" t="s">
        <v>19</v>
      </c>
      <c r="D25" s="65">
        <v>0</v>
      </c>
      <c r="E25" s="65">
        <v>0</v>
      </c>
      <c r="F25" s="65">
        <f t="shared" si="2"/>
        <v>0</v>
      </c>
      <c r="G25" s="65">
        <v>0</v>
      </c>
      <c r="H25" s="70"/>
    </row>
    <row r="26" spans="1:8" ht="27" customHeight="1" x14ac:dyDescent="0.3">
      <c r="A26" s="56"/>
      <c r="B26" s="63"/>
      <c r="C26" s="69" t="s">
        <v>30</v>
      </c>
      <c r="D26" s="65">
        <v>0</v>
      </c>
      <c r="E26" s="65">
        <v>0</v>
      </c>
      <c r="F26" s="65">
        <f t="shared" si="2"/>
        <v>0</v>
      </c>
      <c r="G26" s="65">
        <v>0</v>
      </c>
      <c r="H26" s="70"/>
    </row>
    <row r="27" spans="1:8" ht="48" customHeight="1" x14ac:dyDescent="0.3">
      <c r="A27" s="56"/>
      <c r="B27" s="63"/>
      <c r="C27" s="69" t="s">
        <v>24</v>
      </c>
      <c r="D27" s="65">
        <v>0</v>
      </c>
      <c r="E27" s="65">
        <v>0</v>
      </c>
      <c r="F27" s="65">
        <f t="shared" si="2"/>
        <v>0</v>
      </c>
      <c r="G27" s="65">
        <v>0</v>
      </c>
      <c r="H27" s="71"/>
    </row>
    <row r="28" spans="1:8" s="50" customFormat="1" ht="26.25" customHeight="1" x14ac:dyDescent="0.3">
      <c r="A28" s="73">
        <v>3</v>
      </c>
      <c r="B28" s="67" t="s">
        <v>73</v>
      </c>
      <c r="C28" s="64" t="s">
        <v>9</v>
      </c>
      <c r="D28" s="74">
        <f>D29+D30+D31+D32+D34</f>
        <v>38077.066789999997</v>
      </c>
      <c r="E28" s="74">
        <f>E29+E30+E31+E32+E34</f>
        <v>37344.330329999997</v>
      </c>
      <c r="F28" s="65">
        <f t="shared" ref="F28:F34" si="5">E28-D28</f>
        <v>-732.73646000000008</v>
      </c>
      <c r="G28" s="65">
        <v>0</v>
      </c>
      <c r="H28" s="67" t="s">
        <v>101</v>
      </c>
    </row>
    <row r="29" spans="1:8" s="50" customFormat="1" ht="27.75" customHeight="1" x14ac:dyDescent="0.3">
      <c r="A29" s="75"/>
      <c r="B29" s="70"/>
      <c r="C29" s="69" t="s">
        <v>10</v>
      </c>
      <c r="D29" s="74">
        <v>0</v>
      </c>
      <c r="E29" s="74">
        <v>0</v>
      </c>
      <c r="F29" s="65">
        <f t="shared" si="5"/>
        <v>0</v>
      </c>
      <c r="G29" s="65">
        <v>0</v>
      </c>
      <c r="H29" s="70"/>
    </row>
    <row r="30" spans="1:8" s="50" customFormat="1" ht="27" customHeight="1" x14ac:dyDescent="0.3">
      <c r="A30" s="75"/>
      <c r="B30" s="70"/>
      <c r="C30" s="69" t="s">
        <v>11</v>
      </c>
      <c r="D30" s="74">
        <v>0</v>
      </c>
      <c r="E30" s="74">
        <v>0</v>
      </c>
      <c r="F30" s="65">
        <f t="shared" si="5"/>
        <v>0</v>
      </c>
      <c r="G30" s="65">
        <v>0</v>
      </c>
      <c r="H30" s="70"/>
    </row>
    <row r="31" spans="1:8" s="50" customFormat="1" ht="23.25" customHeight="1" x14ac:dyDescent="0.3">
      <c r="A31" s="75"/>
      <c r="B31" s="70"/>
      <c r="C31" s="69" t="s">
        <v>12</v>
      </c>
      <c r="D31" s="74">
        <v>38077.066789999997</v>
      </c>
      <c r="E31" s="74">
        <v>37344.330329999997</v>
      </c>
      <c r="F31" s="65">
        <f t="shared" si="5"/>
        <v>-732.73646000000008</v>
      </c>
      <c r="G31" s="65">
        <v>0</v>
      </c>
      <c r="H31" s="70"/>
    </row>
    <row r="32" spans="1:8" s="50" customFormat="1" ht="31.5" customHeight="1" x14ac:dyDescent="0.3">
      <c r="A32" s="75"/>
      <c r="B32" s="70"/>
      <c r="C32" s="69" t="s">
        <v>19</v>
      </c>
      <c r="D32" s="74">
        <v>0</v>
      </c>
      <c r="E32" s="74">
        <v>0</v>
      </c>
      <c r="F32" s="65">
        <f t="shared" si="5"/>
        <v>0</v>
      </c>
      <c r="G32" s="65">
        <v>0</v>
      </c>
      <c r="H32" s="70"/>
    </row>
    <row r="33" spans="1:8" s="50" customFormat="1" ht="27" customHeight="1" x14ac:dyDescent="0.3">
      <c r="A33" s="75"/>
      <c r="B33" s="70"/>
      <c r="C33" s="69" t="s">
        <v>30</v>
      </c>
      <c r="D33" s="74">
        <v>0</v>
      </c>
      <c r="E33" s="74">
        <v>0</v>
      </c>
      <c r="F33" s="65">
        <f t="shared" si="5"/>
        <v>0</v>
      </c>
      <c r="G33" s="65">
        <v>0</v>
      </c>
      <c r="H33" s="70"/>
    </row>
    <row r="34" spans="1:8" s="50" customFormat="1" ht="27" customHeight="1" thickBot="1" x14ac:dyDescent="0.35">
      <c r="A34" s="75"/>
      <c r="B34" s="70"/>
      <c r="C34" s="76" t="s">
        <v>24</v>
      </c>
      <c r="D34" s="77">
        <v>0</v>
      </c>
      <c r="E34" s="77">
        <v>0</v>
      </c>
      <c r="F34" s="78">
        <f t="shared" si="5"/>
        <v>0</v>
      </c>
      <c r="G34" s="78">
        <v>0</v>
      </c>
      <c r="H34" s="79"/>
    </row>
    <row r="35" spans="1:8" s="50" customFormat="1" ht="26.25" customHeight="1" x14ac:dyDescent="0.3">
      <c r="A35" s="75"/>
      <c r="B35" s="70"/>
      <c r="C35" s="80" t="s">
        <v>9</v>
      </c>
      <c r="D35" s="81">
        <f>D36+D37+D38+D39+D41</f>
        <v>83899.634479999993</v>
      </c>
      <c r="E35" s="81">
        <f>E36+E37+E38+E39+E41</f>
        <v>83526.478350000005</v>
      </c>
      <c r="F35" s="81">
        <f>E35-D35</f>
        <v>-373.15612999998848</v>
      </c>
      <c r="G35" s="82">
        <f>E35/D35*100</f>
        <v>99.555235094511715</v>
      </c>
      <c r="H35" s="70" t="s">
        <v>109</v>
      </c>
    </row>
    <row r="36" spans="1:8" s="50" customFormat="1" ht="24" customHeight="1" x14ac:dyDescent="0.3">
      <c r="A36" s="75"/>
      <c r="B36" s="70"/>
      <c r="C36" s="69" t="s">
        <v>10</v>
      </c>
      <c r="D36" s="65">
        <v>0</v>
      </c>
      <c r="E36" s="65">
        <v>0</v>
      </c>
      <c r="F36" s="65">
        <f>E36-D36</f>
        <v>0</v>
      </c>
      <c r="G36" s="65">
        <f>F36-E36</f>
        <v>0</v>
      </c>
      <c r="H36" s="70"/>
    </row>
    <row r="37" spans="1:8" s="50" customFormat="1" ht="30.75" customHeight="1" x14ac:dyDescent="0.3">
      <c r="A37" s="75"/>
      <c r="B37" s="70"/>
      <c r="C37" s="69" t="s">
        <v>11</v>
      </c>
      <c r="D37" s="65">
        <v>0</v>
      </c>
      <c r="E37" s="65">
        <v>0</v>
      </c>
      <c r="F37" s="65">
        <f t="shared" ref="F37:G41" si="6">E37-D37</f>
        <v>0</v>
      </c>
      <c r="G37" s="65">
        <f t="shared" si="6"/>
        <v>0</v>
      </c>
      <c r="H37" s="70"/>
    </row>
    <row r="38" spans="1:8" s="50" customFormat="1" ht="27" customHeight="1" x14ac:dyDescent="0.3">
      <c r="A38" s="75"/>
      <c r="B38" s="70"/>
      <c r="C38" s="69" t="s">
        <v>12</v>
      </c>
      <c r="D38" s="65">
        <v>83899.634479999993</v>
      </c>
      <c r="E38" s="65">
        <v>83526.478350000005</v>
      </c>
      <c r="F38" s="65">
        <f t="shared" si="6"/>
        <v>-373.15612999998848</v>
      </c>
      <c r="G38" s="66">
        <f t="shared" ref="G38" si="7">E38/D38*100</f>
        <v>99.555235094511715</v>
      </c>
      <c r="H38" s="70"/>
    </row>
    <row r="39" spans="1:8" s="50" customFormat="1" ht="36.75" customHeight="1" x14ac:dyDescent="0.3">
      <c r="A39" s="75"/>
      <c r="B39" s="70"/>
      <c r="C39" s="69" t="s">
        <v>19</v>
      </c>
      <c r="D39" s="65">
        <v>0</v>
      </c>
      <c r="E39" s="65">
        <v>0</v>
      </c>
      <c r="F39" s="65">
        <f t="shared" si="6"/>
        <v>0</v>
      </c>
      <c r="G39" s="65">
        <f t="shared" si="6"/>
        <v>0</v>
      </c>
      <c r="H39" s="70"/>
    </row>
    <row r="40" spans="1:8" s="50" customFormat="1" ht="27.75" customHeight="1" x14ac:dyDescent="0.3">
      <c r="A40" s="75"/>
      <c r="B40" s="70"/>
      <c r="C40" s="69" t="s">
        <v>30</v>
      </c>
      <c r="D40" s="65">
        <v>0</v>
      </c>
      <c r="E40" s="65">
        <v>0</v>
      </c>
      <c r="F40" s="65">
        <f t="shared" si="6"/>
        <v>0</v>
      </c>
      <c r="G40" s="65">
        <f t="shared" si="6"/>
        <v>0</v>
      </c>
      <c r="H40" s="70"/>
    </row>
    <row r="41" spans="1:8" s="50" customFormat="1" ht="21" customHeight="1" x14ac:dyDescent="0.3">
      <c r="A41" s="83"/>
      <c r="B41" s="71"/>
      <c r="C41" s="69" t="s">
        <v>24</v>
      </c>
      <c r="D41" s="65">
        <v>0</v>
      </c>
      <c r="E41" s="65">
        <v>0</v>
      </c>
      <c r="F41" s="65">
        <f t="shared" si="6"/>
        <v>0</v>
      </c>
      <c r="G41" s="65">
        <v>0</v>
      </c>
      <c r="H41" s="71"/>
    </row>
    <row r="42" spans="1:8" s="50" customFormat="1" ht="29.25" customHeight="1" x14ac:dyDescent="0.3">
      <c r="A42" s="56" t="s">
        <v>32</v>
      </c>
      <c r="B42" s="63" t="s">
        <v>94</v>
      </c>
      <c r="C42" s="69" t="s">
        <v>9</v>
      </c>
      <c r="D42" s="74">
        <f>D43+D44+D45+D46+D48</f>
        <v>120429.86755</v>
      </c>
      <c r="E42" s="74">
        <f>E43+E44+E45+E46+E48</f>
        <v>120406.463</v>
      </c>
      <c r="F42" s="74">
        <f>E42-D42</f>
        <v>-23.404549999992014</v>
      </c>
      <c r="G42" s="74">
        <f>E42/D42*100</f>
        <v>99.980565826006355</v>
      </c>
      <c r="H42" s="63" t="s">
        <v>102</v>
      </c>
    </row>
    <row r="43" spans="1:8" s="50" customFormat="1" ht="27" customHeight="1" x14ac:dyDescent="0.3">
      <c r="A43" s="56"/>
      <c r="B43" s="63"/>
      <c r="C43" s="69" t="s">
        <v>10</v>
      </c>
      <c r="D43" s="74">
        <v>0</v>
      </c>
      <c r="E43" s="74">
        <v>0</v>
      </c>
      <c r="F43" s="74">
        <f t="shared" ref="F43:F48" si="8">E43-D43</f>
        <v>0</v>
      </c>
      <c r="G43" s="74">
        <v>0</v>
      </c>
      <c r="H43" s="63"/>
    </row>
    <row r="44" spans="1:8" s="50" customFormat="1" ht="27" customHeight="1" x14ac:dyDescent="0.3">
      <c r="A44" s="56"/>
      <c r="B44" s="63"/>
      <c r="C44" s="69" t="s">
        <v>13</v>
      </c>
      <c r="D44" s="74">
        <v>0</v>
      </c>
      <c r="E44" s="74">
        <v>0</v>
      </c>
      <c r="F44" s="74">
        <f t="shared" si="8"/>
        <v>0</v>
      </c>
      <c r="G44" s="74">
        <v>0</v>
      </c>
      <c r="H44" s="63"/>
    </row>
    <row r="45" spans="1:8" s="50" customFormat="1" ht="25.5" customHeight="1" x14ac:dyDescent="0.3">
      <c r="A45" s="56"/>
      <c r="B45" s="63"/>
      <c r="C45" s="69" t="s">
        <v>14</v>
      </c>
      <c r="D45" s="74">
        <v>120429.86755</v>
      </c>
      <c r="E45" s="74">
        <v>120406.463</v>
      </c>
      <c r="F45" s="74">
        <f t="shared" si="8"/>
        <v>-23.404549999992014</v>
      </c>
      <c r="G45" s="74">
        <f t="shared" ref="G45" si="9">E45/D45*100</f>
        <v>99.980565826006355</v>
      </c>
      <c r="H45" s="63"/>
    </row>
    <row r="46" spans="1:8" s="50" customFormat="1" ht="36.75" customHeight="1" x14ac:dyDescent="0.3">
      <c r="A46" s="56"/>
      <c r="B46" s="63"/>
      <c r="C46" s="69" t="s">
        <v>19</v>
      </c>
      <c r="D46" s="74">
        <v>0</v>
      </c>
      <c r="E46" s="74">
        <v>0</v>
      </c>
      <c r="F46" s="74">
        <f t="shared" si="8"/>
        <v>0</v>
      </c>
      <c r="G46" s="74">
        <v>0</v>
      </c>
      <c r="H46" s="63"/>
    </row>
    <row r="47" spans="1:8" s="50" customFormat="1" ht="33.75" customHeight="1" x14ac:dyDescent="0.3">
      <c r="A47" s="56"/>
      <c r="B47" s="63"/>
      <c r="C47" s="69" t="s">
        <v>30</v>
      </c>
      <c r="D47" s="74">
        <v>0</v>
      </c>
      <c r="E47" s="74">
        <v>0</v>
      </c>
      <c r="F47" s="74">
        <f t="shared" si="8"/>
        <v>0</v>
      </c>
      <c r="G47" s="74">
        <v>0</v>
      </c>
      <c r="H47" s="63"/>
    </row>
    <row r="48" spans="1:8" s="50" customFormat="1" ht="24" customHeight="1" x14ac:dyDescent="0.3">
      <c r="A48" s="56"/>
      <c r="B48" s="63"/>
      <c r="C48" s="69" t="s">
        <v>24</v>
      </c>
      <c r="D48" s="74">
        <v>0</v>
      </c>
      <c r="E48" s="74">
        <v>0</v>
      </c>
      <c r="F48" s="74">
        <f t="shared" si="8"/>
        <v>0</v>
      </c>
      <c r="G48" s="74">
        <v>0</v>
      </c>
      <c r="H48" s="63"/>
    </row>
    <row r="49" spans="1:8" s="50" customFormat="1" ht="33" customHeight="1" x14ac:dyDescent="0.3">
      <c r="A49" s="84" t="s">
        <v>70</v>
      </c>
      <c r="B49" s="85"/>
      <c r="C49" s="85"/>
      <c r="D49" s="85"/>
      <c r="E49" s="85"/>
      <c r="F49" s="85"/>
      <c r="G49" s="85"/>
      <c r="H49" s="86"/>
    </row>
    <row r="50" spans="1:8" s="50" customFormat="1" ht="33" customHeight="1" x14ac:dyDescent="0.3">
      <c r="A50" s="84" t="s">
        <v>39</v>
      </c>
      <c r="B50" s="85"/>
      <c r="C50" s="85"/>
      <c r="D50" s="85"/>
      <c r="E50" s="85"/>
      <c r="F50" s="85"/>
      <c r="G50" s="85"/>
      <c r="H50" s="86"/>
    </row>
    <row r="51" spans="1:8" s="50" customFormat="1" ht="29.25" customHeight="1" x14ac:dyDescent="0.3">
      <c r="A51" s="73">
        <v>9</v>
      </c>
      <c r="B51" s="67" t="s">
        <v>55</v>
      </c>
      <c r="C51" s="64" t="s">
        <v>9</v>
      </c>
      <c r="D51" s="65">
        <f>D52+D53+D54+D55+D57</f>
        <v>2091.1509999999998</v>
      </c>
      <c r="E51" s="65">
        <f>E52+E53+E54+E55+E57</f>
        <v>2091.1509999999998</v>
      </c>
      <c r="F51" s="65">
        <f>E51-D51</f>
        <v>0</v>
      </c>
      <c r="G51" s="66">
        <f>E51/D51*100</f>
        <v>100</v>
      </c>
      <c r="H51" s="67" t="s">
        <v>59</v>
      </c>
    </row>
    <row r="52" spans="1:8" s="50" customFormat="1" ht="33" customHeight="1" x14ac:dyDescent="0.3">
      <c r="A52" s="75"/>
      <c r="B52" s="70"/>
      <c r="C52" s="69" t="s">
        <v>10</v>
      </c>
      <c r="D52" s="65">
        <v>0</v>
      </c>
      <c r="E52" s="65">
        <v>0</v>
      </c>
      <c r="F52" s="65">
        <f>E52-D52</f>
        <v>0</v>
      </c>
      <c r="G52" s="65">
        <f>F52-E52</f>
        <v>0</v>
      </c>
      <c r="H52" s="70"/>
    </row>
    <row r="53" spans="1:8" s="50" customFormat="1" ht="29.25" customHeight="1" x14ac:dyDescent="0.3">
      <c r="A53" s="75"/>
      <c r="B53" s="70"/>
      <c r="C53" s="69" t="s">
        <v>13</v>
      </c>
      <c r="D53" s="65">
        <v>0</v>
      </c>
      <c r="E53" s="65">
        <v>0</v>
      </c>
      <c r="F53" s="65">
        <f t="shared" ref="F53:G57" si="10">E53-D53</f>
        <v>0</v>
      </c>
      <c r="G53" s="65">
        <f t="shared" si="10"/>
        <v>0</v>
      </c>
      <c r="H53" s="70"/>
    </row>
    <row r="54" spans="1:8" s="50" customFormat="1" ht="25.5" customHeight="1" x14ac:dyDescent="0.3">
      <c r="A54" s="75"/>
      <c r="B54" s="70"/>
      <c r="C54" s="69" t="s">
        <v>14</v>
      </c>
      <c r="D54" s="65">
        <v>2091.1509999999998</v>
      </c>
      <c r="E54" s="65">
        <v>2091.1509999999998</v>
      </c>
      <c r="F54" s="65">
        <f t="shared" si="10"/>
        <v>0</v>
      </c>
      <c r="G54" s="66">
        <f t="shared" ref="G54" si="11">E54/D54*100</f>
        <v>100</v>
      </c>
      <c r="H54" s="70"/>
    </row>
    <row r="55" spans="1:8" s="50" customFormat="1" ht="42.75" customHeight="1" x14ac:dyDescent="0.3">
      <c r="A55" s="75"/>
      <c r="B55" s="70"/>
      <c r="C55" s="69" t="s">
        <v>19</v>
      </c>
      <c r="D55" s="65">
        <v>0</v>
      </c>
      <c r="E55" s="65">
        <v>0</v>
      </c>
      <c r="F55" s="65">
        <f t="shared" si="10"/>
        <v>0</v>
      </c>
      <c r="G55" s="65">
        <f t="shared" si="10"/>
        <v>0</v>
      </c>
      <c r="H55" s="70"/>
    </row>
    <row r="56" spans="1:8" s="50" customFormat="1" ht="30.75" customHeight="1" x14ac:dyDescent="0.3">
      <c r="A56" s="75"/>
      <c r="B56" s="70"/>
      <c r="C56" s="69" t="s">
        <v>30</v>
      </c>
      <c r="D56" s="65">
        <v>0</v>
      </c>
      <c r="E56" s="65">
        <v>0</v>
      </c>
      <c r="F56" s="65">
        <f t="shared" si="10"/>
        <v>0</v>
      </c>
      <c r="G56" s="65">
        <f t="shared" si="10"/>
        <v>0</v>
      </c>
      <c r="H56" s="70"/>
    </row>
    <row r="57" spans="1:8" s="50" customFormat="1" ht="29.25" customHeight="1" x14ac:dyDescent="0.3">
      <c r="A57" s="83"/>
      <c r="B57" s="71"/>
      <c r="C57" s="69" t="s">
        <v>24</v>
      </c>
      <c r="D57" s="65">
        <v>0</v>
      </c>
      <c r="E57" s="65">
        <v>0</v>
      </c>
      <c r="F57" s="65">
        <f t="shared" si="10"/>
        <v>0</v>
      </c>
      <c r="G57" s="65">
        <f t="shared" si="10"/>
        <v>0</v>
      </c>
      <c r="H57" s="71"/>
    </row>
    <row r="58" spans="1:8" s="50" customFormat="1" ht="33" customHeight="1" x14ac:dyDescent="0.3">
      <c r="A58" s="73">
        <v>12</v>
      </c>
      <c r="B58" s="67" t="s">
        <v>75</v>
      </c>
      <c r="C58" s="64" t="s">
        <v>9</v>
      </c>
      <c r="D58" s="65">
        <f>D59+D60+D61+D62+D64</f>
        <v>4080</v>
      </c>
      <c r="E58" s="65">
        <f>E59+E60+E61+E62+E64</f>
        <v>4079.9398999999999</v>
      </c>
      <c r="F58" s="87">
        <f>E58-D58</f>
        <v>-6.0100000000147702E-2</v>
      </c>
      <c r="G58" s="66">
        <f>E58/D58*100</f>
        <v>99.998526960784304</v>
      </c>
      <c r="H58" s="67" t="s">
        <v>103</v>
      </c>
    </row>
    <row r="59" spans="1:8" s="50" customFormat="1" ht="33" customHeight="1" x14ac:dyDescent="0.3">
      <c r="A59" s="75"/>
      <c r="B59" s="70"/>
      <c r="C59" s="69" t="s">
        <v>10</v>
      </c>
      <c r="D59" s="65">
        <v>0</v>
      </c>
      <c r="E59" s="65">
        <v>0</v>
      </c>
      <c r="F59" s="87">
        <f>E59-D59</f>
        <v>0</v>
      </c>
      <c r="G59" s="65">
        <v>0</v>
      </c>
      <c r="H59" s="70"/>
    </row>
    <row r="60" spans="1:8" s="50" customFormat="1" ht="33" customHeight="1" x14ac:dyDescent="0.3">
      <c r="A60" s="75"/>
      <c r="B60" s="70"/>
      <c r="C60" s="69" t="s">
        <v>13</v>
      </c>
      <c r="D60" s="65">
        <v>4080</v>
      </c>
      <c r="E60" s="65">
        <v>4079.9398999999999</v>
      </c>
      <c r="F60" s="88">
        <f t="shared" ref="F60:F64" si="12">E60-D60</f>
        <v>-6.0100000000147702E-2</v>
      </c>
      <c r="G60" s="65">
        <v>0</v>
      </c>
      <c r="H60" s="70"/>
    </row>
    <row r="61" spans="1:8" s="50" customFormat="1" ht="33" customHeight="1" x14ac:dyDescent="0.3">
      <c r="A61" s="75"/>
      <c r="B61" s="70"/>
      <c r="C61" s="69" t="s">
        <v>14</v>
      </c>
      <c r="D61" s="65">
        <v>0</v>
      </c>
      <c r="E61" s="65">
        <v>0</v>
      </c>
      <c r="F61" s="65">
        <f t="shared" si="12"/>
        <v>0</v>
      </c>
      <c r="G61" s="65">
        <v>0</v>
      </c>
      <c r="H61" s="70"/>
    </row>
    <row r="62" spans="1:8" s="50" customFormat="1" ht="33" customHeight="1" x14ac:dyDescent="0.3">
      <c r="A62" s="75"/>
      <c r="B62" s="70"/>
      <c r="C62" s="69" t="s">
        <v>19</v>
      </c>
      <c r="D62" s="65">
        <v>0</v>
      </c>
      <c r="E62" s="65">
        <v>0</v>
      </c>
      <c r="F62" s="65">
        <f t="shared" si="12"/>
        <v>0</v>
      </c>
      <c r="G62" s="65">
        <v>0</v>
      </c>
      <c r="H62" s="70"/>
    </row>
    <row r="63" spans="1:8" s="50" customFormat="1" ht="33" customHeight="1" x14ac:dyDescent="0.3">
      <c r="A63" s="75"/>
      <c r="B63" s="70"/>
      <c r="C63" s="69" t="s">
        <v>30</v>
      </c>
      <c r="D63" s="65">
        <v>0</v>
      </c>
      <c r="E63" s="65">
        <v>0</v>
      </c>
      <c r="F63" s="65">
        <f t="shared" si="12"/>
        <v>0</v>
      </c>
      <c r="G63" s="65">
        <v>0</v>
      </c>
      <c r="H63" s="70"/>
    </row>
    <row r="64" spans="1:8" s="50" customFormat="1" ht="33" customHeight="1" x14ac:dyDescent="0.3">
      <c r="A64" s="83"/>
      <c r="B64" s="71"/>
      <c r="C64" s="69" t="s">
        <v>24</v>
      </c>
      <c r="D64" s="65">
        <v>0</v>
      </c>
      <c r="E64" s="65">
        <v>0</v>
      </c>
      <c r="F64" s="65">
        <f t="shared" si="12"/>
        <v>0</v>
      </c>
      <c r="G64" s="65">
        <v>0</v>
      </c>
      <c r="H64" s="71"/>
    </row>
    <row r="65" spans="1:8" s="50" customFormat="1" ht="33" customHeight="1" x14ac:dyDescent="0.3">
      <c r="A65" s="89" t="s">
        <v>71</v>
      </c>
      <c r="B65" s="90"/>
      <c r="C65" s="90"/>
      <c r="D65" s="90"/>
      <c r="E65" s="90"/>
      <c r="F65" s="90"/>
      <c r="G65" s="90"/>
      <c r="H65" s="91"/>
    </row>
    <row r="66" spans="1:8" s="50" customFormat="1" ht="33" customHeight="1" x14ac:dyDescent="0.3">
      <c r="A66" s="89" t="s">
        <v>41</v>
      </c>
      <c r="B66" s="90"/>
      <c r="C66" s="90"/>
      <c r="D66" s="90"/>
      <c r="E66" s="90"/>
      <c r="F66" s="90"/>
      <c r="G66" s="90"/>
      <c r="H66" s="91"/>
    </row>
    <row r="67" spans="1:8" s="50" customFormat="1" ht="33" customHeight="1" x14ac:dyDescent="0.3">
      <c r="A67" s="56">
        <v>14</v>
      </c>
      <c r="B67" s="63" t="s">
        <v>56</v>
      </c>
      <c r="C67" s="64" t="s">
        <v>9</v>
      </c>
      <c r="D67" s="65">
        <f>D68+D69+D70+D71+D73</f>
        <v>100</v>
      </c>
      <c r="E67" s="65">
        <f>E68+E69+E70+E71+E73</f>
        <v>100</v>
      </c>
      <c r="F67" s="65">
        <f>E67-D67</f>
        <v>0</v>
      </c>
      <c r="G67" s="66">
        <f>E67/D67*100</f>
        <v>100</v>
      </c>
      <c r="H67" s="67" t="s">
        <v>59</v>
      </c>
    </row>
    <row r="68" spans="1:8" s="50" customFormat="1" ht="33" customHeight="1" x14ac:dyDescent="0.3">
      <c r="A68" s="56"/>
      <c r="B68" s="63"/>
      <c r="C68" s="69" t="s">
        <v>10</v>
      </c>
      <c r="D68" s="65">
        <v>0</v>
      </c>
      <c r="E68" s="65">
        <v>0</v>
      </c>
      <c r="F68" s="65">
        <f>E68-D68</f>
        <v>0</v>
      </c>
      <c r="G68" s="66" t="s">
        <v>68</v>
      </c>
      <c r="H68" s="70"/>
    </row>
    <row r="69" spans="1:8" s="50" customFormat="1" ht="33" customHeight="1" x14ac:dyDescent="0.3">
      <c r="A69" s="56"/>
      <c r="B69" s="63"/>
      <c r="C69" s="69" t="s">
        <v>13</v>
      </c>
      <c r="D69" s="65">
        <v>0</v>
      </c>
      <c r="E69" s="65">
        <v>0</v>
      </c>
      <c r="F69" s="65">
        <f t="shared" ref="F69:F73" si="13">E69-D69</f>
        <v>0</v>
      </c>
      <c r="G69" s="66" t="s">
        <v>68</v>
      </c>
      <c r="H69" s="70"/>
    </row>
    <row r="70" spans="1:8" s="50" customFormat="1" ht="33" customHeight="1" x14ac:dyDescent="0.3">
      <c r="A70" s="56"/>
      <c r="B70" s="63"/>
      <c r="C70" s="69" t="s">
        <v>14</v>
      </c>
      <c r="D70" s="65">
        <v>100</v>
      </c>
      <c r="E70" s="65">
        <v>100</v>
      </c>
      <c r="F70" s="65">
        <f t="shared" si="13"/>
        <v>0</v>
      </c>
      <c r="G70" s="66">
        <f t="shared" ref="G70" si="14">E70/D70*100</f>
        <v>100</v>
      </c>
      <c r="H70" s="70"/>
    </row>
    <row r="71" spans="1:8" s="50" customFormat="1" ht="53.25" customHeight="1" x14ac:dyDescent="0.3">
      <c r="A71" s="56"/>
      <c r="B71" s="63"/>
      <c r="C71" s="69" t="s">
        <v>19</v>
      </c>
      <c r="D71" s="65">
        <v>0</v>
      </c>
      <c r="E71" s="65">
        <v>0</v>
      </c>
      <c r="F71" s="65">
        <f t="shared" si="13"/>
        <v>0</v>
      </c>
      <c r="G71" s="65">
        <v>0</v>
      </c>
      <c r="H71" s="70"/>
    </row>
    <row r="72" spans="1:8" s="50" customFormat="1" ht="33" customHeight="1" x14ac:dyDescent="0.3">
      <c r="A72" s="56"/>
      <c r="B72" s="63"/>
      <c r="C72" s="69" t="s">
        <v>30</v>
      </c>
      <c r="D72" s="65">
        <v>0</v>
      </c>
      <c r="E72" s="65">
        <v>0</v>
      </c>
      <c r="F72" s="65">
        <f t="shared" si="13"/>
        <v>0</v>
      </c>
      <c r="G72" s="65">
        <v>0</v>
      </c>
      <c r="H72" s="70"/>
    </row>
    <row r="73" spans="1:8" s="50" customFormat="1" ht="33" customHeight="1" x14ac:dyDescent="0.3">
      <c r="A73" s="56"/>
      <c r="B73" s="63"/>
      <c r="C73" s="69" t="s">
        <v>24</v>
      </c>
      <c r="D73" s="65">
        <v>0</v>
      </c>
      <c r="E73" s="65">
        <v>0</v>
      </c>
      <c r="F73" s="65">
        <f t="shared" si="13"/>
        <v>0</v>
      </c>
      <c r="G73" s="65">
        <v>0</v>
      </c>
      <c r="H73" s="71"/>
    </row>
    <row r="74" spans="1:8" s="50" customFormat="1" ht="24" customHeight="1" x14ac:dyDescent="0.3">
      <c r="A74" s="56">
        <v>15</v>
      </c>
      <c r="B74" s="63" t="s">
        <v>57</v>
      </c>
      <c r="C74" s="64" t="s">
        <v>9</v>
      </c>
      <c r="D74" s="65">
        <f>D75+D76+D77+D78+D80</f>
        <v>100</v>
      </c>
      <c r="E74" s="65">
        <f>E75+E76+E77+E78+E80</f>
        <v>0</v>
      </c>
      <c r="F74" s="65">
        <f>E74-D74</f>
        <v>-100</v>
      </c>
      <c r="G74" s="66">
        <f>E74/D74*100</f>
        <v>0</v>
      </c>
      <c r="H74" s="73"/>
    </row>
    <row r="75" spans="1:8" s="50" customFormat="1" ht="24" customHeight="1" x14ac:dyDescent="0.3">
      <c r="A75" s="56"/>
      <c r="B75" s="63"/>
      <c r="C75" s="69" t="s">
        <v>10</v>
      </c>
      <c r="D75" s="65">
        <v>0</v>
      </c>
      <c r="E75" s="65">
        <v>0</v>
      </c>
      <c r="F75" s="65">
        <f>E75-D75</f>
        <v>0</v>
      </c>
      <c r="G75" s="65">
        <v>0</v>
      </c>
      <c r="H75" s="75"/>
    </row>
    <row r="76" spans="1:8" s="50" customFormat="1" ht="30.75" customHeight="1" x14ac:dyDescent="0.3">
      <c r="A76" s="56"/>
      <c r="B76" s="63"/>
      <c r="C76" s="69" t="s">
        <v>13</v>
      </c>
      <c r="D76" s="65">
        <v>0</v>
      </c>
      <c r="E76" s="65">
        <v>0</v>
      </c>
      <c r="F76" s="65">
        <f t="shared" ref="F76:F80" si="15">E76-D76</f>
        <v>0</v>
      </c>
      <c r="G76" s="65">
        <v>0</v>
      </c>
      <c r="H76" s="75"/>
    </row>
    <row r="77" spans="1:8" s="50" customFormat="1" ht="33" customHeight="1" x14ac:dyDescent="0.3">
      <c r="A77" s="56"/>
      <c r="B77" s="63"/>
      <c r="C77" s="69" t="s">
        <v>14</v>
      </c>
      <c r="D77" s="65">
        <v>0</v>
      </c>
      <c r="E77" s="65">
        <v>0</v>
      </c>
      <c r="F77" s="65">
        <f t="shared" si="15"/>
        <v>0</v>
      </c>
      <c r="G77" s="65">
        <v>0</v>
      </c>
      <c r="H77" s="75"/>
    </row>
    <row r="78" spans="1:8" s="50" customFormat="1" ht="45.75" customHeight="1" x14ac:dyDescent="0.3">
      <c r="A78" s="56"/>
      <c r="B78" s="63"/>
      <c r="C78" s="69" t="s">
        <v>19</v>
      </c>
      <c r="D78" s="65">
        <v>0</v>
      </c>
      <c r="E78" s="65">
        <v>0</v>
      </c>
      <c r="F78" s="65">
        <f t="shared" si="15"/>
        <v>0</v>
      </c>
      <c r="G78" s="65">
        <v>0</v>
      </c>
      <c r="H78" s="75"/>
    </row>
    <row r="79" spans="1:8" s="50" customFormat="1" ht="33" customHeight="1" x14ac:dyDescent="0.3">
      <c r="A79" s="56"/>
      <c r="B79" s="63"/>
      <c r="C79" s="69" t="s">
        <v>30</v>
      </c>
      <c r="D79" s="65">
        <v>0</v>
      </c>
      <c r="E79" s="65">
        <v>0</v>
      </c>
      <c r="F79" s="65">
        <f t="shared" si="15"/>
        <v>0</v>
      </c>
      <c r="G79" s="65">
        <v>0</v>
      </c>
      <c r="H79" s="75"/>
    </row>
    <row r="80" spans="1:8" s="50" customFormat="1" ht="33" customHeight="1" x14ac:dyDescent="0.3">
      <c r="A80" s="56"/>
      <c r="B80" s="63"/>
      <c r="C80" s="69" t="s">
        <v>24</v>
      </c>
      <c r="D80" s="65">
        <v>100</v>
      </c>
      <c r="E80" s="65">
        <v>0</v>
      </c>
      <c r="F80" s="65">
        <f t="shared" si="15"/>
        <v>-100</v>
      </c>
      <c r="G80" s="65">
        <v>0</v>
      </c>
      <c r="H80" s="83"/>
    </row>
    <row r="81" spans="1:8" s="92" customFormat="1" ht="24.75" customHeight="1" x14ac:dyDescent="0.3">
      <c r="A81" s="56">
        <v>16</v>
      </c>
      <c r="B81" s="63" t="s">
        <v>58</v>
      </c>
      <c r="C81" s="64" t="s">
        <v>9</v>
      </c>
      <c r="D81" s="65">
        <f>D82+D83+D84+D85+D87</f>
        <v>250</v>
      </c>
      <c r="E81" s="65">
        <f>E82+E83+E84+E85+E87</f>
        <v>122.3899</v>
      </c>
      <c r="F81" s="65">
        <f>E81-D81</f>
        <v>-127.6101</v>
      </c>
      <c r="G81" s="66">
        <f>E81/D81*100</f>
        <v>48.955959999999997</v>
      </c>
      <c r="H81" s="67" t="s">
        <v>104</v>
      </c>
    </row>
    <row r="82" spans="1:8" s="92" customFormat="1" ht="29.25" customHeight="1" x14ac:dyDescent="0.3">
      <c r="A82" s="56"/>
      <c r="B82" s="63"/>
      <c r="C82" s="69" t="s">
        <v>10</v>
      </c>
      <c r="D82" s="65">
        <v>0</v>
      </c>
      <c r="E82" s="65">
        <v>0</v>
      </c>
      <c r="F82" s="65">
        <f>E82-D82</f>
        <v>0</v>
      </c>
      <c r="G82" s="65">
        <v>0</v>
      </c>
      <c r="H82" s="70"/>
    </row>
    <row r="83" spans="1:8" s="92" customFormat="1" ht="24.75" customHeight="1" x14ac:dyDescent="0.3">
      <c r="A83" s="56"/>
      <c r="B83" s="63"/>
      <c r="C83" s="69" t="s">
        <v>13</v>
      </c>
      <c r="D83" s="65">
        <v>0</v>
      </c>
      <c r="E83" s="65">
        <v>0</v>
      </c>
      <c r="F83" s="65">
        <f t="shared" ref="F83:F87" si="16">E83-D83</f>
        <v>0</v>
      </c>
      <c r="G83" s="65">
        <v>0</v>
      </c>
      <c r="H83" s="70"/>
    </row>
    <row r="84" spans="1:8" s="92" customFormat="1" ht="33" customHeight="1" x14ac:dyDescent="0.3">
      <c r="A84" s="56"/>
      <c r="B84" s="63"/>
      <c r="C84" s="69" t="s">
        <v>14</v>
      </c>
      <c r="D84" s="65">
        <v>250</v>
      </c>
      <c r="E84" s="65">
        <v>122.3899</v>
      </c>
      <c r="F84" s="65">
        <f t="shared" si="16"/>
        <v>-127.6101</v>
      </c>
      <c r="G84" s="66">
        <f>E84/D84*100</f>
        <v>48.955959999999997</v>
      </c>
      <c r="H84" s="70"/>
    </row>
    <row r="85" spans="1:8" s="92" customFormat="1" ht="33" customHeight="1" x14ac:dyDescent="0.3">
      <c r="A85" s="56"/>
      <c r="B85" s="63"/>
      <c r="C85" s="69" t="s">
        <v>19</v>
      </c>
      <c r="D85" s="65">
        <v>0</v>
      </c>
      <c r="E85" s="65">
        <v>0</v>
      </c>
      <c r="F85" s="65">
        <f t="shared" si="16"/>
        <v>0</v>
      </c>
      <c r="G85" s="65">
        <v>0</v>
      </c>
      <c r="H85" s="70"/>
    </row>
    <row r="86" spans="1:8" s="92" customFormat="1" ht="33" customHeight="1" x14ac:dyDescent="0.3">
      <c r="A86" s="56"/>
      <c r="B86" s="63"/>
      <c r="C86" s="69" t="s">
        <v>30</v>
      </c>
      <c r="D86" s="65">
        <v>0</v>
      </c>
      <c r="E86" s="65">
        <v>0</v>
      </c>
      <c r="F86" s="65">
        <f t="shared" si="16"/>
        <v>0</v>
      </c>
      <c r="G86" s="65">
        <v>0</v>
      </c>
      <c r="H86" s="70"/>
    </row>
    <row r="87" spans="1:8" s="92" customFormat="1" ht="33" customHeight="1" x14ac:dyDescent="0.3">
      <c r="A87" s="56"/>
      <c r="B87" s="63"/>
      <c r="C87" s="69" t="s">
        <v>24</v>
      </c>
      <c r="D87" s="65">
        <v>0</v>
      </c>
      <c r="E87" s="65">
        <v>0</v>
      </c>
      <c r="F87" s="65">
        <f t="shared" si="16"/>
        <v>0</v>
      </c>
      <c r="G87" s="65">
        <v>0</v>
      </c>
      <c r="H87" s="71"/>
    </row>
    <row r="88" spans="1:8" s="92" customFormat="1" ht="33" customHeight="1" x14ac:dyDescent="0.3">
      <c r="A88" s="93" t="s">
        <v>76</v>
      </c>
      <c r="B88" s="93"/>
      <c r="C88" s="93"/>
      <c r="D88" s="93"/>
      <c r="E88" s="93"/>
      <c r="F88" s="93"/>
      <c r="G88" s="93"/>
      <c r="H88" s="93"/>
    </row>
    <row r="89" spans="1:8" s="92" customFormat="1" ht="33" customHeight="1" x14ac:dyDescent="0.3">
      <c r="A89" s="93" t="s">
        <v>77</v>
      </c>
      <c r="B89" s="93"/>
      <c r="C89" s="93"/>
      <c r="D89" s="93"/>
      <c r="E89" s="93"/>
      <c r="F89" s="93"/>
      <c r="G89" s="93"/>
      <c r="H89" s="93"/>
    </row>
    <row r="90" spans="1:8" s="50" customFormat="1" ht="33" customHeight="1" x14ac:dyDescent="0.3">
      <c r="A90" s="56"/>
      <c r="B90" s="67" t="s">
        <v>78</v>
      </c>
      <c r="C90" s="64" t="s">
        <v>9</v>
      </c>
      <c r="D90" s="94">
        <f>D91+D92+D93+D94+D96</f>
        <v>17529.324830000001</v>
      </c>
      <c r="E90" s="94">
        <f>E91+E92+E93+E94+E96</f>
        <v>17529.324830000001</v>
      </c>
      <c r="F90" s="65">
        <f t="shared" ref="F90:F110" si="17">E90-D90</f>
        <v>0</v>
      </c>
      <c r="G90" s="66">
        <f t="shared" ref="G90:G117" si="18">E90/D90*100</f>
        <v>100</v>
      </c>
      <c r="H90" s="67" t="s">
        <v>59</v>
      </c>
    </row>
    <row r="91" spans="1:8" s="50" customFormat="1" ht="33" customHeight="1" x14ac:dyDescent="0.3">
      <c r="A91" s="56"/>
      <c r="B91" s="70"/>
      <c r="C91" s="69" t="s">
        <v>10</v>
      </c>
      <c r="D91" s="94">
        <v>2383.5</v>
      </c>
      <c r="E91" s="94">
        <v>2383.5</v>
      </c>
      <c r="F91" s="65">
        <f t="shared" si="17"/>
        <v>0</v>
      </c>
      <c r="G91" s="66">
        <f t="shared" si="18"/>
        <v>100</v>
      </c>
      <c r="H91" s="70"/>
    </row>
    <row r="92" spans="1:8" s="50" customFormat="1" ht="33" customHeight="1" x14ac:dyDescent="0.3">
      <c r="A92" s="56"/>
      <c r="B92" s="70"/>
      <c r="C92" s="69" t="s">
        <v>13</v>
      </c>
      <c r="D92" s="94">
        <v>10293.338460000001</v>
      </c>
      <c r="E92" s="94">
        <v>10293.338460000001</v>
      </c>
      <c r="F92" s="65">
        <f t="shared" si="17"/>
        <v>0</v>
      </c>
      <c r="G92" s="66">
        <f t="shared" si="18"/>
        <v>100</v>
      </c>
      <c r="H92" s="70"/>
    </row>
    <row r="93" spans="1:8" s="50" customFormat="1" ht="33" customHeight="1" x14ac:dyDescent="0.3">
      <c r="A93" s="56"/>
      <c r="B93" s="70"/>
      <c r="C93" s="69" t="s">
        <v>14</v>
      </c>
      <c r="D93" s="94">
        <v>4852.4863699999996</v>
      </c>
      <c r="E93" s="94">
        <v>4852.4863699999996</v>
      </c>
      <c r="F93" s="65">
        <f t="shared" si="17"/>
        <v>0</v>
      </c>
      <c r="G93" s="66">
        <f t="shared" si="18"/>
        <v>100</v>
      </c>
      <c r="H93" s="70"/>
    </row>
    <row r="94" spans="1:8" s="50" customFormat="1" ht="33" customHeight="1" x14ac:dyDescent="0.3">
      <c r="A94" s="56"/>
      <c r="B94" s="70"/>
      <c r="C94" s="69" t="s">
        <v>19</v>
      </c>
      <c r="D94" s="94">
        <v>0</v>
      </c>
      <c r="E94" s="94">
        <v>0</v>
      </c>
      <c r="F94" s="65">
        <f t="shared" si="17"/>
        <v>0</v>
      </c>
      <c r="G94" s="66">
        <v>0</v>
      </c>
      <c r="H94" s="70"/>
    </row>
    <row r="95" spans="1:8" s="50" customFormat="1" ht="33" customHeight="1" x14ac:dyDescent="0.3">
      <c r="A95" s="56"/>
      <c r="B95" s="70"/>
      <c r="C95" s="69" t="s">
        <v>30</v>
      </c>
      <c r="D95" s="94">
        <v>16611.966</v>
      </c>
      <c r="E95" s="94">
        <v>16611.966</v>
      </c>
      <c r="F95" s="65">
        <f t="shared" si="17"/>
        <v>0</v>
      </c>
      <c r="G95" s="66">
        <f t="shared" si="18"/>
        <v>100</v>
      </c>
      <c r="H95" s="70"/>
    </row>
    <row r="96" spans="1:8" s="50" customFormat="1" ht="33" customHeight="1" x14ac:dyDescent="0.3">
      <c r="A96" s="56"/>
      <c r="B96" s="71"/>
      <c r="C96" s="69" t="s">
        <v>24</v>
      </c>
      <c r="D96" s="94">
        <v>0</v>
      </c>
      <c r="E96" s="94">
        <v>0</v>
      </c>
      <c r="F96" s="65">
        <f t="shared" si="17"/>
        <v>0</v>
      </c>
      <c r="G96" s="66">
        <v>0</v>
      </c>
      <c r="H96" s="70"/>
    </row>
    <row r="97" spans="1:9" s="50" customFormat="1" ht="33" customHeight="1" x14ac:dyDescent="0.3">
      <c r="A97" s="56"/>
      <c r="B97" s="67" t="s">
        <v>79</v>
      </c>
      <c r="C97" s="64" t="s">
        <v>9</v>
      </c>
      <c r="D97" s="94">
        <f>D98+D99+D100+D101+D103</f>
        <v>28624.493429999999</v>
      </c>
      <c r="E97" s="94">
        <f>E98+E99+E100+E101+E103</f>
        <v>28624.493429999999</v>
      </c>
      <c r="F97" s="65">
        <f t="shared" si="17"/>
        <v>0</v>
      </c>
      <c r="G97" s="66">
        <f t="shared" si="18"/>
        <v>100</v>
      </c>
      <c r="H97" s="67" t="s">
        <v>105</v>
      </c>
    </row>
    <row r="98" spans="1:9" s="50" customFormat="1" ht="33" customHeight="1" x14ac:dyDescent="0.3">
      <c r="A98" s="56"/>
      <c r="B98" s="70"/>
      <c r="C98" s="69" t="s">
        <v>10</v>
      </c>
      <c r="D98" s="94">
        <v>0</v>
      </c>
      <c r="E98" s="94">
        <v>0</v>
      </c>
      <c r="F98" s="65">
        <f t="shared" si="17"/>
        <v>0</v>
      </c>
      <c r="G98" s="66">
        <v>0</v>
      </c>
      <c r="H98" s="70"/>
    </row>
    <row r="99" spans="1:9" s="50" customFormat="1" ht="33" customHeight="1" x14ac:dyDescent="0.3">
      <c r="A99" s="56"/>
      <c r="B99" s="70"/>
      <c r="C99" s="69" t="s">
        <v>13</v>
      </c>
      <c r="D99" s="94">
        <v>0</v>
      </c>
      <c r="E99" s="94">
        <v>0</v>
      </c>
      <c r="F99" s="65">
        <f t="shared" si="17"/>
        <v>0</v>
      </c>
      <c r="G99" s="66">
        <v>0</v>
      </c>
      <c r="H99" s="70"/>
    </row>
    <row r="100" spans="1:9" s="50" customFormat="1" ht="33" customHeight="1" x14ac:dyDescent="0.3">
      <c r="A100" s="56"/>
      <c r="B100" s="70"/>
      <c r="C100" s="69" t="s">
        <v>14</v>
      </c>
      <c r="D100" s="94">
        <v>28624.493429999999</v>
      </c>
      <c r="E100" s="94">
        <v>28624.493429999999</v>
      </c>
      <c r="F100" s="65">
        <f t="shared" si="17"/>
        <v>0</v>
      </c>
      <c r="G100" s="66">
        <f t="shared" si="18"/>
        <v>100</v>
      </c>
      <c r="H100" s="70"/>
    </row>
    <row r="101" spans="1:9" s="50" customFormat="1" ht="33" customHeight="1" x14ac:dyDescent="0.3">
      <c r="A101" s="56"/>
      <c r="B101" s="70"/>
      <c r="C101" s="69" t="s">
        <v>19</v>
      </c>
      <c r="D101" s="94">
        <v>0</v>
      </c>
      <c r="E101" s="94">
        <v>0</v>
      </c>
      <c r="F101" s="65">
        <f t="shared" si="17"/>
        <v>0</v>
      </c>
      <c r="G101" s="66">
        <v>0</v>
      </c>
      <c r="H101" s="70"/>
    </row>
    <row r="102" spans="1:9" s="50" customFormat="1" ht="33" customHeight="1" x14ac:dyDescent="0.3">
      <c r="A102" s="56"/>
      <c r="B102" s="70"/>
      <c r="C102" s="69" t="s">
        <v>30</v>
      </c>
      <c r="D102" s="94">
        <v>3147.8355799999999</v>
      </c>
      <c r="E102" s="94">
        <v>3131.0578</v>
      </c>
      <c r="F102" s="65">
        <f t="shared" si="17"/>
        <v>-16.777779999999893</v>
      </c>
      <c r="G102" s="66">
        <f t="shared" si="18"/>
        <v>99.467005833894291</v>
      </c>
      <c r="H102" s="70"/>
    </row>
    <row r="103" spans="1:9" s="50" customFormat="1" ht="33" customHeight="1" x14ac:dyDescent="0.3">
      <c r="A103" s="56"/>
      <c r="B103" s="71"/>
      <c r="C103" s="69" t="s">
        <v>24</v>
      </c>
      <c r="D103" s="94">
        <v>0</v>
      </c>
      <c r="E103" s="94">
        <v>0</v>
      </c>
      <c r="F103" s="65">
        <f t="shared" si="17"/>
        <v>0</v>
      </c>
      <c r="G103" s="66">
        <v>0</v>
      </c>
      <c r="H103" s="70"/>
    </row>
    <row r="104" spans="1:9" s="50" customFormat="1" ht="33" customHeight="1" x14ac:dyDescent="0.3">
      <c r="A104" s="56"/>
      <c r="B104" s="63" t="s">
        <v>80</v>
      </c>
      <c r="C104" s="64" t="s">
        <v>9</v>
      </c>
      <c r="D104" s="94">
        <f>D105+D106+D107+D108+D110</f>
        <v>36406.110540000001</v>
      </c>
      <c r="E104" s="94">
        <f>E105+E106+E107+E108+E110</f>
        <v>36406.110540000001</v>
      </c>
      <c r="F104" s="65">
        <f t="shared" si="17"/>
        <v>0</v>
      </c>
      <c r="G104" s="66">
        <f t="shared" si="18"/>
        <v>100</v>
      </c>
      <c r="H104" s="67" t="s">
        <v>59</v>
      </c>
    </row>
    <row r="105" spans="1:9" s="50" customFormat="1" ht="33" customHeight="1" x14ac:dyDescent="0.3">
      <c r="A105" s="56"/>
      <c r="B105" s="63"/>
      <c r="C105" s="69" t="s">
        <v>10</v>
      </c>
      <c r="D105" s="94">
        <v>0</v>
      </c>
      <c r="E105" s="94">
        <v>0</v>
      </c>
      <c r="F105" s="65">
        <f t="shared" si="17"/>
        <v>0</v>
      </c>
      <c r="G105" s="66">
        <v>0</v>
      </c>
      <c r="H105" s="70"/>
    </row>
    <row r="106" spans="1:9" s="50" customFormat="1" ht="33" customHeight="1" x14ac:dyDescent="0.3">
      <c r="A106" s="56"/>
      <c r="B106" s="63"/>
      <c r="C106" s="69" t="s">
        <v>13</v>
      </c>
      <c r="D106" s="94">
        <v>26204.954300000001</v>
      </c>
      <c r="E106" s="94">
        <v>26204.954300000001</v>
      </c>
      <c r="F106" s="65">
        <f t="shared" si="17"/>
        <v>0</v>
      </c>
      <c r="G106" s="66">
        <f t="shared" si="18"/>
        <v>100</v>
      </c>
      <c r="H106" s="70"/>
    </row>
    <row r="107" spans="1:9" s="50" customFormat="1" ht="33" customHeight="1" x14ac:dyDescent="0.3">
      <c r="A107" s="56"/>
      <c r="B107" s="63"/>
      <c r="C107" s="69" t="s">
        <v>14</v>
      </c>
      <c r="D107" s="94">
        <v>8622.4012399999992</v>
      </c>
      <c r="E107" s="94">
        <v>8622.4012399999992</v>
      </c>
      <c r="F107" s="65">
        <f t="shared" si="17"/>
        <v>0</v>
      </c>
      <c r="G107" s="66">
        <f t="shared" si="18"/>
        <v>100</v>
      </c>
      <c r="H107" s="70"/>
    </row>
    <row r="108" spans="1:9" s="50" customFormat="1" ht="33" customHeight="1" x14ac:dyDescent="0.3">
      <c r="A108" s="56"/>
      <c r="B108" s="63"/>
      <c r="C108" s="69" t="s">
        <v>19</v>
      </c>
      <c r="D108" s="94">
        <v>1578.7550000000001</v>
      </c>
      <c r="E108" s="94">
        <v>1578.7550000000001</v>
      </c>
      <c r="F108" s="65">
        <f t="shared" si="17"/>
        <v>0</v>
      </c>
      <c r="G108" s="66">
        <v>0</v>
      </c>
      <c r="H108" s="70"/>
    </row>
    <row r="109" spans="1:9" s="50" customFormat="1" ht="33" customHeight="1" x14ac:dyDescent="0.3">
      <c r="A109" s="56"/>
      <c r="B109" s="63"/>
      <c r="C109" s="69" t="s">
        <v>30</v>
      </c>
      <c r="D109" s="95">
        <v>0</v>
      </c>
      <c r="E109" s="94">
        <v>0</v>
      </c>
      <c r="F109" s="65">
        <f t="shared" si="17"/>
        <v>0</v>
      </c>
      <c r="G109" s="66">
        <v>0</v>
      </c>
      <c r="H109" s="70"/>
    </row>
    <row r="110" spans="1:9" s="50" customFormat="1" ht="33" customHeight="1" x14ac:dyDescent="0.3">
      <c r="A110" s="56"/>
      <c r="B110" s="63"/>
      <c r="C110" s="69" t="s">
        <v>24</v>
      </c>
      <c r="D110" s="94">
        <v>0</v>
      </c>
      <c r="E110" s="94">
        <v>0</v>
      </c>
      <c r="F110" s="65">
        <f t="shared" si="17"/>
        <v>0</v>
      </c>
      <c r="G110" s="66">
        <v>0</v>
      </c>
      <c r="H110" s="70"/>
    </row>
    <row r="111" spans="1:9" s="92" customFormat="1" ht="33" customHeight="1" x14ac:dyDescent="0.3">
      <c r="A111" s="96" t="s">
        <v>15</v>
      </c>
      <c r="B111" s="97"/>
      <c r="C111" s="80" t="s">
        <v>9</v>
      </c>
      <c r="D111" s="94">
        <f>D112+D113+D114+D115+D117</f>
        <v>384413.64014999999</v>
      </c>
      <c r="E111" s="94">
        <f>E112+E113+E114+E115+E117</f>
        <v>377729.60916000005</v>
      </c>
      <c r="F111" s="74">
        <f>E111-D111</f>
        <v>-6684.0309899999411</v>
      </c>
      <c r="G111" s="98">
        <f t="shared" si="18"/>
        <v>98.261239901010839</v>
      </c>
      <c r="H111" s="73"/>
      <c r="I111" s="99"/>
    </row>
    <row r="112" spans="1:9" s="92" customFormat="1" ht="33" customHeight="1" x14ac:dyDescent="0.3">
      <c r="A112" s="96"/>
      <c r="B112" s="97"/>
      <c r="C112" s="64" t="s">
        <v>10</v>
      </c>
      <c r="D112" s="74">
        <f>D15+D22+D29+D36+D52+D59+D68+D75+D82+D91+D98+D105+D43</f>
        <v>2383.5</v>
      </c>
      <c r="E112" s="74">
        <f>E15+E22+E29+E36+E52+E59+E68+E75+E82+E91+E98+E105+E43</f>
        <v>2383.5</v>
      </c>
      <c r="F112" s="74">
        <f t="shared" ref="F112:F117" si="19">E112-D112</f>
        <v>0</v>
      </c>
      <c r="G112" s="98">
        <f t="shared" si="18"/>
        <v>100</v>
      </c>
      <c r="H112" s="75"/>
    </row>
    <row r="113" spans="1:8" s="92" customFormat="1" ht="33" customHeight="1" x14ac:dyDescent="0.3">
      <c r="A113" s="96"/>
      <c r="B113" s="97"/>
      <c r="C113" s="64" t="s">
        <v>13</v>
      </c>
      <c r="D113" s="74">
        <f t="shared" ref="D113:E113" si="20">D16+D23+D30+D37+D53+D60+D69+D76+D83+D92+D99+D106+D44</f>
        <v>49659.692760000005</v>
      </c>
      <c r="E113" s="74">
        <f t="shared" si="20"/>
        <v>49659.632660000003</v>
      </c>
      <c r="F113" s="100">
        <f t="shared" si="19"/>
        <v>-6.0100000002421439E-2</v>
      </c>
      <c r="G113" s="98">
        <f t="shared" si="18"/>
        <v>99.999878976295136</v>
      </c>
      <c r="H113" s="75"/>
    </row>
    <row r="114" spans="1:8" s="92" customFormat="1" ht="33" customHeight="1" x14ac:dyDescent="0.3">
      <c r="A114" s="96"/>
      <c r="B114" s="97"/>
      <c r="C114" s="64" t="s">
        <v>14</v>
      </c>
      <c r="D114" s="74">
        <f t="shared" ref="D114:E114" si="21">D17+D24+D31+D38+D54+D61+D70+D77+D84+D93+D100+D107+D45</f>
        <v>330691.69238999998</v>
      </c>
      <c r="E114" s="74">
        <f t="shared" si="21"/>
        <v>324107.72150000004</v>
      </c>
      <c r="F114" s="74">
        <f t="shared" si="19"/>
        <v>-6583.9708899999387</v>
      </c>
      <c r="G114" s="98">
        <f t="shared" si="18"/>
        <v>98.009030452983026</v>
      </c>
      <c r="H114" s="75"/>
    </row>
    <row r="115" spans="1:8" s="92" customFormat="1" ht="33" customHeight="1" x14ac:dyDescent="0.3">
      <c r="A115" s="96"/>
      <c r="B115" s="97"/>
      <c r="C115" s="64" t="s">
        <v>19</v>
      </c>
      <c r="D115" s="74">
        <f t="shared" ref="D115:E115" si="22">D18+D25+D32+D39+D55+D62+D71+D78+D85+D94+D101+D108+D46</f>
        <v>1578.7550000000001</v>
      </c>
      <c r="E115" s="74">
        <f t="shared" si="22"/>
        <v>1578.7550000000001</v>
      </c>
      <c r="F115" s="74">
        <f t="shared" si="19"/>
        <v>0</v>
      </c>
      <c r="G115" s="98">
        <f t="shared" si="18"/>
        <v>100</v>
      </c>
      <c r="H115" s="75"/>
    </row>
    <row r="116" spans="1:8" s="92" customFormat="1" ht="33" customHeight="1" x14ac:dyDescent="0.3">
      <c r="A116" s="96"/>
      <c r="B116" s="97"/>
      <c r="C116" s="69" t="s">
        <v>30</v>
      </c>
      <c r="D116" s="74">
        <f>D19+D26+D33+D40+D56+D63+D72+D79+D86+D95+D102+D109+D47</f>
        <v>19759.801579999999</v>
      </c>
      <c r="E116" s="74">
        <f t="shared" ref="E116" si="23">E19+E26+E33+E40+E56+E63+E72+E79+E86+E95+E102+E109+E47</f>
        <v>19743.023799999999</v>
      </c>
      <c r="F116" s="74">
        <f t="shared" si="19"/>
        <v>-16.777780000000348</v>
      </c>
      <c r="G116" s="98">
        <f t="shared" si="18"/>
        <v>99.915091353867737</v>
      </c>
      <c r="H116" s="75"/>
    </row>
    <row r="117" spans="1:8" s="92" customFormat="1" ht="33" customHeight="1" x14ac:dyDescent="0.3">
      <c r="A117" s="101"/>
      <c r="B117" s="102"/>
      <c r="C117" s="64" t="s">
        <v>24</v>
      </c>
      <c r="D117" s="74">
        <f t="shared" ref="D117:E117" si="24">D20+D27+D34+D41+D57+D64+D73+D80+D87+D96+D103+D110+D48</f>
        <v>100</v>
      </c>
      <c r="E117" s="74">
        <f t="shared" si="24"/>
        <v>0</v>
      </c>
      <c r="F117" s="74">
        <f t="shared" si="19"/>
        <v>-100</v>
      </c>
      <c r="G117" s="98">
        <f t="shared" si="18"/>
        <v>0</v>
      </c>
      <c r="H117" s="83"/>
    </row>
    <row r="118" spans="1:8" s="50" customFormat="1" ht="24.75" customHeight="1" x14ac:dyDescent="0.3">
      <c r="A118" s="103" t="s">
        <v>31</v>
      </c>
      <c r="B118" s="103"/>
      <c r="C118" s="103"/>
      <c r="D118" s="104"/>
      <c r="E118" s="105"/>
      <c r="F118" s="104"/>
      <c r="G118" s="104"/>
      <c r="H118" s="104"/>
    </row>
    <row r="119" spans="1:8" s="50" customFormat="1" ht="15.75" customHeight="1" x14ac:dyDescent="0.3">
      <c r="A119" s="106"/>
      <c r="B119" s="107"/>
      <c r="C119" s="108"/>
      <c r="D119" s="104"/>
      <c r="E119" s="105"/>
      <c r="F119" s="104"/>
      <c r="G119" s="104"/>
      <c r="H119" s="104"/>
    </row>
    <row r="120" spans="1:8" s="50" customFormat="1" ht="33" customHeight="1" x14ac:dyDescent="0.3">
      <c r="F120" s="47"/>
      <c r="G120" s="47"/>
      <c r="H120" s="47"/>
    </row>
    <row r="121" spans="1:8" s="50" customFormat="1" ht="45.75" customHeight="1" x14ac:dyDescent="0.3"/>
    <row r="126" spans="1:8" ht="33" customHeight="1" x14ac:dyDescent="0.35">
      <c r="A126" s="113" t="s">
        <v>60</v>
      </c>
      <c r="B126" s="113"/>
      <c r="C126" s="113"/>
      <c r="D126" s="114" t="s">
        <v>18</v>
      </c>
      <c r="E126" s="115" t="s">
        <v>61</v>
      </c>
      <c r="F126" s="116"/>
    </row>
    <row r="128" spans="1:8" ht="33" customHeight="1" x14ac:dyDescent="0.3">
      <c r="D128" s="50"/>
      <c r="E128" s="92"/>
    </row>
    <row r="129" spans="1:3" ht="33" customHeight="1" x14ac:dyDescent="0.3">
      <c r="A129" s="110" t="s">
        <v>110</v>
      </c>
      <c r="B129" s="109"/>
      <c r="C129" s="109"/>
    </row>
  </sheetData>
  <mergeCells count="58">
    <mergeCell ref="A118:C118"/>
    <mergeCell ref="H14:H20"/>
    <mergeCell ref="H21:H27"/>
    <mergeCell ref="H35:H41"/>
    <mergeCell ref="H28:H34"/>
    <mergeCell ref="H111:H117"/>
    <mergeCell ref="H51:H57"/>
    <mergeCell ref="H58:H64"/>
    <mergeCell ref="H67:H73"/>
    <mergeCell ref="H74:H80"/>
    <mergeCell ref="A65:H65"/>
    <mergeCell ref="A66:H66"/>
    <mergeCell ref="B81:B87"/>
    <mergeCell ref="A81:A87"/>
    <mergeCell ref="A88:H88"/>
    <mergeCell ref="A89:H89"/>
    <mergeCell ref="B90:B96"/>
    <mergeCell ref="B42:B48"/>
    <mergeCell ref="A42:A48"/>
    <mergeCell ref="H42:H48"/>
    <mergeCell ref="B58:B64"/>
    <mergeCell ref="A58:A64"/>
    <mergeCell ref="A51:A57"/>
    <mergeCell ref="B51:B57"/>
    <mergeCell ref="A2:H2"/>
    <mergeCell ref="D9:E9"/>
    <mergeCell ref="F9:F10"/>
    <mergeCell ref="G9:G10"/>
    <mergeCell ref="A9:A10"/>
    <mergeCell ref="B9:B10"/>
    <mergeCell ref="C9:C10"/>
    <mergeCell ref="H9:H10"/>
    <mergeCell ref="A126:C126"/>
    <mergeCell ref="A129:C129"/>
    <mergeCell ref="A13:H13"/>
    <mergeCell ref="A12:H12"/>
    <mergeCell ref="A111:B117"/>
    <mergeCell ref="A49:H49"/>
    <mergeCell ref="A50:H50"/>
    <mergeCell ref="A21:A27"/>
    <mergeCell ref="B21:B27"/>
    <mergeCell ref="A14:A20"/>
    <mergeCell ref="B14:B20"/>
    <mergeCell ref="A28:A41"/>
    <mergeCell ref="B28:B41"/>
    <mergeCell ref="H81:H87"/>
    <mergeCell ref="H90:H96"/>
    <mergeCell ref="H97:H103"/>
    <mergeCell ref="H104:H110"/>
    <mergeCell ref="A97:A103"/>
    <mergeCell ref="B97:B103"/>
    <mergeCell ref="A90:A96"/>
    <mergeCell ref="A67:A73"/>
    <mergeCell ref="B67:B73"/>
    <mergeCell ref="A74:A80"/>
    <mergeCell ref="A104:A110"/>
    <mergeCell ref="B104:B110"/>
    <mergeCell ref="B74:B80"/>
  </mergeCells>
  <pageMargins left="0" right="0" top="0.34" bottom="0" header="0" footer="0"/>
  <pageSetup paperSize="9" scale="46" fitToHeight="4" orientation="landscape" r:id="rId1"/>
  <rowBreaks count="3" manualBreakCount="3">
    <brk id="27" max="7" man="1"/>
    <brk id="64" max="7" man="1"/>
    <brk id="9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2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2022-02-15T04:50:01Z</dcterms:modified>
</cp:coreProperties>
</file>