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60" windowWidth="28800" windowHeight="9675"/>
  </bookViews>
  <sheets>
    <sheet name="Приложение 1" sheetId="1" r:id="rId1"/>
    <sheet name="Приложение 2" sheetId="2" r:id="rId2"/>
  </sheets>
  <definedNames>
    <definedName name="_xlnm.Print_Area" localSheetId="1">'Приложение 2'!$A$1:$H$166</definedName>
  </definedNames>
  <calcPr calcId="152511"/>
</workbook>
</file>

<file path=xl/calcChain.xml><?xml version="1.0" encoding="utf-8"?>
<calcChain xmlns="http://schemas.openxmlformats.org/spreadsheetml/2006/main">
  <c r="D140" i="2" l="1"/>
  <c r="E141" i="2"/>
  <c r="D141" i="2"/>
  <c r="G92" i="2"/>
  <c r="F92" i="2"/>
  <c r="G91" i="2"/>
  <c r="F91" i="2"/>
  <c r="G90" i="2"/>
  <c r="F90" i="2"/>
  <c r="G89" i="2"/>
  <c r="F89" i="2"/>
  <c r="G88" i="2"/>
  <c r="F88" i="2"/>
  <c r="G87" i="2"/>
  <c r="F87" i="2"/>
  <c r="G86" i="2"/>
  <c r="E86" i="2"/>
  <c r="D86" i="2"/>
  <c r="G85" i="2"/>
  <c r="F85" i="2"/>
  <c r="G84" i="2"/>
  <c r="F84" i="2"/>
  <c r="G83" i="2"/>
  <c r="F83" i="2"/>
  <c r="G82" i="2"/>
  <c r="F82" i="2"/>
  <c r="G81" i="2"/>
  <c r="F81" i="2"/>
  <c r="G80" i="2"/>
  <c r="F80" i="2"/>
  <c r="E79" i="2"/>
  <c r="D79" i="2"/>
  <c r="G77" i="2"/>
  <c r="F77" i="2"/>
  <c r="G76" i="2"/>
  <c r="F76" i="2"/>
  <c r="G75" i="2"/>
  <c r="F75" i="2"/>
  <c r="G74" i="2"/>
  <c r="F74" i="2"/>
  <c r="G73" i="2"/>
  <c r="F73" i="2"/>
  <c r="G72" i="2"/>
  <c r="F72" i="2"/>
  <c r="E71" i="2"/>
  <c r="D71" i="2"/>
  <c r="F86" i="2" l="1"/>
  <c r="G79" i="2"/>
  <c r="F79" i="2"/>
  <c r="F71" i="2"/>
  <c r="G71" i="2"/>
  <c r="F15" i="1" l="1"/>
  <c r="E140" i="2" l="1"/>
  <c r="G137" i="2" l="1"/>
  <c r="F137" i="2"/>
  <c r="G136" i="2"/>
  <c r="F136" i="2"/>
  <c r="G135" i="2"/>
  <c r="F135" i="2"/>
  <c r="G134" i="2"/>
  <c r="F134" i="2"/>
  <c r="G133" i="2"/>
  <c r="F133" i="2"/>
  <c r="G132" i="2"/>
  <c r="F132" i="2"/>
  <c r="E131" i="2"/>
  <c r="D131" i="2"/>
  <c r="G130" i="2"/>
  <c r="F130" i="2"/>
  <c r="G129" i="2"/>
  <c r="F129" i="2"/>
  <c r="G128" i="2"/>
  <c r="F128" i="2"/>
  <c r="G127" i="2"/>
  <c r="F127" i="2"/>
  <c r="G126" i="2"/>
  <c r="F126" i="2"/>
  <c r="G125" i="2"/>
  <c r="F125" i="2"/>
  <c r="E124" i="2"/>
  <c r="D124" i="2"/>
  <c r="G123" i="2"/>
  <c r="F123" i="2"/>
  <c r="G122" i="2"/>
  <c r="F122" i="2"/>
  <c r="G121" i="2"/>
  <c r="F121" i="2"/>
  <c r="G120" i="2"/>
  <c r="F120" i="2"/>
  <c r="G119" i="2"/>
  <c r="F119" i="2"/>
  <c r="G118" i="2"/>
  <c r="F118" i="2"/>
  <c r="E117" i="2"/>
  <c r="D117" i="2"/>
  <c r="G116" i="2"/>
  <c r="F116" i="2"/>
  <c r="G115" i="2"/>
  <c r="F115" i="2"/>
  <c r="G114" i="2"/>
  <c r="F114" i="2"/>
  <c r="G113" i="2"/>
  <c r="F113" i="2"/>
  <c r="G112" i="2"/>
  <c r="F112" i="2"/>
  <c r="G111" i="2"/>
  <c r="F111" i="2"/>
  <c r="E110" i="2"/>
  <c r="D110" i="2"/>
  <c r="G107" i="2"/>
  <c r="F107" i="2"/>
  <c r="G106" i="2"/>
  <c r="F106" i="2"/>
  <c r="G105" i="2"/>
  <c r="F105" i="2"/>
  <c r="G104" i="2"/>
  <c r="F104" i="2"/>
  <c r="G103" i="2"/>
  <c r="F103" i="2"/>
  <c r="G102" i="2"/>
  <c r="F102" i="2"/>
  <c r="E101" i="2"/>
  <c r="D101" i="2"/>
  <c r="G100" i="2"/>
  <c r="F100" i="2"/>
  <c r="G99" i="2"/>
  <c r="F99" i="2"/>
  <c r="G98" i="2"/>
  <c r="F98" i="2"/>
  <c r="G97" i="2"/>
  <c r="F97" i="2"/>
  <c r="G96" i="2"/>
  <c r="F96" i="2"/>
  <c r="G95" i="2"/>
  <c r="F95" i="2"/>
  <c r="E94" i="2"/>
  <c r="D94" i="2"/>
  <c r="G63" i="2"/>
  <c r="F63" i="2"/>
  <c r="G62" i="2"/>
  <c r="F62" i="2"/>
  <c r="G61" i="2"/>
  <c r="F61" i="2"/>
  <c r="G60" i="2"/>
  <c r="F60" i="2"/>
  <c r="G59" i="2"/>
  <c r="F59" i="2"/>
  <c r="G58" i="2"/>
  <c r="F58" i="2"/>
  <c r="E57" i="2"/>
  <c r="D57" i="2"/>
  <c r="G40" i="2"/>
  <c r="F40" i="2"/>
  <c r="G39" i="2"/>
  <c r="F39" i="2"/>
  <c r="G38" i="2"/>
  <c r="F38" i="2"/>
  <c r="G37" i="2"/>
  <c r="F37" i="2"/>
  <c r="G36" i="2"/>
  <c r="F36" i="2"/>
  <c r="G35" i="2"/>
  <c r="F35" i="2"/>
  <c r="E34" i="2"/>
  <c r="D34" i="2"/>
  <c r="G33" i="2"/>
  <c r="F33" i="2"/>
  <c r="G32" i="2"/>
  <c r="F32" i="2"/>
  <c r="G31" i="2"/>
  <c r="F31" i="2"/>
  <c r="G30" i="2"/>
  <c r="F30" i="2"/>
  <c r="G29" i="2"/>
  <c r="F29" i="2"/>
  <c r="G28" i="2"/>
  <c r="F28" i="2"/>
  <c r="E27" i="2"/>
  <c r="D27" i="2"/>
  <c r="G26" i="2"/>
  <c r="F26" i="2"/>
  <c r="G25" i="2"/>
  <c r="F25" i="2"/>
  <c r="G24" i="2"/>
  <c r="F24" i="2"/>
  <c r="G23" i="2"/>
  <c r="G22" i="2"/>
  <c r="F22" i="2"/>
  <c r="G21" i="2"/>
  <c r="F21" i="2"/>
  <c r="E20" i="2"/>
  <c r="D20" i="2"/>
  <c r="G19" i="2"/>
  <c r="F19" i="2"/>
  <c r="G18" i="2"/>
  <c r="F18" i="2"/>
  <c r="G17" i="2"/>
  <c r="F17" i="2"/>
  <c r="G16" i="2"/>
  <c r="G15" i="2"/>
  <c r="F15" i="2"/>
  <c r="G14" i="2"/>
  <c r="F14" i="2"/>
  <c r="E13" i="2"/>
  <c r="D13" i="2"/>
  <c r="G124" i="2" l="1"/>
  <c r="G117" i="2"/>
  <c r="G94" i="2"/>
  <c r="F34" i="2"/>
  <c r="G101" i="2"/>
  <c r="F131" i="2"/>
  <c r="G110" i="2"/>
  <c r="G27" i="2"/>
  <c r="G131" i="2"/>
  <c r="F124" i="2"/>
  <c r="F117" i="2"/>
  <c r="F110" i="2"/>
  <c r="F101" i="2"/>
  <c r="F94" i="2"/>
  <c r="G20" i="2"/>
  <c r="G13" i="2"/>
  <c r="G57" i="2"/>
  <c r="F57" i="2"/>
  <c r="G34" i="2"/>
  <c r="F27" i="2"/>
  <c r="F20" i="2"/>
  <c r="F13" i="2"/>
  <c r="F18" i="1"/>
  <c r="F14" i="1"/>
  <c r="E64" i="2" l="1"/>
  <c r="D64" i="2"/>
  <c r="F50" i="2"/>
  <c r="F51" i="2"/>
  <c r="F52" i="2"/>
  <c r="F53" i="2"/>
  <c r="F54" i="2"/>
  <c r="F55" i="2"/>
  <c r="F65" i="2"/>
  <c r="F66" i="2"/>
  <c r="F67" i="2"/>
  <c r="F68" i="2"/>
  <c r="F69" i="2"/>
  <c r="F70" i="2"/>
  <c r="F64" i="2" l="1"/>
  <c r="F46" i="2"/>
  <c r="F143" i="2" s="1"/>
  <c r="G46" i="2"/>
  <c r="G69" i="2"/>
  <c r="E143" i="2"/>
  <c r="D143" i="2"/>
  <c r="D144" i="2"/>
  <c r="G143" i="2" l="1"/>
  <c r="G139" i="2"/>
  <c r="G140" i="2"/>
  <c r="D142" i="2"/>
  <c r="E142" i="2"/>
  <c r="G142" i="2" s="1"/>
  <c r="E144" i="2"/>
  <c r="G144" i="2" s="1"/>
  <c r="G141" i="2" l="1"/>
  <c r="F139" i="2"/>
  <c r="F140" i="2"/>
  <c r="G64" i="2"/>
  <c r="G65" i="2"/>
  <c r="G66" i="2"/>
  <c r="G67" i="2"/>
  <c r="G68" i="2"/>
  <c r="G70" i="2"/>
  <c r="F42" i="2"/>
  <c r="F43" i="2"/>
  <c r="F44" i="2"/>
  <c r="F141" i="2" s="1"/>
  <c r="F45" i="2"/>
  <c r="F142" i="2" s="1"/>
  <c r="F47" i="2"/>
  <c r="F144" i="2" s="1"/>
  <c r="G50" i="2"/>
  <c r="G51" i="2"/>
  <c r="G52" i="2"/>
  <c r="G53" i="2"/>
  <c r="G55" i="2"/>
  <c r="E138" i="2" l="1"/>
  <c r="G42" i="2"/>
  <c r="G43" i="2"/>
  <c r="G44" i="2"/>
  <c r="G45" i="2"/>
  <c r="G47" i="2"/>
  <c r="E49" i="2" l="1"/>
  <c r="D49" i="2"/>
  <c r="E41" i="2"/>
  <c r="D41" i="2"/>
  <c r="G49" i="2" l="1"/>
  <c r="F49" i="2"/>
  <c r="G41" i="2"/>
  <c r="F41" i="2"/>
  <c r="D138" i="2"/>
  <c r="F138" i="2" l="1"/>
  <c r="G138" i="2"/>
</calcChain>
</file>

<file path=xl/sharedStrings.xml><?xml version="1.0" encoding="utf-8"?>
<sst xmlns="http://schemas.openxmlformats.org/spreadsheetml/2006/main" count="227" uniqueCount="104">
  <si>
    <t>Оценка в баллах</t>
  </si>
  <si>
    <t>Ответственный исполнитель</t>
  </si>
  <si>
    <t>_______________________________</t>
  </si>
  <si>
    <t>Результат реализации программы</t>
  </si>
  <si>
    <t>Единица измерения</t>
  </si>
  <si>
    <t>Наименование целевых показателей</t>
  </si>
  <si>
    <t>плановый 
показатель</t>
  </si>
  <si>
    <t>фактически 
исполнено</t>
  </si>
  <si>
    <t>Источники финансирования</t>
  </si>
  <si>
    <t>Примечание</t>
  </si>
  <si>
    <t>фактическое значение</t>
  </si>
  <si>
    <t>Всего:</t>
  </si>
  <si>
    <t>Федеральный бюджет</t>
  </si>
  <si>
    <t>Бюджет автономного округа</t>
  </si>
  <si>
    <t>Местный бюджет</t>
  </si>
  <si>
    <t xml:space="preserve">Бюджет автономного округа </t>
  </si>
  <si>
    <t xml:space="preserve">Местный бюджет </t>
  </si>
  <si>
    <t>Всего по программе:</t>
  </si>
  <si>
    <t>плановое значение</t>
  </si>
  <si>
    <t>Наименование мероприятий</t>
  </si>
  <si>
    <t>средства по Соглашениям по передаче полномочий</t>
  </si>
  <si>
    <t>Итого сумма баллов:</t>
  </si>
  <si>
    <t>Объём финансирования,
 тыс. рублей</t>
  </si>
  <si>
    <t>Абсолютное отклонение
 (гр. 5 - гр. 4)</t>
  </si>
  <si>
    <t>Абсолютное отклонение,
 тыс. рублей
 (гр. 5 - гр. 4)</t>
  </si>
  <si>
    <t>подпись</t>
  </si>
  <si>
    <t>Иные  источники</t>
  </si>
  <si>
    <t>№
п/п</t>
  </si>
  <si>
    <t>Выполнение плана,
 %
(гр. 5 / гр. 4 * 100)</t>
  </si>
  <si>
    <t>1.</t>
  </si>
  <si>
    <t>2.</t>
  </si>
  <si>
    <t>3.</t>
  </si>
  <si>
    <t>%</t>
  </si>
  <si>
    <t xml:space="preserve">Приложение № 2 
</t>
  </si>
  <si>
    <t>Ответственный исполнитель :</t>
  </si>
  <si>
    <r>
      <t xml:space="preserve">Соисполнители:  </t>
    </r>
    <r>
      <rPr>
        <u/>
        <sz val="12"/>
        <color rgb="FF000000"/>
        <rFont val="Times New Roman"/>
        <family val="1"/>
        <charset val="204"/>
      </rPr>
      <t>Департамент образования и молодежной политики Нефтеюганского района, Департамент культуры и спорта Нефтеюганского района, МКУ «Управление по делам администрации района»</t>
    </r>
  </si>
  <si>
    <t>Управление по связям с общественностью администрации Нефтеюганского района</t>
  </si>
  <si>
    <t>Доля граждан, положительно оценивающих состояние межнациональных отношений в Нефтеюганском районе в общем количестве граждан</t>
  </si>
  <si>
    <t>средства поселений*</t>
  </si>
  <si>
    <t xml:space="preserve">___________________    </t>
  </si>
  <si>
    <t xml:space="preserve">Главный бухгалтер департамента образования и молодежной политики </t>
  </si>
  <si>
    <t xml:space="preserve">Главный бухгалтер департамента культуры и спорта </t>
  </si>
  <si>
    <t>Главный бухгалтер МКУ "Управление по делам администрации района"</t>
  </si>
  <si>
    <t>* средства поселений не суммируются по строке "Всего"</t>
  </si>
  <si>
    <t>Численность участников мероприятий, направленных  на  этнокультурное развитие народов России, проживающих в Нефтеюганском районе</t>
  </si>
  <si>
    <t>чел.</t>
  </si>
  <si>
    <t xml:space="preserve">                                                                                 Приложение № 1</t>
  </si>
  <si>
    <r>
      <t xml:space="preserve">Наименование муниципальной программы  </t>
    </r>
    <r>
      <rPr>
        <u/>
        <sz val="12"/>
        <color rgb="FF000000"/>
        <rFont val="Times New Roman"/>
        <family val="1"/>
        <charset val="204"/>
      </rPr>
      <t xml:space="preserve"> «Профилактика экстремизма, гармонизация межэтнических и межкультурных отношений в Нефтеюганском районе на 2019-2024 годы и на период до 2030 года»</t>
    </r>
  </si>
  <si>
    <t>Подпрограмма I  "Укрепление межнационального и межконфессионального согласия, поддержка и развитие языков и культуры народов Российской Федерации, проживающих на территории Нефтеюганского района, обеспечение социальной и культурной адаптации мигрантов, профилактика межнациональных (межэтнических), межконфессиональных конфликтов"</t>
  </si>
  <si>
    <t>Задачи
1. Содействие этнокультурному развитию народов, формированию общероссийского гражданского самосознания, патриотизма и солидарности.
2. Содействие социальной и культурной адаптации мигрантов.
3. Реализация комплексной информационной кампании, направленной на укрепление общегражданской идентичности и межнационального (межэтнического), межконфессионального и межкультурного взаимодействия.
4. Развитие духовно-нравственных основ и самобытной культуры российского казачества и повышение его роли в воспитании подрастающего поколения в духе патриотизма.</t>
  </si>
  <si>
    <t>Подпрограмма II Участие в профилактике экстремизма, а также в минимизации и (или) ликвидации последствий проявлений экстремизма.</t>
  </si>
  <si>
    <t>Задача 5. Гармонизация межэтнических и межконфессиональных отношений, сведение к минимуму условий для проявлений экстремизма на территории муниципального образования, развитие системы мер профилактики и предупреждения межэтнических, межконфессиональных конфликтов.</t>
  </si>
  <si>
    <t>Количество участников мероприятий, направленных на укрепление общероссийского гражданского единства</t>
  </si>
  <si>
    <t>+ 6</t>
  </si>
  <si>
    <t>Задача 1 Содействие этнокультурному развитию народов, формированию общероссийского гражданского самосознания, патриотизма и солидарности</t>
  </si>
  <si>
    <t>Основное мероприятие "Содействие национальным объединениям и религиозным организациям в культурно-просветительской и социально значимой деятельности, направленной на развитие межнационального и межконфессионального диалога, возрождению семейных ценностей, противодействию экстремизму, национальной и религиозной нетерпимости"</t>
  </si>
  <si>
    <t>Основное мероприятие "Укрепление общероссийской гражданской идентичности. Торжественные мероприятия, приуроченные к памятным датам в истории народов России, государственным праздникам"</t>
  </si>
  <si>
    <t>Основное мероприятие "Развитие и использование потенциала детей и молодежи в интересах укрепления единства российской нации, упрочения мира и согласия"</t>
  </si>
  <si>
    <t>Основное мероприятие "Содействие этнокультурному многообразию народов России"</t>
  </si>
  <si>
    <t>Основное мероприятие "Развитие кадрового потенциала в сфере межнациональных (межэтнических) отношений, профилактики экстремизма"</t>
  </si>
  <si>
    <t>Задача 2. Содействие социальной и культурной адаптации мигрантов</t>
  </si>
  <si>
    <t>Основное мероприятие "Реализация мер, направленных на социальную и культурную адаптацию мигрантов"</t>
  </si>
  <si>
    <t>Задача 3. Реализация комплексной информационной кампании, направленной на укрепление общегражданской идентичности и межнационального (межэтнического), межконфессионального и межкультурного взаимодействия</t>
  </si>
  <si>
    <t>Основное мероприятие "Проведение информационных кампаний, направленных на укрепление общероссийского гражданского единства и гармонизацию межнациональных и межконфессиональных отношений, профилактику экстремизма"</t>
  </si>
  <si>
    <t>Основное мероприятие "Конкурс журналистских работ на лучшее освещение в средствах массовой информации вопросов межнационального (межэтнического), межконфессионального и межкультурного взаимодействия 
на территории Нефтеюганского района"</t>
  </si>
  <si>
    <t>Задача 4. Развитие духовно-нравственных основ и самобытной культуры российского казачества и повышение его роли в воспитании подрастающего поколения в духе патриотизма</t>
  </si>
  <si>
    <t>Основное мероприятие "Сохранение и популяризация самобытной казачьей культуры"</t>
  </si>
  <si>
    <t>Основное мероприятие "Обеспечение участия российского казачества в воспитании подрастающего поколения в духе патриотизма"</t>
  </si>
  <si>
    <t>2.1.</t>
  </si>
  <si>
    <t>2.2.</t>
  </si>
  <si>
    <t>2.3.</t>
  </si>
  <si>
    <t>2.4.</t>
  </si>
  <si>
    <t>Основное мероприятие "Обеспечение эффективного мониторинга состояния межнациональных, межконфессиональных отношений и раннего предупреждения конфликтных ситуаций и выявления фактов распространения идеологии экстремизма"</t>
  </si>
  <si>
    <t>Основное мероприятие "Мониторинг экстремистских настроений в молодежной среде"</t>
  </si>
  <si>
    <t>Основное мероприятие "Проведение в образовательных организациях мероприятий по воспитанию патриотизма, культуры мирного поведения, по обучению навыкам бесконфликтного общения, а также умению отстаивать собственное мнение, противодействовать социально опасному поведению, в том числе вовлечению в экстремистскую деятельность, всеми законными средствами"</t>
  </si>
  <si>
    <t>Основное мероприятие "Организация просветительской работы среди обучающихся общеобразовательных организаций, направленной на формирование знаний об ответственности за участие в экстремистской деятельности, разжигание межнациональной, межрелигиозной розни"</t>
  </si>
  <si>
    <t>1.1.</t>
  </si>
  <si>
    <t>1.2.</t>
  </si>
  <si>
    <t>1.3.</t>
  </si>
  <si>
    <t>1.4.</t>
  </si>
  <si>
    <t>1.5.</t>
  </si>
  <si>
    <t>1.6.</t>
  </si>
  <si>
    <t>1.7.</t>
  </si>
  <si>
    <t>1.8.</t>
  </si>
  <si>
    <t>1.9.</t>
  </si>
  <si>
    <t>1.10.</t>
  </si>
  <si>
    <t>Основное мероприятие "Конкурс социальной рекламы (видеоролик, плакат), направленной на укрепление общероссийского гражданского единства, гармонизацию межнациональных и межконфессиональных отношений, профилактику экстремизма"</t>
  </si>
  <si>
    <t>Основное мероприятие "Просветительские мероприятия, направленные на популяризацию и поддержку русского языка, как государственного языка Российской Федерации и языка межнационального общения"</t>
  </si>
  <si>
    <t>1.11.</t>
  </si>
  <si>
    <t>Основное мероприятие "Просветительские мероприятия, направленные на популяризацию и поддержку родных языков народов России, проживающих в муниципальном образовании"</t>
  </si>
  <si>
    <t>1.12.</t>
  </si>
  <si>
    <t>1.13.</t>
  </si>
  <si>
    <r>
      <t xml:space="preserve">Наименование муниципальной программы: </t>
    </r>
    <r>
      <rPr>
        <u/>
        <sz val="22"/>
        <rFont val="Times New Roman"/>
        <family val="1"/>
        <charset val="204"/>
      </rPr>
      <t>«Профилактика экстремизма, гармонизация межэтнических и межкультурных отношений в Нефтеюганском районе на 2019-2024 годы и на период до 2030 года»</t>
    </r>
  </si>
  <si>
    <r>
      <t xml:space="preserve">Ответственный исполнитель: </t>
    </r>
    <r>
      <rPr>
        <u/>
        <sz val="22"/>
        <rFont val="Times New Roman"/>
        <family val="1"/>
        <charset val="204"/>
      </rPr>
      <t>Управление по связям с общественностью администрации Нефтеюганского района</t>
    </r>
  </si>
  <si>
    <r>
      <t>Соисполнители:</t>
    </r>
    <r>
      <rPr>
        <u/>
        <sz val="22"/>
        <rFont val="Times New Roman"/>
        <family val="1"/>
        <charset val="204"/>
      </rPr>
      <t xml:space="preserve"> Департамент образования и молодежной политики Нефтеюганского района, Департамент культуры и спорта Нефтеюганского района, МКУ «Управление по делам администрации района»</t>
    </r>
  </si>
  <si>
    <t xml:space="preserve">/Жернова А.М./, т.250126                  </t>
  </si>
  <si>
    <t xml:space="preserve">___________________                  /Ямщикова Н.В./, т.236907                     </t>
  </si>
  <si>
    <t xml:space="preserve">___________________                  /Белоусова С.И./, т.290069            </t>
  </si>
  <si>
    <t>___________________                         /Уткина С.Р./, т.250164</t>
  </si>
  <si>
    <t>Заместитель начальника управления по связям с общественностью</t>
  </si>
  <si>
    <t>Анализ исполнения финансовых показателей за 2021 год</t>
  </si>
  <si>
    <t>А.Р. Иванова, 
250164</t>
  </si>
  <si>
    <t>Оценка эффективности целевых показателей за 2021 год</t>
  </si>
  <si>
    <t>/С.Р. Уткина/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</si>
</sst>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1" formatCode="_-* #,##0\ _₽_-;\-* #,##0\ _₽_-;_-* &quot;-&quot;\ _₽_-;_-@_-"/>
    <numFmt numFmtId="43" formatCode="_-* #,##0.00\ _₽_-;\-* #,##0.00\ _₽_-;_-* &quot;-&quot;??\ _₽_-;_-@_-"/>
    <numFmt numFmtId="164" formatCode="0.0"/>
    <numFmt numFmtId="165" formatCode="_-* #,##0.0_р_._-;\-* #,##0.0_р_._-;_-* &quot;-&quot;?_р_._-;_-@_-"/>
    <numFmt numFmtId="166" formatCode="#,##0.00000"/>
    <numFmt numFmtId="167" formatCode="#,##0.0"/>
    <numFmt numFmtId="168" formatCode="_-* #,##0.0\ _₽_-;\-* #,##0.0\ _₽_-;_-* &quot;-&quot;?\ _₽_-;_-@_-"/>
    <numFmt numFmtId="169" formatCode="_-* #,##0.00000\ _₽_-;\-* #,##0.00000\ _₽_-;_-* &quot;-&quot;?????\ _₽_-;_-@_-"/>
    <numFmt numFmtId="170" formatCode="_-* #,##0.00000\ _₽_-;\-* #,##0.00000\ _₽_-;_-* &quot;-&quot;?\ _₽_-;_-@_-"/>
  </numFmts>
  <fonts count="32" x14ac:knownFonts="1">
    <font>
      <sz val="11"/>
      <color theme="1"/>
      <name val="Calibri"/>
      <family val="2"/>
      <scheme val="minor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.5"/>
      <color rgb="FF000000"/>
      <name val="Times New Roman"/>
      <family val="1"/>
      <charset val="204"/>
    </font>
    <font>
      <u/>
      <sz val="12"/>
      <color rgb="FF000000"/>
      <name val="Times New Roman"/>
      <family val="1"/>
      <charset val="204"/>
    </font>
    <font>
      <sz val="11"/>
      <name val="Calibri"/>
      <family val="2"/>
      <scheme val="minor"/>
    </font>
    <font>
      <sz val="22"/>
      <color theme="1"/>
      <name val="Calibri"/>
      <family val="2"/>
      <scheme val="minor"/>
    </font>
    <font>
      <sz val="18"/>
      <name val="Calibri"/>
      <family val="2"/>
      <scheme val="minor"/>
    </font>
    <font>
      <sz val="18"/>
      <color theme="1"/>
      <name val="Calibri"/>
      <family val="2"/>
      <scheme val="minor"/>
    </font>
    <font>
      <sz val="20"/>
      <color rgb="FF000000"/>
      <name val="Times New Roman"/>
      <family val="1"/>
      <charset val="204"/>
    </font>
    <font>
      <sz val="20"/>
      <color theme="1"/>
      <name val="Times New Roman"/>
      <family val="1"/>
      <charset val="204"/>
    </font>
    <font>
      <sz val="20"/>
      <color theme="1"/>
      <name val="Calibri"/>
      <family val="2"/>
      <scheme val="minor"/>
    </font>
    <font>
      <b/>
      <sz val="20"/>
      <color rgb="FF000000"/>
      <name val="Times New Roman"/>
      <family val="1"/>
      <charset val="204"/>
    </font>
    <font>
      <b/>
      <sz val="20"/>
      <color theme="1"/>
      <name val="Times New Roman"/>
      <family val="1"/>
      <charset val="204"/>
    </font>
    <font>
      <sz val="22"/>
      <color rgb="FF000000"/>
      <name val="Times New Roman"/>
      <family val="1"/>
      <charset val="204"/>
    </font>
    <font>
      <sz val="24"/>
      <color rgb="FF000000"/>
      <name val="Times New Roman"/>
      <family val="1"/>
      <charset val="204"/>
    </font>
    <font>
      <sz val="22"/>
      <name val="Times New Roman"/>
      <family val="1"/>
      <charset val="204"/>
    </font>
    <font>
      <u/>
      <sz val="22"/>
      <name val="Times New Roman"/>
      <family val="1"/>
      <charset val="204"/>
    </font>
    <font>
      <sz val="22"/>
      <name val="Calibri"/>
      <family val="2"/>
      <scheme val="minor"/>
    </font>
    <font>
      <b/>
      <sz val="24"/>
      <color theme="1"/>
      <name val="Times New Roman"/>
      <family val="1"/>
      <charset val="204"/>
    </font>
    <font>
      <sz val="22"/>
      <color theme="1"/>
      <name val="Times New Roman"/>
      <family val="1"/>
      <charset val="204"/>
    </font>
    <font>
      <b/>
      <sz val="22"/>
      <color rgb="FF000000"/>
      <name val="Times New Roman"/>
      <family val="1"/>
      <charset val="204"/>
    </font>
    <font>
      <sz val="24"/>
      <color theme="1"/>
      <name val="Times New Roman"/>
      <family val="1"/>
      <charset val="204"/>
    </font>
    <font>
      <sz val="24"/>
      <color theme="1"/>
      <name val="Calibri"/>
      <family val="2"/>
      <scheme val="minor"/>
    </font>
    <font>
      <b/>
      <sz val="24"/>
      <color rgb="FF000000"/>
      <name val="Times New Roman"/>
      <family val="1"/>
      <charset val="204"/>
    </font>
    <font>
      <u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48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 indent="15"/>
    </xf>
    <xf numFmtId="0" fontId="1" fillId="0" borderId="0" xfId="0" applyFont="1" applyAlignment="1">
      <alignment horizontal="justify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vertical="center" wrapText="1"/>
    </xf>
    <xf numFmtId="0" fontId="1" fillId="0" borderId="0" xfId="0" applyFont="1" applyBorder="1" applyAlignment="1">
      <alignment horizontal="center" vertical="center" wrapText="1"/>
    </xf>
    <xf numFmtId="0" fontId="4" fillId="0" borderId="0" xfId="0" applyFont="1"/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0" xfId="0" applyFont="1"/>
    <xf numFmtId="0" fontId="0" fillId="0" borderId="0" xfId="0" applyBorder="1"/>
    <xf numFmtId="49" fontId="3" fillId="0" borderId="1" xfId="0" applyNumberFormat="1" applyFont="1" applyBorder="1" applyAlignment="1">
      <alignment horizontal="center" vertical="center" wrapText="1"/>
    </xf>
    <xf numFmtId="0" fontId="11" fillId="0" borderId="0" xfId="0" applyFont="1"/>
    <xf numFmtId="164" fontId="9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2" fillId="0" borderId="0" xfId="0" applyFont="1"/>
    <xf numFmtId="0" fontId="13" fillId="0" borderId="0" xfId="0" applyFont="1"/>
    <xf numFmtId="0" fontId="14" fillId="0" borderId="0" xfId="0" applyFont="1"/>
    <xf numFmtId="0" fontId="1" fillId="0" borderId="1" xfId="0" applyNumberFormat="1" applyFont="1" applyBorder="1" applyAlignment="1">
      <alignment horizontal="center" vertical="center" wrapText="1"/>
    </xf>
    <xf numFmtId="1" fontId="9" fillId="0" borderId="1" xfId="0" applyNumberFormat="1" applyFont="1" applyBorder="1" applyAlignment="1">
      <alignment horizontal="center" vertical="center" wrapText="1"/>
    </xf>
    <xf numFmtId="0" fontId="16" fillId="0" borderId="0" xfId="0" applyFont="1" applyAlignment="1">
      <alignment horizontal="center"/>
    </xf>
    <xf numFmtId="0" fontId="16" fillId="0" borderId="0" xfId="0" applyFont="1"/>
    <xf numFmtId="0" fontId="16" fillId="0" borderId="0" xfId="0" applyFont="1" applyAlignment="1">
      <alignment vertical="center"/>
    </xf>
    <xf numFmtId="0" fontId="17" fillId="0" borderId="0" xfId="0" applyFont="1"/>
    <xf numFmtId="0" fontId="19" fillId="0" borderId="0" xfId="0" applyFont="1" applyAlignment="1">
      <alignment horizontal="center" vertical="center"/>
    </xf>
    <xf numFmtId="0" fontId="15" fillId="0" borderId="2" xfId="0" applyFont="1" applyBorder="1" applyAlignment="1">
      <alignment horizontal="center" vertical="center" wrapText="1"/>
    </xf>
    <xf numFmtId="0" fontId="17" fillId="0" borderId="0" xfId="0" applyFont="1" applyBorder="1" applyAlignment="1">
      <alignment vertical="center" wrapText="1"/>
    </xf>
    <xf numFmtId="0" fontId="17" fillId="0" borderId="0" xfId="0" applyFont="1" applyBorder="1"/>
    <xf numFmtId="0" fontId="18" fillId="0" borderId="1" xfId="0" applyFont="1" applyBorder="1" applyAlignment="1">
      <alignment vertical="center" wrapText="1"/>
    </xf>
    <xf numFmtId="168" fontId="18" fillId="0" borderId="1" xfId="0" applyNumberFormat="1" applyFont="1" applyBorder="1" applyAlignment="1">
      <alignment horizontal="center" vertical="center" wrapText="1"/>
    </xf>
    <xf numFmtId="0" fontId="15" fillId="0" borderId="1" xfId="0" applyFont="1" applyBorder="1" applyAlignment="1">
      <alignment vertical="center" wrapText="1"/>
    </xf>
    <xf numFmtId="168" fontId="15" fillId="0" borderId="1" xfId="0" applyNumberFormat="1" applyFont="1" applyBorder="1" applyAlignment="1">
      <alignment horizontal="center" vertical="center" wrapText="1"/>
    </xf>
    <xf numFmtId="169" fontId="18" fillId="0" borderId="1" xfId="0" applyNumberFormat="1" applyFont="1" applyBorder="1" applyAlignment="1">
      <alignment horizontal="center" vertical="center" wrapText="1"/>
    </xf>
    <xf numFmtId="169" fontId="15" fillId="0" borderId="1" xfId="0" applyNumberFormat="1" applyFont="1" applyBorder="1" applyAlignment="1">
      <alignment horizontal="center" vertical="center" wrapText="1"/>
    </xf>
    <xf numFmtId="169" fontId="18" fillId="0" borderId="1" xfId="0" applyNumberFormat="1" applyFont="1" applyBorder="1" applyAlignment="1">
      <alignment vertical="center" wrapText="1"/>
    </xf>
    <xf numFmtId="169" fontId="15" fillId="0" borderId="1" xfId="0" applyNumberFormat="1" applyFont="1" applyBorder="1" applyAlignment="1">
      <alignment vertical="center" wrapText="1"/>
    </xf>
    <xf numFmtId="168" fontId="18" fillId="0" borderId="1" xfId="0" applyNumberFormat="1" applyFont="1" applyBorder="1" applyAlignment="1">
      <alignment vertical="center" wrapText="1"/>
    </xf>
    <xf numFmtId="168" fontId="15" fillId="0" borderId="1" xfId="0" applyNumberFormat="1" applyFont="1" applyBorder="1" applyAlignment="1">
      <alignment vertical="center" wrapText="1"/>
    </xf>
    <xf numFmtId="43" fontId="18" fillId="0" borderId="1" xfId="0" applyNumberFormat="1" applyFont="1" applyBorder="1" applyAlignment="1">
      <alignment horizontal="center" vertical="center" wrapText="1"/>
    </xf>
    <xf numFmtId="43" fontId="18" fillId="0" borderId="1" xfId="0" applyNumberFormat="1" applyFont="1" applyBorder="1" applyAlignment="1">
      <alignment vertical="center" wrapText="1"/>
    </xf>
    <xf numFmtId="43" fontId="15" fillId="0" borderId="1" xfId="0" applyNumberFormat="1" applyFont="1" applyBorder="1" applyAlignment="1">
      <alignment horizontal="center" vertical="center" wrapText="1"/>
    </xf>
    <xf numFmtId="43" fontId="15" fillId="0" borderId="1" xfId="0" applyNumberFormat="1" applyFont="1" applyBorder="1" applyAlignment="1">
      <alignment vertical="center" wrapText="1"/>
    </xf>
    <xf numFmtId="0" fontId="18" fillId="0" borderId="0" xfId="0" applyFont="1" applyBorder="1" applyAlignment="1">
      <alignment horizontal="center" vertical="center" wrapText="1"/>
    </xf>
    <xf numFmtId="0" fontId="18" fillId="0" borderId="0" xfId="0" applyFont="1" applyBorder="1" applyAlignment="1">
      <alignment vertical="center" wrapText="1"/>
    </xf>
    <xf numFmtId="164" fontId="15" fillId="0" borderId="0" xfId="0" applyNumberFormat="1" applyFont="1" applyBorder="1" applyAlignment="1">
      <alignment vertical="center" wrapText="1"/>
    </xf>
    <xf numFmtId="166" fontId="15" fillId="2" borderId="0" xfId="0" applyNumberFormat="1" applyFont="1" applyFill="1" applyBorder="1" applyAlignment="1">
      <alignment vertical="center" wrapText="1"/>
    </xf>
    <xf numFmtId="0" fontId="15" fillId="0" borderId="0" xfId="0" applyFont="1" applyBorder="1" applyAlignment="1">
      <alignment vertical="center" wrapText="1"/>
    </xf>
    <xf numFmtId="0" fontId="20" fillId="0" borderId="1" xfId="0" applyFont="1" applyBorder="1" applyAlignment="1">
      <alignment horizontal="center" vertical="center" wrapText="1"/>
    </xf>
    <xf numFmtId="0" fontId="22" fillId="0" borderId="0" xfId="0" applyFont="1" applyAlignment="1">
      <alignment horizontal="left" vertical="center"/>
    </xf>
    <xf numFmtId="0" fontId="22" fillId="0" borderId="0" xfId="0" applyFont="1"/>
    <xf numFmtId="0" fontId="23" fillId="0" borderId="0" xfId="0" applyFont="1"/>
    <xf numFmtId="0" fontId="24" fillId="0" borderId="0" xfId="0" applyFont="1"/>
    <xf numFmtId="0" fontId="22" fillId="0" borderId="0" xfId="0" applyFont="1" applyAlignment="1">
      <alignment horizontal="center" vertical="center"/>
    </xf>
    <xf numFmtId="0" fontId="26" fillId="0" borderId="0" xfId="0" applyFont="1" applyAlignment="1">
      <alignment horizontal="left" vertical="center" wrapText="1"/>
    </xf>
    <xf numFmtId="0" fontId="28" fillId="0" borderId="0" xfId="0" applyFont="1"/>
    <xf numFmtId="0" fontId="21" fillId="0" borderId="0" xfId="0" applyFont="1" applyBorder="1" applyAlignment="1">
      <alignment horizontal="left" vertical="center"/>
    </xf>
    <xf numFmtId="0" fontId="21" fillId="0" borderId="0" xfId="0" applyFont="1" applyAlignment="1">
      <alignment horizontal="justify" vertical="center"/>
    </xf>
    <xf numFmtId="0" fontId="21" fillId="0" borderId="0" xfId="0" applyFont="1" applyAlignment="1">
      <alignment horizontal="center" vertical="center"/>
    </xf>
    <xf numFmtId="0" fontId="21" fillId="0" borderId="0" xfId="0" applyFont="1" applyAlignment="1">
      <alignment horizontal="left" vertical="center"/>
    </xf>
    <xf numFmtId="167" fontId="28" fillId="0" borderId="0" xfId="0" applyNumberFormat="1" applyFont="1" applyAlignment="1">
      <alignment horizontal="left"/>
    </xf>
    <xf numFmtId="0" fontId="29" fillId="0" borderId="0" xfId="0" applyFont="1" applyAlignment="1">
      <alignment horizontal="left" vertical="center"/>
    </xf>
    <xf numFmtId="0" fontId="29" fillId="0" borderId="0" xfId="0" applyFont="1" applyAlignment="1">
      <alignment horizontal="left"/>
    </xf>
    <xf numFmtId="165" fontId="28" fillId="0" borderId="0" xfId="0" applyNumberFormat="1" applyFont="1" applyAlignment="1">
      <alignment horizontal="left"/>
    </xf>
    <xf numFmtId="0" fontId="29" fillId="0" borderId="0" xfId="0" applyFont="1" applyAlignment="1">
      <alignment horizontal="center"/>
    </xf>
    <xf numFmtId="0" fontId="29" fillId="0" borderId="0" xfId="0" applyFont="1"/>
    <xf numFmtId="169" fontId="27" fillId="0" borderId="1" xfId="0" applyNumberFormat="1" applyFont="1" applyBorder="1" applyAlignment="1">
      <alignment vertical="center" wrapText="1"/>
    </xf>
    <xf numFmtId="169" fontId="27" fillId="0" borderId="1" xfId="0" applyNumberFormat="1" applyFont="1" applyBorder="1" applyAlignment="1">
      <alignment horizontal="right" vertical="center" wrapText="1"/>
    </xf>
    <xf numFmtId="41" fontId="27" fillId="0" borderId="1" xfId="0" applyNumberFormat="1" applyFont="1" applyBorder="1" applyAlignment="1">
      <alignment vertical="center" wrapText="1"/>
    </xf>
    <xf numFmtId="169" fontId="20" fillId="0" borderId="1" xfId="0" applyNumberFormat="1" applyFont="1" applyBorder="1" applyAlignment="1">
      <alignment vertical="center" wrapText="1"/>
    </xf>
    <xf numFmtId="41" fontId="20" fillId="0" borderId="1" xfId="0" applyNumberFormat="1" applyFont="1" applyBorder="1" applyAlignment="1">
      <alignment vertical="center" wrapText="1"/>
    </xf>
    <xf numFmtId="169" fontId="27" fillId="0" borderId="1" xfId="0" applyNumberFormat="1" applyFont="1" applyBorder="1" applyAlignment="1">
      <alignment horizontal="center" vertical="center" wrapText="1"/>
    </xf>
    <xf numFmtId="41" fontId="27" fillId="0" borderId="1" xfId="0" applyNumberFormat="1" applyFont="1" applyBorder="1" applyAlignment="1">
      <alignment horizontal="center" vertical="center" wrapText="1"/>
    </xf>
    <xf numFmtId="169" fontId="20" fillId="0" borderId="1" xfId="0" applyNumberFormat="1" applyFont="1" applyBorder="1" applyAlignment="1">
      <alignment horizontal="center" vertical="center" wrapText="1"/>
    </xf>
    <xf numFmtId="41" fontId="20" fillId="0" borderId="1" xfId="0" applyNumberFormat="1" applyFont="1" applyBorder="1" applyAlignment="1">
      <alignment horizontal="center" vertical="center" wrapText="1"/>
    </xf>
    <xf numFmtId="168" fontId="27" fillId="0" borderId="1" xfId="0" applyNumberFormat="1" applyFont="1" applyBorder="1" applyAlignment="1">
      <alignment horizontal="center" vertical="center" wrapText="1"/>
    </xf>
    <xf numFmtId="168" fontId="27" fillId="0" borderId="1" xfId="0" applyNumberFormat="1" applyFont="1" applyBorder="1" applyAlignment="1">
      <alignment horizontal="right" vertical="center" wrapText="1"/>
    </xf>
    <xf numFmtId="168" fontId="20" fillId="0" borderId="1" xfId="0" applyNumberFormat="1" applyFont="1" applyBorder="1" applyAlignment="1">
      <alignment horizontal="center" vertical="center" wrapText="1"/>
    </xf>
    <xf numFmtId="170" fontId="20" fillId="0" borderId="1" xfId="0" applyNumberFormat="1" applyFont="1" applyBorder="1" applyAlignment="1">
      <alignment horizontal="center" vertical="center" wrapText="1"/>
    </xf>
    <xf numFmtId="170" fontId="27" fillId="0" borderId="1" xfId="0" applyNumberFormat="1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0" fontId="31" fillId="0" borderId="0" xfId="0" applyFont="1" applyAlignment="1"/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/>
    <xf numFmtId="0" fontId="7" fillId="0" borderId="0" xfId="0" applyFont="1" applyBorder="1" applyAlignment="1">
      <alignment horizontal="center" vertical="center" wrapText="1"/>
    </xf>
    <xf numFmtId="0" fontId="5" fillId="0" borderId="0" xfId="0" applyFont="1" applyAlignment="1">
      <alignment horizontal="left" wrapText="1"/>
    </xf>
    <xf numFmtId="0" fontId="5" fillId="0" borderId="0" xfId="0" applyFont="1" applyAlignment="1">
      <alignment horizontal="left"/>
    </xf>
    <xf numFmtId="0" fontId="2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3" fillId="0" borderId="9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left" vertical="center" wrapText="1"/>
    </xf>
    <xf numFmtId="0" fontId="0" fillId="0" borderId="10" xfId="0" applyBorder="1" applyAlignment="1">
      <alignment vertical="center" wrapText="1"/>
    </xf>
    <xf numFmtId="0" fontId="0" fillId="0" borderId="11" xfId="0" applyBorder="1" applyAlignment="1">
      <alignment vertical="center" wrapText="1"/>
    </xf>
    <xf numFmtId="0" fontId="1" fillId="0" borderId="0" xfId="0" applyFont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1" fillId="0" borderId="12" xfId="0" applyFont="1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27" fillId="0" borderId="9" xfId="0" applyFont="1" applyBorder="1" applyAlignment="1">
      <alignment horizontal="center" vertical="center" wrapText="1"/>
    </xf>
    <xf numFmtId="0" fontId="27" fillId="0" borderId="10" xfId="0" applyFont="1" applyBorder="1" applyAlignment="1">
      <alignment horizontal="center" vertical="center" wrapText="1"/>
    </xf>
    <xf numFmtId="0" fontId="27" fillId="0" borderId="11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17" fillId="0" borderId="3" xfId="0" applyFont="1" applyBorder="1" applyAlignment="1">
      <alignment vertical="center" wrapText="1"/>
    </xf>
    <xf numFmtId="0" fontId="17" fillId="0" borderId="4" xfId="0" applyFont="1" applyBorder="1" applyAlignment="1">
      <alignment vertical="center" wrapText="1"/>
    </xf>
    <xf numFmtId="49" fontId="15" fillId="0" borderId="1" xfId="0" applyNumberFormat="1" applyFont="1" applyBorder="1" applyAlignment="1">
      <alignment horizontal="center" vertical="center" wrapText="1"/>
    </xf>
    <xf numFmtId="49" fontId="16" fillId="0" borderId="1" xfId="0" applyNumberFormat="1" applyFont="1" applyBorder="1" applyAlignment="1">
      <alignment horizontal="center" vertical="center" wrapText="1"/>
    </xf>
    <xf numFmtId="0" fontId="27" fillId="0" borderId="7" xfId="0" applyFont="1" applyBorder="1" applyAlignment="1">
      <alignment horizontal="center" vertical="center" wrapText="1"/>
    </xf>
    <xf numFmtId="0" fontId="27" fillId="0" borderId="14" xfId="0" applyFont="1" applyBorder="1" applyAlignment="1">
      <alignment horizontal="center" vertical="center" wrapText="1"/>
    </xf>
    <xf numFmtId="0" fontId="27" fillId="0" borderId="8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0" fontId="28" fillId="0" borderId="2" xfId="0" applyFont="1" applyBorder="1" applyAlignment="1">
      <alignment horizontal="center" vertical="center" wrapText="1"/>
    </xf>
    <xf numFmtId="0" fontId="29" fillId="0" borderId="3" xfId="0" applyFont="1" applyBorder="1" applyAlignment="1">
      <alignment horizontal="center" vertical="center" wrapText="1"/>
    </xf>
    <xf numFmtId="0" fontId="29" fillId="0" borderId="4" xfId="0" applyFont="1" applyBorder="1" applyAlignment="1">
      <alignment horizontal="center" vertical="center" wrapText="1"/>
    </xf>
    <xf numFmtId="0" fontId="15" fillId="0" borderId="2" xfId="0" applyFont="1" applyBorder="1" applyAlignment="1">
      <alignment vertical="center" wrapText="1"/>
    </xf>
    <xf numFmtId="0" fontId="16" fillId="0" borderId="2" xfId="0" applyFont="1" applyBorder="1" applyAlignment="1">
      <alignment horizontal="center" vertical="center" wrapText="1"/>
    </xf>
    <xf numFmtId="0" fontId="17" fillId="0" borderId="3" xfId="0" applyFont="1" applyBorder="1" applyAlignment="1">
      <alignment horizontal="center" vertical="center" wrapText="1"/>
    </xf>
    <xf numFmtId="0" fontId="17" fillId="0" borderId="4" xfId="0" applyFont="1" applyBorder="1" applyAlignment="1">
      <alignment horizontal="center" vertical="center" wrapText="1"/>
    </xf>
    <xf numFmtId="0" fontId="25" fillId="0" borderId="0" xfId="0" applyFont="1" applyAlignment="1">
      <alignment horizontal="center" vertical="center"/>
    </xf>
    <xf numFmtId="0" fontId="20" fillId="0" borderId="1" xfId="0" applyFont="1" applyBorder="1" applyAlignment="1">
      <alignment horizontal="center" vertical="center" wrapText="1"/>
    </xf>
    <xf numFmtId="0" fontId="22" fillId="0" borderId="0" xfId="0" applyFont="1" applyAlignment="1">
      <alignment horizontal="left" vertical="center"/>
    </xf>
    <xf numFmtId="0" fontId="12" fillId="0" borderId="0" xfId="0" applyFont="1" applyAlignment="1"/>
    <xf numFmtId="0" fontId="21" fillId="0" borderId="0" xfId="0" applyFont="1" applyAlignment="1">
      <alignment horizontal="justify" vertical="center"/>
    </xf>
    <xf numFmtId="0" fontId="29" fillId="0" borderId="0" xfId="0" applyFont="1" applyAlignment="1"/>
    <xf numFmtId="0" fontId="21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29" fillId="0" borderId="0" xfId="0" applyFont="1" applyAlignment="1">
      <alignment horizontal="left"/>
    </xf>
    <xf numFmtId="0" fontId="21" fillId="0" borderId="0" xfId="0" applyFont="1" applyBorder="1" applyAlignment="1">
      <alignment horizontal="left" vertical="center"/>
    </xf>
    <xf numFmtId="49" fontId="21" fillId="0" borderId="0" xfId="0" applyNumberFormat="1" applyFont="1" applyAlignment="1">
      <alignment horizontal="left" vertical="center"/>
    </xf>
    <xf numFmtId="0" fontId="30" fillId="0" borderId="5" xfId="0" applyFont="1" applyBorder="1" applyAlignment="1">
      <alignment horizontal="center" vertical="center" wrapText="1"/>
    </xf>
    <xf numFmtId="0" fontId="30" fillId="0" borderId="6" xfId="0" applyFont="1" applyBorder="1" applyAlignment="1">
      <alignment horizontal="center" vertical="center" wrapText="1"/>
    </xf>
    <xf numFmtId="0" fontId="30" fillId="0" borderId="7" xfId="0" applyFont="1" applyBorder="1" applyAlignment="1">
      <alignment horizontal="center" vertical="center" wrapText="1"/>
    </xf>
    <xf numFmtId="0" fontId="30" fillId="0" borderId="8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8"/>
  <sheetViews>
    <sheetView tabSelected="1" view="pageBreakPreview" topLeftCell="A16" zoomScaleNormal="85" zoomScaleSheetLayoutView="100" workbookViewId="0">
      <selection activeCell="E26" sqref="E26"/>
    </sheetView>
  </sheetViews>
  <sheetFormatPr defaultColWidth="14.140625" defaultRowHeight="15" x14ac:dyDescent="0.25"/>
  <cols>
    <col min="1" max="1" width="7.85546875" customWidth="1"/>
    <col min="2" max="2" width="58.42578125" customWidth="1"/>
    <col min="3" max="3" width="22.28515625" customWidth="1"/>
    <col min="4" max="4" width="27.42578125" customWidth="1"/>
    <col min="5" max="5" width="31.85546875" customWidth="1"/>
    <col min="6" max="6" width="32.42578125" customWidth="1"/>
    <col min="7" max="7" width="34.42578125" customWidth="1"/>
    <col min="8" max="9" width="14.140625" customWidth="1"/>
    <col min="10" max="10" width="14.28515625" customWidth="1"/>
  </cols>
  <sheetData>
    <row r="1" spans="1:8" ht="79.5" customHeight="1" x14ac:dyDescent="0.25">
      <c r="F1" s="96" t="s">
        <v>46</v>
      </c>
      <c r="G1" s="96"/>
    </row>
    <row r="2" spans="1:8" ht="15.75" x14ac:dyDescent="0.25">
      <c r="A2" s="1"/>
    </row>
    <row r="3" spans="1:8" ht="15.75" x14ac:dyDescent="0.25">
      <c r="A3" s="101" t="s">
        <v>102</v>
      </c>
      <c r="B3" s="101"/>
      <c r="C3" s="101"/>
      <c r="D3" s="101"/>
      <c r="E3" s="101"/>
      <c r="F3" s="101"/>
      <c r="G3" s="101"/>
    </row>
    <row r="4" spans="1:8" ht="15.75" x14ac:dyDescent="0.25">
      <c r="A4" s="4"/>
    </row>
    <row r="5" spans="1:8" ht="26.25" customHeight="1" x14ac:dyDescent="0.25">
      <c r="A5" s="95" t="s">
        <v>47</v>
      </c>
      <c r="B5" s="97"/>
      <c r="C5" s="97"/>
      <c r="D5" s="97"/>
      <c r="E5" s="97"/>
      <c r="F5" s="97"/>
      <c r="G5" s="97"/>
    </row>
    <row r="6" spans="1:8" ht="27" customHeight="1" x14ac:dyDescent="0.25">
      <c r="A6" s="4" t="s">
        <v>34</v>
      </c>
      <c r="C6" s="89" t="s">
        <v>36</v>
      </c>
      <c r="D6" s="89"/>
      <c r="E6" s="89"/>
      <c r="F6" s="90"/>
    </row>
    <row r="7" spans="1:8" ht="36.75" customHeight="1" x14ac:dyDescent="0.25">
      <c r="A7" s="95" t="s">
        <v>35</v>
      </c>
      <c r="B7" s="95"/>
      <c r="C7" s="95"/>
      <c r="D7" s="95"/>
      <c r="E7" s="95"/>
      <c r="F7" s="95"/>
      <c r="G7" s="95"/>
      <c r="H7" s="14"/>
    </row>
    <row r="8" spans="1:8" ht="15.75" x14ac:dyDescent="0.25">
      <c r="A8" s="2"/>
    </row>
    <row r="9" spans="1:8" ht="19.5" customHeight="1" x14ac:dyDescent="0.25">
      <c r="A9" s="102" t="s">
        <v>27</v>
      </c>
      <c r="B9" s="102" t="s">
        <v>5</v>
      </c>
      <c r="C9" s="102" t="s">
        <v>4</v>
      </c>
      <c r="D9" s="102" t="s">
        <v>3</v>
      </c>
      <c r="E9" s="102"/>
      <c r="F9" s="102" t="s">
        <v>23</v>
      </c>
      <c r="G9" s="102" t="s">
        <v>0</v>
      </c>
    </row>
    <row r="10" spans="1:8" ht="43.5" customHeight="1" x14ac:dyDescent="0.25">
      <c r="A10" s="102"/>
      <c r="B10" s="102"/>
      <c r="C10" s="102"/>
      <c r="D10" s="9" t="s">
        <v>6</v>
      </c>
      <c r="E10" s="9" t="s">
        <v>7</v>
      </c>
      <c r="F10" s="102"/>
      <c r="G10" s="102"/>
    </row>
    <row r="11" spans="1:8" x14ac:dyDescent="0.25">
      <c r="A11" s="12">
        <v>1</v>
      </c>
      <c r="B11" s="12">
        <v>2</v>
      </c>
      <c r="C11" s="12">
        <v>3</v>
      </c>
      <c r="D11" s="12">
        <v>4</v>
      </c>
      <c r="E11" s="12">
        <v>5</v>
      </c>
      <c r="F11" s="12">
        <v>6</v>
      </c>
      <c r="G11" s="12">
        <v>7</v>
      </c>
    </row>
    <row r="12" spans="1:8" ht="44.25" customHeight="1" x14ac:dyDescent="0.25">
      <c r="A12" s="86" t="s">
        <v>48</v>
      </c>
      <c r="B12" s="87"/>
      <c r="C12" s="87"/>
      <c r="D12" s="87"/>
      <c r="E12" s="87"/>
      <c r="F12" s="87"/>
      <c r="G12" s="88"/>
      <c r="H12" s="15"/>
    </row>
    <row r="13" spans="1:8" ht="93" customHeight="1" x14ac:dyDescent="0.25">
      <c r="A13" s="91" t="s">
        <v>49</v>
      </c>
      <c r="B13" s="92"/>
      <c r="C13" s="93"/>
      <c r="D13" s="93"/>
      <c r="E13" s="93"/>
      <c r="F13" s="93"/>
      <c r="G13" s="94"/>
      <c r="H13" s="15"/>
    </row>
    <row r="14" spans="1:8" ht="47.25" x14ac:dyDescent="0.25">
      <c r="A14" s="9" t="s">
        <v>29</v>
      </c>
      <c r="B14" s="10" t="s">
        <v>44</v>
      </c>
      <c r="C14" s="13" t="s">
        <v>45</v>
      </c>
      <c r="D14" s="13">
        <v>3000</v>
      </c>
      <c r="E14" s="13">
        <v>3106</v>
      </c>
      <c r="F14" s="26">
        <f>E14-D14</f>
        <v>106</v>
      </c>
      <c r="G14" s="25">
        <v>2</v>
      </c>
    </row>
    <row r="15" spans="1:8" ht="31.5" x14ac:dyDescent="0.25">
      <c r="A15" s="13" t="s">
        <v>30</v>
      </c>
      <c r="B15" s="11" t="s">
        <v>52</v>
      </c>
      <c r="C15" s="13" t="s">
        <v>45</v>
      </c>
      <c r="D15" s="13">
        <v>5900</v>
      </c>
      <c r="E15" s="13">
        <v>5918</v>
      </c>
      <c r="F15" s="26">
        <f>E15-D15</f>
        <v>18</v>
      </c>
      <c r="G15" s="25">
        <v>2</v>
      </c>
    </row>
    <row r="16" spans="1:8" ht="15" customHeight="1" x14ac:dyDescent="0.25">
      <c r="A16" s="86" t="s">
        <v>50</v>
      </c>
      <c r="B16" s="87"/>
      <c r="C16" s="87"/>
      <c r="D16" s="87"/>
      <c r="E16" s="87"/>
      <c r="F16" s="87"/>
      <c r="G16" s="88"/>
    </row>
    <row r="17" spans="1:7" ht="35.25" customHeight="1" x14ac:dyDescent="0.25">
      <c r="A17" s="91" t="s">
        <v>51</v>
      </c>
      <c r="B17" s="108"/>
      <c r="C17" s="108"/>
      <c r="D17" s="108"/>
      <c r="E17" s="108"/>
      <c r="F17" s="108"/>
      <c r="G17" s="109"/>
    </row>
    <row r="18" spans="1:7" ht="47.25" x14ac:dyDescent="0.25">
      <c r="A18" s="21" t="s">
        <v>31</v>
      </c>
      <c r="B18" s="11" t="s">
        <v>37</v>
      </c>
      <c r="C18" s="13" t="s">
        <v>32</v>
      </c>
      <c r="D18" s="13">
        <v>81</v>
      </c>
      <c r="E18" s="13">
        <v>93</v>
      </c>
      <c r="F18" s="18">
        <f t="shared" ref="F18" si="0">E18-D18</f>
        <v>12</v>
      </c>
      <c r="G18" s="25">
        <v>2</v>
      </c>
    </row>
    <row r="19" spans="1:7" s="7" customFormat="1" ht="18.75" customHeight="1" x14ac:dyDescent="0.25">
      <c r="A19" s="105" t="s">
        <v>21</v>
      </c>
      <c r="B19" s="106"/>
      <c r="C19" s="106"/>
      <c r="D19" s="106"/>
      <c r="E19" s="106"/>
      <c r="F19" s="107"/>
      <c r="G19" s="16" t="s">
        <v>53</v>
      </c>
    </row>
    <row r="20" spans="1:7" ht="15.75" x14ac:dyDescent="0.25">
      <c r="A20" s="6"/>
      <c r="B20" s="112"/>
      <c r="C20" s="113"/>
      <c r="D20" s="5"/>
      <c r="E20" s="5"/>
      <c r="F20" s="5"/>
      <c r="G20" s="5"/>
    </row>
    <row r="21" spans="1:7" ht="15.75" x14ac:dyDescent="0.25">
      <c r="A21" s="110"/>
      <c r="B21" s="111"/>
      <c r="C21" s="111"/>
      <c r="D21" s="111"/>
      <c r="E21" s="111"/>
      <c r="F21" s="111"/>
      <c r="G21" s="111"/>
    </row>
    <row r="22" spans="1:7" ht="15.75" x14ac:dyDescent="0.25">
      <c r="A22" s="6"/>
      <c r="B22" s="5"/>
      <c r="C22" s="5"/>
      <c r="D22" s="5"/>
      <c r="E22" s="5"/>
      <c r="F22" s="5"/>
      <c r="G22" s="5"/>
    </row>
    <row r="23" spans="1:7" ht="15.75" x14ac:dyDescent="0.25">
      <c r="A23" s="6"/>
      <c r="B23" s="5"/>
      <c r="C23" s="5"/>
      <c r="D23" s="5"/>
      <c r="E23" s="5"/>
      <c r="F23" s="5"/>
      <c r="G23" s="5"/>
    </row>
    <row r="24" spans="1:7" ht="18.75" customHeight="1" x14ac:dyDescent="0.25">
      <c r="A24" s="103" t="s">
        <v>1</v>
      </c>
      <c r="B24" s="103"/>
      <c r="C24" s="104" t="s">
        <v>2</v>
      </c>
      <c r="D24" s="104"/>
      <c r="E24" s="3" t="s">
        <v>103</v>
      </c>
      <c r="F24" s="5"/>
      <c r="G24" s="5"/>
    </row>
    <row r="25" spans="1:7" ht="18.75" customHeight="1" x14ac:dyDescent="0.25">
      <c r="A25" s="19"/>
      <c r="B25" s="19"/>
      <c r="C25" s="20"/>
      <c r="D25" s="20"/>
      <c r="E25" s="3"/>
      <c r="F25" s="5"/>
      <c r="G25" s="5"/>
    </row>
    <row r="26" spans="1:7" ht="15.75" x14ac:dyDescent="0.25">
      <c r="A26" s="6"/>
      <c r="B26" s="5"/>
      <c r="C26" s="98" t="s">
        <v>25</v>
      </c>
      <c r="D26" s="98"/>
      <c r="E26" s="5"/>
      <c r="F26" s="5"/>
      <c r="G26" s="5"/>
    </row>
    <row r="27" spans="1:7" ht="15.75" x14ac:dyDescent="0.25">
      <c r="A27" s="6"/>
      <c r="B27" s="5"/>
      <c r="C27" s="5"/>
      <c r="D27" s="5"/>
      <c r="E27" s="5"/>
      <c r="F27" s="5"/>
      <c r="G27" s="5"/>
    </row>
    <row r="28" spans="1:7" ht="31.5" customHeight="1" x14ac:dyDescent="0.25">
      <c r="A28" s="99" t="s">
        <v>101</v>
      </c>
      <c r="B28" s="100"/>
      <c r="C28" s="5"/>
      <c r="D28" s="5"/>
      <c r="E28" s="5"/>
      <c r="F28" s="5"/>
      <c r="G28" s="5"/>
    </row>
  </sheetData>
  <mergeCells count="22">
    <mergeCell ref="C26:D26"/>
    <mergeCell ref="A28:B28"/>
    <mergeCell ref="A3:G3"/>
    <mergeCell ref="A9:A10"/>
    <mergeCell ref="B9:B10"/>
    <mergeCell ref="C9:C10"/>
    <mergeCell ref="G9:G10"/>
    <mergeCell ref="D9:E9"/>
    <mergeCell ref="A24:B24"/>
    <mergeCell ref="C24:D24"/>
    <mergeCell ref="F9:F10"/>
    <mergeCell ref="A19:F19"/>
    <mergeCell ref="A12:G12"/>
    <mergeCell ref="A17:G17"/>
    <mergeCell ref="A21:G21"/>
    <mergeCell ref="B20:C20"/>
    <mergeCell ref="A16:G16"/>
    <mergeCell ref="C6:F6"/>
    <mergeCell ref="A13:G13"/>
    <mergeCell ref="A7:G7"/>
    <mergeCell ref="F1:G1"/>
    <mergeCell ref="A5:G5"/>
  </mergeCells>
  <pageMargins left="0.19685039370078741" right="0" top="0" bottom="0" header="0" footer="0"/>
  <pageSetup paperSize="9" scale="5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66"/>
  <sheetViews>
    <sheetView view="pageBreakPreview" zoomScale="50" zoomScaleNormal="75" zoomScaleSheetLayoutView="50" workbookViewId="0">
      <selection activeCell="E115" sqref="E115:E116"/>
    </sheetView>
  </sheetViews>
  <sheetFormatPr defaultRowHeight="15" x14ac:dyDescent="0.25"/>
  <cols>
    <col min="1" max="1" width="25.7109375" style="8" customWidth="1"/>
    <col min="2" max="2" width="133.85546875" customWidth="1"/>
    <col min="3" max="3" width="66.5703125" customWidth="1"/>
    <col min="4" max="4" width="43.42578125" customWidth="1"/>
    <col min="5" max="5" width="44.5703125" customWidth="1"/>
    <col min="6" max="6" width="35.28515625" customWidth="1"/>
    <col min="7" max="7" width="40.42578125" customWidth="1"/>
    <col min="8" max="8" width="62.85546875" customWidth="1"/>
  </cols>
  <sheetData>
    <row r="1" spans="1:14" ht="52.5" customHeight="1" x14ac:dyDescent="0.4">
      <c r="A1" s="27"/>
      <c r="B1" s="28"/>
      <c r="C1" s="29"/>
      <c r="D1" s="28"/>
      <c r="E1" s="28"/>
      <c r="F1" s="28"/>
      <c r="G1" s="30"/>
      <c r="H1" s="60" t="s">
        <v>33</v>
      </c>
      <c r="I1" s="30"/>
      <c r="J1" s="30"/>
      <c r="K1" s="30"/>
      <c r="L1" s="30"/>
      <c r="M1" s="30"/>
      <c r="N1" s="30"/>
    </row>
    <row r="2" spans="1:14" s="22" customFormat="1" ht="30" x14ac:dyDescent="0.45">
      <c r="A2" s="133" t="s">
        <v>100</v>
      </c>
      <c r="B2" s="133"/>
      <c r="C2" s="133"/>
      <c r="D2" s="133"/>
      <c r="E2" s="133"/>
      <c r="F2" s="133"/>
      <c r="G2" s="133"/>
      <c r="H2" s="133"/>
      <c r="I2" s="30"/>
      <c r="J2" s="30"/>
      <c r="K2" s="30"/>
      <c r="L2" s="30"/>
      <c r="M2" s="30"/>
      <c r="N2" s="30"/>
    </row>
    <row r="3" spans="1:14" ht="26.25" x14ac:dyDescent="0.4">
      <c r="A3" s="31"/>
      <c r="B3" s="31"/>
      <c r="C3" s="31"/>
      <c r="D3" s="31"/>
      <c r="E3" s="31"/>
      <c r="F3" s="31"/>
      <c r="G3" s="31"/>
      <c r="H3" s="31"/>
      <c r="I3" s="30"/>
      <c r="J3" s="30"/>
      <c r="K3" s="30"/>
      <c r="L3" s="30"/>
      <c r="M3" s="30"/>
      <c r="N3" s="30"/>
    </row>
    <row r="4" spans="1:14" s="23" customFormat="1" ht="34.5" customHeight="1" x14ac:dyDescent="0.45">
      <c r="A4" s="55" t="s">
        <v>92</v>
      </c>
      <c r="B4" s="56"/>
      <c r="C4" s="57"/>
      <c r="D4" s="56"/>
      <c r="E4" s="56"/>
      <c r="F4" s="56"/>
      <c r="G4" s="56"/>
      <c r="H4" s="56"/>
      <c r="I4" s="58"/>
      <c r="J4" s="58"/>
      <c r="K4" s="58"/>
      <c r="L4" s="58"/>
      <c r="M4" s="58"/>
      <c r="N4" s="58"/>
    </row>
    <row r="5" spans="1:14" s="23" customFormat="1" ht="36.75" customHeight="1" x14ac:dyDescent="0.45">
      <c r="A5" s="55" t="s">
        <v>93</v>
      </c>
      <c r="B5" s="56"/>
      <c r="C5" s="57"/>
      <c r="D5" s="56"/>
      <c r="E5" s="56"/>
      <c r="F5" s="56"/>
      <c r="G5" s="58"/>
      <c r="H5" s="58"/>
      <c r="I5" s="58"/>
      <c r="J5" s="58"/>
      <c r="K5" s="58"/>
      <c r="L5" s="58"/>
      <c r="M5" s="58"/>
      <c r="N5" s="58"/>
    </row>
    <row r="6" spans="1:14" s="23" customFormat="1" ht="31.5" customHeight="1" x14ac:dyDescent="0.45">
      <c r="A6" s="135" t="s">
        <v>94</v>
      </c>
      <c r="B6" s="136"/>
      <c r="C6" s="136"/>
      <c r="D6" s="136"/>
      <c r="E6" s="136"/>
      <c r="F6" s="136"/>
      <c r="G6" s="136"/>
      <c r="H6" s="136"/>
      <c r="I6" s="136"/>
      <c r="J6" s="136"/>
      <c r="K6" s="136"/>
      <c r="L6" s="136"/>
      <c r="M6" s="136"/>
      <c r="N6" s="136"/>
    </row>
    <row r="7" spans="1:14" s="17" customFormat="1" ht="28.5" x14ac:dyDescent="0.45">
      <c r="A7" s="59"/>
      <c r="B7" s="56"/>
      <c r="C7" s="56"/>
      <c r="D7" s="56"/>
      <c r="E7" s="56"/>
      <c r="F7" s="56"/>
      <c r="G7" s="56"/>
      <c r="H7" s="56"/>
      <c r="I7" s="58"/>
      <c r="J7" s="58"/>
      <c r="K7" s="58"/>
      <c r="L7" s="58"/>
      <c r="M7" s="58"/>
      <c r="N7" s="58"/>
    </row>
    <row r="8" spans="1:14" ht="57" customHeight="1" x14ac:dyDescent="0.4">
      <c r="A8" s="134" t="s">
        <v>27</v>
      </c>
      <c r="B8" s="134" t="s">
        <v>19</v>
      </c>
      <c r="C8" s="134" t="s">
        <v>8</v>
      </c>
      <c r="D8" s="134" t="s">
        <v>22</v>
      </c>
      <c r="E8" s="134"/>
      <c r="F8" s="134" t="s">
        <v>24</v>
      </c>
      <c r="G8" s="134" t="s">
        <v>28</v>
      </c>
      <c r="H8" s="134" t="s">
        <v>9</v>
      </c>
      <c r="I8" s="30"/>
      <c r="J8" s="30"/>
      <c r="K8" s="30"/>
      <c r="L8" s="30"/>
      <c r="M8" s="30"/>
      <c r="N8" s="30"/>
    </row>
    <row r="9" spans="1:14" ht="69.75" customHeight="1" x14ac:dyDescent="0.4">
      <c r="A9" s="134"/>
      <c r="B9" s="134"/>
      <c r="C9" s="134"/>
      <c r="D9" s="54" t="s">
        <v>18</v>
      </c>
      <c r="E9" s="54" t="s">
        <v>10</v>
      </c>
      <c r="F9" s="134"/>
      <c r="G9" s="134"/>
      <c r="H9" s="134"/>
      <c r="I9" s="30"/>
      <c r="J9" s="30"/>
      <c r="K9" s="30"/>
      <c r="L9" s="30"/>
      <c r="M9" s="30"/>
      <c r="N9" s="30"/>
    </row>
    <row r="10" spans="1:14" ht="26.25" x14ac:dyDescent="0.4">
      <c r="A10" s="32">
        <v>1</v>
      </c>
      <c r="B10" s="32">
        <v>2</v>
      </c>
      <c r="C10" s="32">
        <v>3</v>
      </c>
      <c r="D10" s="32">
        <v>4</v>
      </c>
      <c r="E10" s="32">
        <v>5</v>
      </c>
      <c r="F10" s="32">
        <v>6</v>
      </c>
      <c r="G10" s="32">
        <v>7</v>
      </c>
      <c r="H10" s="32">
        <v>8</v>
      </c>
      <c r="I10" s="30"/>
      <c r="J10" s="30"/>
      <c r="K10" s="30"/>
      <c r="L10" s="30"/>
      <c r="M10" s="30"/>
      <c r="N10" s="30"/>
    </row>
    <row r="11" spans="1:14" s="15" customFormat="1" ht="66" customHeight="1" x14ac:dyDescent="0.4">
      <c r="A11" s="114" t="s">
        <v>48</v>
      </c>
      <c r="B11" s="115"/>
      <c r="C11" s="115"/>
      <c r="D11" s="115"/>
      <c r="E11" s="115"/>
      <c r="F11" s="115"/>
      <c r="G11" s="115"/>
      <c r="H11" s="116"/>
      <c r="I11" s="33"/>
      <c r="J11" s="34"/>
      <c r="K11" s="34"/>
      <c r="L11" s="34"/>
      <c r="M11" s="34"/>
      <c r="N11" s="34"/>
    </row>
    <row r="12" spans="1:14" s="24" customFormat="1" ht="39" customHeight="1" x14ac:dyDescent="0.4">
      <c r="A12" s="122" t="s">
        <v>54</v>
      </c>
      <c r="B12" s="123"/>
      <c r="C12" s="123"/>
      <c r="D12" s="123"/>
      <c r="E12" s="123"/>
      <c r="F12" s="123"/>
      <c r="G12" s="123"/>
      <c r="H12" s="124"/>
      <c r="I12" s="30"/>
      <c r="J12" s="30"/>
      <c r="K12" s="30"/>
      <c r="L12" s="30"/>
      <c r="M12" s="30"/>
      <c r="N12" s="30"/>
    </row>
    <row r="13" spans="1:14" s="24" customFormat="1" ht="31.5" customHeight="1" x14ac:dyDescent="0.4">
      <c r="A13" s="120" t="s">
        <v>76</v>
      </c>
      <c r="B13" s="125" t="s">
        <v>55</v>
      </c>
      <c r="C13" s="35" t="s">
        <v>11</v>
      </c>
      <c r="D13" s="85">
        <f>D14+D15+D16+D17+D19</f>
        <v>24</v>
      </c>
      <c r="E13" s="85">
        <f t="shared" ref="E13" si="0">E14+E15+E16+E17+E19</f>
        <v>24</v>
      </c>
      <c r="F13" s="82">
        <f>E13-D13</f>
        <v>0</v>
      </c>
      <c r="G13" s="78">
        <f>IF(E13=0, ,E13/D13*100)</f>
        <v>100</v>
      </c>
      <c r="H13" s="117"/>
      <c r="I13" s="30"/>
      <c r="J13" s="30"/>
      <c r="K13" s="30"/>
      <c r="L13" s="30"/>
      <c r="M13" s="30"/>
      <c r="N13" s="30"/>
    </row>
    <row r="14" spans="1:14" s="24" customFormat="1" ht="35.25" customHeight="1" x14ac:dyDescent="0.4">
      <c r="A14" s="121"/>
      <c r="B14" s="125"/>
      <c r="C14" s="37" t="s">
        <v>12</v>
      </c>
      <c r="D14" s="83">
        <v>0</v>
      </c>
      <c r="E14" s="83">
        <v>0</v>
      </c>
      <c r="F14" s="83">
        <f t="shared" ref="F14:F19" si="1">E14-D14</f>
        <v>0</v>
      </c>
      <c r="G14" s="80">
        <f t="shared" ref="G14:G19" si="2">IF(E14=0, ,E14/D14*100)</f>
        <v>0</v>
      </c>
      <c r="H14" s="118"/>
      <c r="I14" s="30"/>
      <c r="J14" s="30"/>
      <c r="K14" s="30"/>
      <c r="L14" s="30"/>
      <c r="M14" s="30"/>
      <c r="N14" s="30"/>
    </row>
    <row r="15" spans="1:14" s="24" customFormat="1" ht="35.25" customHeight="1" x14ac:dyDescent="0.4">
      <c r="A15" s="121"/>
      <c r="B15" s="125"/>
      <c r="C15" s="37" t="s">
        <v>13</v>
      </c>
      <c r="D15" s="83">
        <v>0</v>
      </c>
      <c r="E15" s="83">
        <v>0</v>
      </c>
      <c r="F15" s="83">
        <f t="shared" si="1"/>
        <v>0</v>
      </c>
      <c r="G15" s="80">
        <f t="shared" si="2"/>
        <v>0</v>
      </c>
      <c r="H15" s="118"/>
      <c r="I15" s="30"/>
      <c r="J15" s="30"/>
      <c r="K15" s="30"/>
      <c r="L15" s="30"/>
      <c r="M15" s="30"/>
      <c r="N15" s="30"/>
    </row>
    <row r="16" spans="1:14" s="24" customFormat="1" ht="27.75" x14ac:dyDescent="0.4">
      <c r="A16" s="121"/>
      <c r="B16" s="125"/>
      <c r="C16" s="37" t="s">
        <v>14</v>
      </c>
      <c r="D16" s="84">
        <v>24</v>
      </c>
      <c r="E16" s="84">
        <v>24</v>
      </c>
      <c r="F16" s="83">
        <v>0</v>
      </c>
      <c r="G16" s="80">
        <f t="shared" si="2"/>
        <v>100</v>
      </c>
      <c r="H16" s="118"/>
      <c r="I16" s="30"/>
      <c r="J16" s="30"/>
      <c r="K16" s="30"/>
      <c r="L16" s="30"/>
      <c r="M16" s="30"/>
      <c r="N16" s="30"/>
    </row>
    <row r="17" spans="1:14" s="24" customFormat="1" ht="52.5" x14ac:dyDescent="0.4">
      <c r="A17" s="121"/>
      <c r="B17" s="125"/>
      <c r="C17" s="37" t="s">
        <v>20</v>
      </c>
      <c r="D17" s="83">
        <v>0</v>
      </c>
      <c r="E17" s="83">
        <v>0</v>
      </c>
      <c r="F17" s="83">
        <f t="shared" si="1"/>
        <v>0</v>
      </c>
      <c r="G17" s="80">
        <f t="shared" si="2"/>
        <v>0</v>
      </c>
      <c r="H17" s="118"/>
      <c r="I17" s="30"/>
      <c r="J17" s="30"/>
      <c r="K17" s="30"/>
      <c r="L17" s="30"/>
      <c r="M17" s="30"/>
      <c r="N17" s="30"/>
    </row>
    <row r="18" spans="1:14" s="24" customFormat="1" ht="30.75" customHeight="1" x14ac:dyDescent="0.4">
      <c r="A18" s="121"/>
      <c r="B18" s="125"/>
      <c r="C18" s="37" t="s">
        <v>38</v>
      </c>
      <c r="D18" s="83">
        <v>0</v>
      </c>
      <c r="E18" s="83">
        <v>0</v>
      </c>
      <c r="F18" s="83">
        <f t="shared" si="1"/>
        <v>0</v>
      </c>
      <c r="G18" s="80">
        <f t="shared" si="2"/>
        <v>0</v>
      </c>
      <c r="H18" s="118"/>
      <c r="I18" s="30"/>
      <c r="J18" s="30"/>
      <c r="K18" s="30"/>
      <c r="L18" s="30"/>
      <c r="M18" s="30"/>
      <c r="N18" s="30"/>
    </row>
    <row r="19" spans="1:14" s="24" customFormat="1" ht="45" customHeight="1" x14ac:dyDescent="0.4">
      <c r="A19" s="121"/>
      <c r="B19" s="125"/>
      <c r="C19" s="37" t="s">
        <v>26</v>
      </c>
      <c r="D19" s="83">
        <v>0</v>
      </c>
      <c r="E19" s="83">
        <v>0</v>
      </c>
      <c r="F19" s="83">
        <f t="shared" si="1"/>
        <v>0</v>
      </c>
      <c r="G19" s="80">
        <f t="shared" si="2"/>
        <v>0</v>
      </c>
      <c r="H19" s="119"/>
      <c r="I19" s="30"/>
      <c r="J19" s="30"/>
      <c r="K19" s="30"/>
      <c r="L19" s="30"/>
      <c r="M19" s="30"/>
      <c r="N19" s="30"/>
    </row>
    <row r="20" spans="1:14" s="24" customFormat="1" ht="26.25" customHeight="1" x14ac:dyDescent="0.4">
      <c r="A20" s="120" t="s">
        <v>77</v>
      </c>
      <c r="B20" s="125" t="s">
        <v>56</v>
      </c>
      <c r="C20" s="35" t="s">
        <v>11</v>
      </c>
      <c r="D20" s="81">
        <f>D21+D22+D23+D24+D26</f>
        <v>0</v>
      </c>
      <c r="E20" s="81">
        <f t="shared" ref="E20" si="3">E21+E22+E23+E24+E26</f>
        <v>0</v>
      </c>
      <c r="F20" s="82">
        <f>E20-D20</f>
        <v>0</v>
      </c>
      <c r="G20" s="78">
        <f>IF(E20=0, ,E20/D20*100)</f>
        <v>0</v>
      </c>
      <c r="H20" s="117"/>
      <c r="I20" s="30"/>
      <c r="J20" s="30"/>
      <c r="K20" s="30"/>
      <c r="L20" s="30"/>
      <c r="M20" s="30"/>
      <c r="N20" s="30"/>
    </row>
    <row r="21" spans="1:14" s="24" customFormat="1" ht="29.25" customHeight="1" x14ac:dyDescent="0.4">
      <c r="A21" s="121"/>
      <c r="B21" s="125"/>
      <c r="C21" s="37" t="s">
        <v>12</v>
      </c>
      <c r="D21" s="83">
        <v>0</v>
      </c>
      <c r="E21" s="83">
        <v>0</v>
      </c>
      <c r="F21" s="83">
        <f t="shared" ref="F21:F26" si="4">E21-D21</f>
        <v>0</v>
      </c>
      <c r="G21" s="80">
        <f t="shared" ref="G21:G26" si="5">IF(E21=0, ,E21/D21*100)</f>
        <v>0</v>
      </c>
      <c r="H21" s="118"/>
      <c r="I21" s="30"/>
      <c r="J21" s="30"/>
      <c r="K21" s="30"/>
      <c r="L21" s="30"/>
      <c r="M21" s="30"/>
      <c r="N21" s="30"/>
    </row>
    <row r="22" spans="1:14" s="24" customFormat="1" ht="30" customHeight="1" x14ac:dyDescent="0.4">
      <c r="A22" s="121"/>
      <c r="B22" s="125"/>
      <c r="C22" s="37" t="s">
        <v>13</v>
      </c>
      <c r="D22" s="83">
        <v>0</v>
      </c>
      <c r="E22" s="83">
        <v>0</v>
      </c>
      <c r="F22" s="83">
        <f t="shared" si="4"/>
        <v>0</v>
      </c>
      <c r="G22" s="80">
        <f t="shared" si="5"/>
        <v>0</v>
      </c>
      <c r="H22" s="118"/>
      <c r="I22" s="30"/>
      <c r="J22" s="30"/>
      <c r="K22" s="30"/>
      <c r="L22" s="30"/>
      <c r="M22" s="30"/>
      <c r="N22" s="30"/>
    </row>
    <row r="23" spans="1:14" s="24" customFormat="1" ht="27" customHeight="1" x14ac:dyDescent="0.4">
      <c r="A23" s="121"/>
      <c r="B23" s="125"/>
      <c r="C23" s="37" t="s">
        <v>14</v>
      </c>
      <c r="D23" s="83">
        <v>0</v>
      </c>
      <c r="E23" s="83">
        <v>0</v>
      </c>
      <c r="F23" s="83">
        <v>0</v>
      </c>
      <c r="G23" s="80">
        <f t="shared" si="5"/>
        <v>0</v>
      </c>
      <c r="H23" s="118"/>
      <c r="I23" s="30"/>
      <c r="J23" s="30"/>
      <c r="K23" s="30"/>
      <c r="L23" s="30"/>
      <c r="M23" s="30"/>
      <c r="N23" s="30"/>
    </row>
    <row r="24" spans="1:14" s="24" customFormat="1" ht="52.5" customHeight="1" x14ac:dyDescent="0.4">
      <c r="A24" s="121"/>
      <c r="B24" s="125"/>
      <c r="C24" s="37" t="s">
        <v>20</v>
      </c>
      <c r="D24" s="83">
        <v>0</v>
      </c>
      <c r="E24" s="83">
        <v>0</v>
      </c>
      <c r="F24" s="83">
        <f t="shared" si="4"/>
        <v>0</v>
      </c>
      <c r="G24" s="80">
        <f t="shared" si="5"/>
        <v>0</v>
      </c>
      <c r="H24" s="118"/>
      <c r="I24" s="30"/>
      <c r="J24" s="30"/>
      <c r="K24" s="30"/>
      <c r="L24" s="30"/>
      <c r="M24" s="30"/>
      <c r="N24" s="30"/>
    </row>
    <row r="25" spans="1:14" s="24" customFormat="1" ht="30" customHeight="1" x14ac:dyDescent="0.4">
      <c r="A25" s="121"/>
      <c r="B25" s="125"/>
      <c r="C25" s="37" t="s">
        <v>38</v>
      </c>
      <c r="D25" s="83">
        <v>0</v>
      </c>
      <c r="E25" s="83">
        <v>0</v>
      </c>
      <c r="F25" s="83">
        <f t="shared" si="4"/>
        <v>0</v>
      </c>
      <c r="G25" s="80">
        <f t="shared" si="5"/>
        <v>0</v>
      </c>
      <c r="H25" s="118"/>
      <c r="I25" s="30"/>
      <c r="J25" s="30"/>
      <c r="K25" s="30"/>
      <c r="L25" s="30"/>
      <c r="M25" s="30"/>
      <c r="N25" s="30"/>
    </row>
    <row r="26" spans="1:14" s="24" customFormat="1" ht="31.5" customHeight="1" x14ac:dyDescent="0.4">
      <c r="A26" s="121"/>
      <c r="B26" s="125"/>
      <c r="C26" s="37" t="s">
        <v>26</v>
      </c>
      <c r="D26" s="83">
        <v>0</v>
      </c>
      <c r="E26" s="83">
        <v>0</v>
      </c>
      <c r="F26" s="83">
        <f t="shared" si="4"/>
        <v>0</v>
      </c>
      <c r="G26" s="80">
        <f t="shared" si="5"/>
        <v>0</v>
      </c>
      <c r="H26" s="119"/>
      <c r="I26" s="30"/>
      <c r="J26" s="30"/>
      <c r="K26" s="30"/>
      <c r="L26" s="30"/>
      <c r="M26" s="30"/>
      <c r="N26" s="30"/>
    </row>
    <row r="27" spans="1:14" s="24" customFormat="1" ht="36.75" customHeight="1" x14ac:dyDescent="0.4">
      <c r="A27" s="120" t="s">
        <v>78</v>
      </c>
      <c r="B27" s="125" t="s">
        <v>57</v>
      </c>
      <c r="C27" s="35" t="s">
        <v>11</v>
      </c>
      <c r="D27" s="77">
        <f>D28+D29+D30+D31+D33</f>
        <v>100</v>
      </c>
      <c r="E27" s="77">
        <f t="shared" ref="E27" si="6">E28+E29+E30+E31+E33</f>
        <v>100</v>
      </c>
      <c r="F27" s="73">
        <f>E27-D27</f>
        <v>0</v>
      </c>
      <c r="G27" s="78">
        <f>IF(E27=0, ,E27/D27*100)</f>
        <v>100</v>
      </c>
      <c r="H27" s="117"/>
      <c r="I27" s="30"/>
      <c r="J27" s="30"/>
      <c r="K27" s="30"/>
      <c r="L27" s="30"/>
      <c r="M27" s="30"/>
      <c r="N27" s="30"/>
    </row>
    <row r="28" spans="1:14" s="24" customFormat="1" ht="36" customHeight="1" x14ac:dyDescent="0.4">
      <c r="A28" s="121"/>
      <c r="B28" s="125"/>
      <c r="C28" s="37" t="s">
        <v>12</v>
      </c>
      <c r="D28" s="79">
        <v>0</v>
      </c>
      <c r="E28" s="79">
        <v>0</v>
      </c>
      <c r="F28" s="79">
        <f t="shared" ref="F28:F33" si="7">E28-D28</f>
        <v>0</v>
      </c>
      <c r="G28" s="80">
        <f t="shared" ref="G28:G33" si="8">IF(E28=0, ,E28/D28*100)</f>
        <v>0</v>
      </c>
      <c r="H28" s="118"/>
      <c r="I28" s="30"/>
      <c r="J28" s="30"/>
      <c r="K28" s="30"/>
      <c r="L28" s="30"/>
      <c r="M28" s="30"/>
      <c r="N28" s="30"/>
    </row>
    <row r="29" spans="1:14" s="24" customFormat="1" ht="31.5" customHeight="1" x14ac:dyDescent="0.4">
      <c r="A29" s="121"/>
      <c r="B29" s="125"/>
      <c r="C29" s="37" t="s">
        <v>13</v>
      </c>
      <c r="D29" s="79">
        <v>0</v>
      </c>
      <c r="E29" s="79">
        <v>0</v>
      </c>
      <c r="F29" s="79">
        <f t="shared" si="7"/>
        <v>0</v>
      </c>
      <c r="G29" s="80">
        <f t="shared" si="8"/>
        <v>0</v>
      </c>
      <c r="H29" s="118"/>
      <c r="I29" s="30"/>
      <c r="J29" s="30"/>
      <c r="K29" s="30"/>
      <c r="L29" s="30"/>
      <c r="M29" s="30"/>
      <c r="N29" s="30"/>
    </row>
    <row r="30" spans="1:14" s="24" customFormat="1" ht="34.5" customHeight="1" x14ac:dyDescent="0.4">
      <c r="A30" s="121"/>
      <c r="B30" s="125"/>
      <c r="C30" s="37" t="s">
        <v>14</v>
      </c>
      <c r="D30" s="79">
        <v>100</v>
      </c>
      <c r="E30" s="79">
        <v>100</v>
      </c>
      <c r="F30" s="79">
        <f t="shared" si="7"/>
        <v>0</v>
      </c>
      <c r="G30" s="80">
        <f t="shared" si="8"/>
        <v>100</v>
      </c>
      <c r="H30" s="118"/>
      <c r="I30" s="30"/>
      <c r="J30" s="30"/>
      <c r="K30" s="30"/>
      <c r="L30" s="30"/>
      <c r="M30" s="30"/>
      <c r="N30" s="30"/>
    </row>
    <row r="31" spans="1:14" s="24" customFormat="1" ht="51.75" customHeight="1" x14ac:dyDescent="0.4">
      <c r="A31" s="121"/>
      <c r="B31" s="125"/>
      <c r="C31" s="37" t="s">
        <v>20</v>
      </c>
      <c r="D31" s="79">
        <v>0</v>
      </c>
      <c r="E31" s="79">
        <v>0</v>
      </c>
      <c r="F31" s="79">
        <f t="shared" si="7"/>
        <v>0</v>
      </c>
      <c r="G31" s="80">
        <f t="shared" si="8"/>
        <v>0</v>
      </c>
      <c r="H31" s="118"/>
      <c r="I31" s="30"/>
      <c r="J31" s="30"/>
      <c r="K31" s="30"/>
      <c r="L31" s="30"/>
      <c r="M31" s="30"/>
      <c r="N31" s="30"/>
    </row>
    <row r="32" spans="1:14" s="24" customFormat="1" ht="31.5" customHeight="1" x14ac:dyDescent="0.4">
      <c r="A32" s="121"/>
      <c r="B32" s="125"/>
      <c r="C32" s="37" t="s">
        <v>38</v>
      </c>
      <c r="D32" s="79">
        <v>0</v>
      </c>
      <c r="E32" s="79">
        <v>0</v>
      </c>
      <c r="F32" s="79">
        <f t="shared" si="7"/>
        <v>0</v>
      </c>
      <c r="G32" s="80">
        <f t="shared" si="8"/>
        <v>0</v>
      </c>
      <c r="H32" s="118"/>
      <c r="I32" s="30"/>
      <c r="J32" s="30"/>
      <c r="K32" s="30"/>
      <c r="L32" s="30"/>
      <c r="M32" s="30"/>
      <c r="N32" s="30"/>
    </row>
    <row r="33" spans="1:14" s="24" customFormat="1" ht="27" customHeight="1" x14ac:dyDescent="0.4">
      <c r="A33" s="121"/>
      <c r="B33" s="125"/>
      <c r="C33" s="37" t="s">
        <v>26</v>
      </c>
      <c r="D33" s="79">
        <v>0</v>
      </c>
      <c r="E33" s="79">
        <v>0</v>
      </c>
      <c r="F33" s="79">
        <f t="shared" si="7"/>
        <v>0</v>
      </c>
      <c r="G33" s="80">
        <f t="shared" si="8"/>
        <v>0</v>
      </c>
      <c r="H33" s="119"/>
      <c r="I33" s="30"/>
      <c r="J33" s="30"/>
      <c r="K33" s="30"/>
      <c r="L33" s="30"/>
      <c r="M33" s="30"/>
      <c r="N33" s="30"/>
    </row>
    <row r="34" spans="1:14" s="24" customFormat="1" ht="34.5" customHeight="1" x14ac:dyDescent="0.4">
      <c r="A34" s="120" t="s">
        <v>79</v>
      </c>
      <c r="B34" s="125" t="s">
        <v>58</v>
      </c>
      <c r="C34" s="35" t="s">
        <v>11</v>
      </c>
      <c r="D34" s="77">
        <f>D35+D36+D37+D38+D40</f>
        <v>290</v>
      </c>
      <c r="E34" s="77">
        <f t="shared" ref="E34" si="9">E35+E36+E37+E38+E40</f>
        <v>290</v>
      </c>
      <c r="F34" s="73">
        <f>E34-D34</f>
        <v>0</v>
      </c>
      <c r="G34" s="78">
        <f>IF(E34=0, ,E34/D34*100)</f>
        <v>100</v>
      </c>
      <c r="H34" s="117"/>
      <c r="I34" s="30"/>
      <c r="J34" s="30"/>
      <c r="K34" s="30"/>
      <c r="L34" s="30"/>
      <c r="M34" s="30"/>
      <c r="N34" s="30"/>
    </row>
    <row r="35" spans="1:14" s="24" customFormat="1" ht="27" customHeight="1" x14ac:dyDescent="0.4">
      <c r="A35" s="121"/>
      <c r="B35" s="125"/>
      <c r="C35" s="37" t="s">
        <v>12</v>
      </c>
      <c r="D35" s="79">
        <v>0</v>
      </c>
      <c r="E35" s="79">
        <v>0</v>
      </c>
      <c r="F35" s="79">
        <f t="shared" ref="F35:F40" si="10">E35-D35</f>
        <v>0</v>
      </c>
      <c r="G35" s="80">
        <f t="shared" ref="G35:G40" si="11">IF(E35=0, ,E35/D35*100)</f>
        <v>0</v>
      </c>
      <c r="H35" s="118"/>
      <c r="I35" s="30"/>
      <c r="J35" s="30"/>
      <c r="K35" s="30"/>
      <c r="L35" s="30"/>
      <c r="M35" s="30"/>
      <c r="N35" s="30"/>
    </row>
    <row r="36" spans="1:14" s="24" customFormat="1" ht="33" customHeight="1" x14ac:dyDescent="0.4">
      <c r="A36" s="121"/>
      <c r="B36" s="125"/>
      <c r="C36" s="37" t="s">
        <v>13</v>
      </c>
      <c r="D36" s="79">
        <v>0</v>
      </c>
      <c r="E36" s="79">
        <v>0</v>
      </c>
      <c r="F36" s="79">
        <f t="shared" si="10"/>
        <v>0</v>
      </c>
      <c r="G36" s="80">
        <f t="shared" si="11"/>
        <v>0</v>
      </c>
      <c r="H36" s="118"/>
      <c r="I36" s="30"/>
      <c r="J36" s="30"/>
      <c r="K36" s="30"/>
      <c r="L36" s="30"/>
      <c r="M36" s="30"/>
      <c r="N36" s="30"/>
    </row>
    <row r="37" spans="1:14" s="24" customFormat="1" ht="36.75" customHeight="1" x14ac:dyDescent="0.4">
      <c r="A37" s="121"/>
      <c r="B37" s="125"/>
      <c r="C37" s="37" t="s">
        <v>14</v>
      </c>
      <c r="D37" s="79">
        <v>290</v>
      </c>
      <c r="E37" s="79">
        <v>290</v>
      </c>
      <c r="F37" s="79">
        <f t="shared" si="10"/>
        <v>0</v>
      </c>
      <c r="G37" s="80">
        <f t="shared" si="11"/>
        <v>100</v>
      </c>
      <c r="H37" s="118"/>
      <c r="I37" s="30"/>
      <c r="J37" s="30"/>
      <c r="K37" s="30"/>
      <c r="L37" s="30"/>
      <c r="M37" s="30"/>
      <c r="N37" s="30"/>
    </row>
    <row r="38" spans="1:14" s="24" customFormat="1" ht="51" customHeight="1" x14ac:dyDescent="0.4">
      <c r="A38" s="121"/>
      <c r="B38" s="125"/>
      <c r="C38" s="37" t="s">
        <v>20</v>
      </c>
      <c r="D38" s="79">
        <v>0</v>
      </c>
      <c r="E38" s="79">
        <v>0</v>
      </c>
      <c r="F38" s="79">
        <f t="shared" si="10"/>
        <v>0</v>
      </c>
      <c r="G38" s="80">
        <f t="shared" si="11"/>
        <v>0</v>
      </c>
      <c r="H38" s="118"/>
      <c r="I38" s="30"/>
      <c r="J38" s="30"/>
      <c r="K38" s="30"/>
      <c r="L38" s="30"/>
      <c r="M38" s="30"/>
      <c r="N38" s="30"/>
    </row>
    <row r="39" spans="1:14" s="24" customFormat="1" ht="27" customHeight="1" x14ac:dyDescent="0.4">
      <c r="A39" s="121"/>
      <c r="B39" s="125"/>
      <c r="C39" s="37" t="s">
        <v>38</v>
      </c>
      <c r="D39" s="79">
        <v>0</v>
      </c>
      <c r="E39" s="79">
        <v>0</v>
      </c>
      <c r="F39" s="79">
        <f t="shared" si="10"/>
        <v>0</v>
      </c>
      <c r="G39" s="80">
        <f t="shared" si="11"/>
        <v>0</v>
      </c>
      <c r="H39" s="118"/>
      <c r="I39" s="30"/>
      <c r="J39" s="30"/>
      <c r="K39" s="30"/>
      <c r="L39" s="30"/>
      <c r="M39" s="30"/>
      <c r="N39" s="30"/>
    </row>
    <row r="40" spans="1:14" s="24" customFormat="1" ht="27" customHeight="1" x14ac:dyDescent="0.4">
      <c r="A40" s="121"/>
      <c r="B40" s="125"/>
      <c r="C40" s="37" t="s">
        <v>26</v>
      </c>
      <c r="D40" s="79">
        <v>0</v>
      </c>
      <c r="E40" s="79">
        <v>0</v>
      </c>
      <c r="F40" s="79">
        <f t="shared" si="10"/>
        <v>0</v>
      </c>
      <c r="G40" s="80">
        <f t="shared" si="11"/>
        <v>0</v>
      </c>
      <c r="H40" s="119"/>
      <c r="I40" s="30"/>
      <c r="J40" s="30"/>
      <c r="K40" s="30"/>
      <c r="L40" s="30"/>
      <c r="M40" s="30"/>
      <c r="N40" s="30"/>
    </row>
    <row r="41" spans="1:14" ht="42.75" customHeight="1" x14ac:dyDescent="0.4">
      <c r="A41" s="120" t="s">
        <v>80</v>
      </c>
      <c r="B41" s="125" t="s">
        <v>59</v>
      </c>
      <c r="C41" s="35" t="s">
        <v>11</v>
      </c>
      <c r="D41" s="77">
        <f>D42+D43+D44+D45+D47</f>
        <v>130</v>
      </c>
      <c r="E41" s="77">
        <f t="shared" ref="E41" si="12">E42+E43+E44+E45+E47</f>
        <v>130</v>
      </c>
      <c r="F41" s="73">
        <f>E41-D41</f>
        <v>0</v>
      </c>
      <c r="G41" s="78">
        <f>IF(E41=0, ,E41/D41*100)</f>
        <v>100</v>
      </c>
      <c r="H41" s="117"/>
      <c r="I41" s="30"/>
      <c r="J41" s="30"/>
      <c r="K41" s="30"/>
      <c r="L41" s="30"/>
      <c r="M41" s="30"/>
      <c r="N41" s="30"/>
    </row>
    <row r="42" spans="1:14" ht="29.25" customHeight="1" x14ac:dyDescent="0.4">
      <c r="A42" s="121"/>
      <c r="B42" s="125"/>
      <c r="C42" s="37" t="s">
        <v>12</v>
      </c>
      <c r="D42" s="79">
        <v>0</v>
      </c>
      <c r="E42" s="79">
        <v>0</v>
      </c>
      <c r="F42" s="79">
        <f t="shared" ref="F42:F47" si="13">E42-D42</f>
        <v>0</v>
      </c>
      <c r="G42" s="80">
        <f t="shared" ref="G42:G47" si="14">IF(E42=0, ,E42/D42*100)</f>
        <v>0</v>
      </c>
      <c r="H42" s="118"/>
      <c r="I42" s="30"/>
      <c r="J42" s="30"/>
      <c r="K42" s="30"/>
      <c r="L42" s="30"/>
      <c r="M42" s="30"/>
      <c r="N42" s="30"/>
    </row>
    <row r="43" spans="1:14" ht="31.5" customHeight="1" x14ac:dyDescent="0.4">
      <c r="A43" s="121"/>
      <c r="B43" s="125"/>
      <c r="C43" s="37" t="s">
        <v>13</v>
      </c>
      <c r="D43" s="79">
        <v>0</v>
      </c>
      <c r="E43" s="79">
        <v>0</v>
      </c>
      <c r="F43" s="79">
        <f t="shared" si="13"/>
        <v>0</v>
      </c>
      <c r="G43" s="80">
        <f t="shared" si="14"/>
        <v>0</v>
      </c>
      <c r="H43" s="118"/>
      <c r="I43" s="30"/>
      <c r="J43" s="30"/>
      <c r="K43" s="30"/>
      <c r="L43" s="30"/>
      <c r="M43" s="30"/>
      <c r="N43" s="30"/>
    </row>
    <row r="44" spans="1:14" ht="42" customHeight="1" x14ac:dyDescent="0.4">
      <c r="A44" s="121"/>
      <c r="B44" s="125"/>
      <c r="C44" s="37" t="s">
        <v>14</v>
      </c>
      <c r="D44" s="79">
        <v>130</v>
      </c>
      <c r="E44" s="79">
        <v>130</v>
      </c>
      <c r="F44" s="79">
        <f t="shared" si="13"/>
        <v>0</v>
      </c>
      <c r="G44" s="80">
        <f t="shared" si="14"/>
        <v>100</v>
      </c>
      <c r="H44" s="118"/>
      <c r="I44" s="30"/>
      <c r="J44" s="30"/>
      <c r="K44" s="30"/>
      <c r="L44" s="30"/>
      <c r="M44" s="30"/>
      <c r="N44" s="30"/>
    </row>
    <row r="45" spans="1:14" ht="54" customHeight="1" x14ac:dyDescent="0.4">
      <c r="A45" s="121"/>
      <c r="B45" s="125"/>
      <c r="C45" s="37" t="s">
        <v>20</v>
      </c>
      <c r="D45" s="79">
        <v>0</v>
      </c>
      <c r="E45" s="79">
        <v>0</v>
      </c>
      <c r="F45" s="79">
        <f t="shared" si="13"/>
        <v>0</v>
      </c>
      <c r="G45" s="79">
        <f t="shared" si="14"/>
        <v>0</v>
      </c>
      <c r="H45" s="118"/>
      <c r="I45" s="30"/>
      <c r="J45" s="30"/>
      <c r="K45" s="30"/>
      <c r="L45" s="30"/>
      <c r="M45" s="30"/>
      <c r="N45" s="30"/>
    </row>
    <row r="46" spans="1:14" ht="33" customHeight="1" x14ac:dyDescent="0.4">
      <c r="A46" s="121"/>
      <c r="B46" s="125"/>
      <c r="C46" s="37" t="s">
        <v>38</v>
      </c>
      <c r="D46" s="79">
        <v>0</v>
      </c>
      <c r="E46" s="79">
        <v>0</v>
      </c>
      <c r="F46" s="79">
        <f t="shared" si="13"/>
        <v>0</v>
      </c>
      <c r="G46" s="79">
        <f t="shared" si="14"/>
        <v>0</v>
      </c>
      <c r="H46" s="118"/>
      <c r="I46" s="30"/>
      <c r="J46" s="30"/>
      <c r="K46" s="30"/>
      <c r="L46" s="30"/>
      <c r="M46" s="30"/>
      <c r="N46" s="30"/>
    </row>
    <row r="47" spans="1:14" ht="39" customHeight="1" x14ac:dyDescent="0.4">
      <c r="A47" s="121"/>
      <c r="B47" s="125"/>
      <c r="C47" s="37" t="s">
        <v>26</v>
      </c>
      <c r="D47" s="79">
        <v>0</v>
      </c>
      <c r="E47" s="79">
        <v>0</v>
      </c>
      <c r="F47" s="79">
        <f t="shared" si="13"/>
        <v>0</v>
      </c>
      <c r="G47" s="79">
        <f t="shared" si="14"/>
        <v>0</v>
      </c>
      <c r="H47" s="119"/>
      <c r="I47" s="30"/>
      <c r="J47" s="30"/>
      <c r="K47" s="30"/>
      <c r="L47" s="30"/>
      <c r="M47" s="30"/>
      <c r="N47" s="30"/>
    </row>
    <row r="48" spans="1:14" s="24" customFormat="1" ht="34.5" customHeight="1" x14ac:dyDescent="0.4">
      <c r="A48" s="114" t="s">
        <v>60</v>
      </c>
      <c r="B48" s="115"/>
      <c r="C48" s="115"/>
      <c r="D48" s="115"/>
      <c r="E48" s="115"/>
      <c r="F48" s="115"/>
      <c r="G48" s="115"/>
      <c r="H48" s="116"/>
      <c r="I48" s="30"/>
      <c r="J48" s="30"/>
      <c r="K48" s="30"/>
      <c r="L48" s="30"/>
      <c r="M48" s="30"/>
      <c r="N48" s="30"/>
    </row>
    <row r="49" spans="1:14" ht="29.25" customHeight="1" x14ac:dyDescent="0.4">
      <c r="A49" s="120" t="s">
        <v>81</v>
      </c>
      <c r="B49" s="126" t="s">
        <v>61</v>
      </c>
      <c r="C49" s="35" t="s">
        <v>11</v>
      </c>
      <c r="D49" s="72">
        <f>D51+D52+D53+D55</f>
        <v>114.4575</v>
      </c>
      <c r="E49" s="72">
        <f>E51+E52+E53+E55</f>
        <v>114.4575</v>
      </c>
      <c r="F49" s="73">
        <f>E49-D49</f>
        <v>0</v>
      </c>
      <c r="G49" s="74">
        <f>IF(E49=0, ,E49/D49*100)</f>
        <v>100</v>
      </c>
      <c r="H49" s="117"/>
      <c r="I49" s="30"/>
      <c r="J49" s="30"/>
      <c r="K49" s="30"/>
      <c r="L49" s="30"/>
      <c r="M49" s="30"/>
      <c r="N49" s="30"/>
    </row>
    <row r="50" spans="1:14" ht="30.75" customHeight="1" x14ac:dyDescent="0.4">
      <c r="A50" s="121"/>
      <c r="B50" s="127"/>
      <c r="C50" s="37" t="s">
        <v>12</v>
      </c>
      <c r="D50" s="75">
        <v>0</v>
      </c>
      <c r="E50" s="75">
        <v>0</v>
      </c>
      <c r="F50" s="75">
        <f t="shared" ref="F50:F70" si="15">E50-D50</f>
        <v>0</v>
      </c>
      <c r="G50" s="76">
        <f t="shared" ref="G50:G55" si="16">IF(E50=0, ,E50/D50*100)</f>
        <v>0</v>
      </c>
      <c r="H50" s="118"/>
      <c r="I50" s="30"/>
      <c r="J50" s="30"/>
      <c r="K50" s="30"/>
      <c r="L50" s="30"/>
      <c r="M50" s="30"/>
      <c r="N50" s="30"/>
    </row>
    <row r="51" spans="1:14" ht="29.25" customHeight="1" x14ac:dyDescent="0.4">
      <c r="A51" s="121"/>
      <c r="B51" s="127"/>
      <c r="C51" s="37" t="s">
        <v>15</v>
      </c>
      <c r="D51" s="75">
        <v>0</v>
      </c>
      <c r="E51" s="75">
        <v>0</v>
      </c>
      <c r="F51" s="75">
        <f t="shared" si="15"/>
        <v>0</v>
      </c>
      <c r="G51" s="76">
        <f t="shared" si="16"/>
        <v>0</v>
      </c>
      <c r="H51" s="118"/>
      <c r="I51" s="30"/>
      <c r="J51" s="30"/>
      <c r="K51" s="30"/>
      <c r="L51" s="30"/>
      <c r="M51" s="30"/>
      <c r="N51" s="30"/>
    </row>
    <row r="52" spans="1:14" ht="32.25" customHeight="1" x14ac:dyDescent="0.4">
      <c r="A52" s="121"/>
      <c r="B52" s="127"/>
      <c r="C52" s="37" t="s">
        <v>16</v>
      </c>
      <c r="D52" s="75">
        <v>114.4575</v>
      </c>
      <c r="E52" s="75">
        <v>114.4575</v>
      </c>
      <c r="F52" s="75">
        <f t="shared" si="15"/>
        <v>0</v>
      </c>
      <c r="G52" s="76">
        <f t="shared" si="16"/>
        <v>100</v>
      </c>
      <c r="H52" s="118"/>
      <c r="I52" s="30"/>
      <c r="J52" s="30"/>
      <c r="K52" s="30"/>
      <c r="L52" s="30"/>
      <c r="M52" s="30"/>
      <c r="N52" s="30"/>
    </row>
    <row r="53" spans="1:14" ht="51.75" customHeight="1" x14ac:dyDescent="0.4">
      <c r="A53" s="121"/>
      <c r="B53" s="127"/>
      <c r="C53" s="37" t="s">
        <v>20</v>
      </c>
      <c r="D53" s="75">
        <v>0</v>
      </c>
      <c r="E53" s="75">
        <v>0</v>
      </c>
      <c r="F53" s="75">
        <f t="shared" si="15"/>
        <v>0</v>
      </c>
      <c r="G53" s="75">
        <f t="shared" si="16"/>
        <v>0</v>
      </c>
      <c r="H53" s="118"/>
      <c r="I53" s="30"/>
      <c r="J53" s="30"/>
      <c r="K53" s="30"/>
      <c r="L53" s="30"/>
      <c r="M53" s="30"/>
      <c r="N53" s="30"/>
    </row>
    <row r="54" spans="1:14" ht="33" customHeight="1" x14ac:dyDescent="0.4">
      <c r="A54" s="121"/>
      <c r="B54" s="127"/>
      <c r="C54" s="37" t="s">
        <v>38</v>
      </c>
      <c r="D54" s="75"/>
      <c r="E54" s="75"/>
      <c r="F54" s="75">
        <f t="shared" si="15"/>
        <v>0</v>
      </c>
      <c r="G54" s="75"/>
      <c r="H54" s="118"/>
      <c r="I54" s="30"/>
      <c r="J54" s="30"/>
      <c r="K54" s="30"/>
      <c r="L54" s="30"/>
      <c r="M54" s="30"/>
      <c r="N54" s="30"/>
    </row>
    <row r="55" spans="1:14" ht="30.75" customHeight="1" x14ac:dyDescent="0.4">
      <c r="A55" s="121"/>
      <c r="B55" s="128"/>
      <c r="C55" s="37" t="s">
        <v>26</v>
      </c>
      <c r="D55" s="75">
        <v>0</v>
      </c>
      <c r="E55" s="75">
        <v>0</v>
      </c>
      <c r="F55" s="75">
        <f t="shared" si="15"/>
        <v>0</v>
      </c>
      <c r="G55" s="75">
        <f t="shared" si="16"/>
        <v>0</v>
      </c>
      <c r="H55" s="119"/>
      <c r="I55" s="30"/>
      <c r="J55" s="30"/>
      <c r="K55" s="30"/>
      <c r="L55" s="30"/>
      <c r="M55" s="30"/>
      <c r="N55" s="30"/>
    </row>
    <row r="56" spans="1:14" ht="49.5" customHeight="1" x14ac:dyDescent="0.4">
      <c r="A56" s="114" t="s">
        <v>62</v>
      </c>
      <c r="B56" s="115"/>
      <c r="C56" s="115"/>
      <c r="D56" s="115"/>
      <c r="E56" s="115"/>
      <c r="F56" s="115"/>
      <c r="G56" s="115"/>
      <c r="H56" s="116"/>
      <c r="I56" s="30"/>
      <c r="J56" s="30"/>
      <c r="K56" s="30"/>
      <c r="L56" s="30"/>
      <c r="M56" s="30"/>
      <c r="N56" s="30"/>
    </row>
    <row r="57" spans="1:14" ht="28.5" customHeight="1" x14ac:dyDescent="0.4">
      <c r="A57" s="130" t="s">
        <v>82</v>
      </c>
      <c r="B57" s="126" t="s">
        <v>63</v>
      </c>
      <c r="C57" s="35" t="s">
        <v>11</v>
      </c>
      <c r="D57" s="77">
        <f>D58+D59+D60+D61+D62+D63</f>
        <v>1106.075</v>
      </c>
      <c r="E57" s="77">
        <f>E58+E59+E60+E61+E62+E63</f>
        <v>1106.075</v>
      </c>
      <c r="F57" s="72">
        <f t="shared" ref="F57:F63" si="17">E57-D57</f>
        <v>0</v>
      </c>
      <c r="G57" s="78">
        <f t="shared" ref="G57:G63" si="18">IF(E57=0, , E57/D57*100)</f>
        <v>100</v>
      </c>
      <c r="H57" s="117"/>
      <c r="I57" s="30"/>
      <c r="J57" s="30"/>
      <c r="K57" s="30"/>
      <c r="L57" s="30"/>
      <c r="M57" s="30"/>
      <c r="N57" s="30"/>
    </row>
    <row r="58" spans="1:14" ht="33.75" customHeight="1" x14ac:dyDescent="0.4">
      <c r="A58" s="131"/>
      <c r="B58" s="127"/>
      <c r="C58" s="37" t="s">
        <v>12</v>
      </c>
      <c r="D58" s="79">
        <v>0</v>
      </c>
      <c r="E58" s="79">
        <v>0</v>
      </c>
      <c r="F58" s="75">
        <f t="shared" si="17"/>
        <v>0</v>
      </c>
      <c r="G58" s="80">
        <f t="shared" si="18"/>
        <v>0</v>
      </c>
      <c r="H58" s="118"/>
      <c r="I58" s="30"/>
      <c r="J58" s="30"/>
      <c r="K58" s="30"/>
      <c r="L58" s="30"/>
      <c r="M58" s="30"/>
      <c r="N58" s="30"/>
    </row>
    <row r="59" spans="1:14" ht="30.75" customHeight="1" x14ac:dyDescent="0.4">
      <c r="A59" s="131"/>
      <c r="B59" s="127"/>
      <c r="C59" s="37" t="s">
        <v>15</v>
      </c>
      <c r="D59" s="79">
        <v>106.6</v>
      </c>
      <c r="E59" s="79">
        <v>106.6</v>
      </c>
      <c r="F59" s="75">
        <f t="shared" si="17"/>
        <v>0</v>
      </c>
      <c r="G59" s="80">
        <f t="shared" si="18"/>
        <v>100</v>
      </c>
      <c r="H59" s="118"/>
      <c r="I59" s="30"/>
      <c r="J59" s="30"/>
      <c r="K59" s="30"/>
      <c r="L59" s="30"/>
      <c r="M59" s="30"/>
      <c r="N59" s="30"/>
    </row>
    <row r="60" spans="1:14" ht="33.75" customHeight="1" x14ac:dyDescent="0.4">
      <c r="A60" s="131"/>
      <c r="B60" s="127"/>
      <c r="C60" s="37" t="s">
        <v>16</v>
      </c>
      <c r="D60" s="79">
        <v>999.47500000000002</v>
      </c>
      <c r="E60" s="79">
        <v>999.47500000000002</v>
      </c>
      <c r="F60" s="75">
        <f t="shared" si="17"/>
        <v>0</v>
      </c>
      <c r="G60" s="80">
        <f t="shared" si="18"/>
        <v>100</v>
      </c>
      <c r="H60" s="118"/>
      <c r="I60" s="30"/>
      <c r="J60" s="30"/>
      <c r="K60" s="30"/>
      <c r="L60" s="30"/>
      <c r="M60" s="30"/>
      <c r="N60" s="30"/>
    </row>
    <row r="61" spans="1:14" ht="46.5" customHeight="1" x14ac:dyDescent="0.4">
      <c r="A61" s="131"/>
      <c r="B61" s="127"/>
      <c r="C61" s="37" t="s">
        <v>20</v>
      </c>
      <c r="D61" s="79">
        <v>0</v>
      </c>
      <c r="E61" s="79">
        <v>0</v>
      </c>
      <c r="F61" s="75">
        <f t="shared" si="17"/>
        <v>0</v>
      </c>
      <c r="G61" s="80">
        <f t="shared" si="18"/>
        <v>0</v>
      </c>
      <c r="H61" s="118"/>
      <c r="I61" s="30"/>
      <c r="J61" s="30"/>
      <c r="K61" s="30"/>
      <c r="L61" s="30"/>
      <c r="M61" s="30"/>
      <c r="N61" s="30"/>
    </row>
    <row r="62" spans="1:14" ht="26.25" customHeight="1" x14ac:dyDescent="0.4">
      <c r="A62" s="131"/>
      <c r="B62" s="127"/>
      <c r="C62" s="37" t="s">
        <v>38</v>
      </c>
      <c r="D62" s="79">
        <v>0</v>
      </c>
      <c r="E62" s="79">
        <v>0</v>
      </c>
      <c r="F62" s="75">
        <f t="shared" si="17"/>
        <v>0</v>
      </c>
      <c r="G62" s="80">
        <f t="shared" si="18"/>
        <v>0</v>
      </c>
      <c r="H62" s="118"/>
      <c r="I62" s="30"/>
      <c r="J62" s="30"/>
      <c r="K62" s="30"/>
      <c r="L62" s="30"/>
      <c r="M62" s="30"/>
      <c r="N62" s="30"/>
    </row>
    <row r="63" spans="1:14" ht="29.25" customHeight="1" x14ac:dyDescent="0.4">
      <c r="A63" s="132"/>
      <c r="B63" s="128"/>
      <c r="C63" s="37" t="s">
        <v>26</v>
      </c>
      <c r="D63" s="79">
        <v>0</v>
      </c>
      <c r="E63" s="79">
        <v>0</v>
      </c>
      <c r="F63" s="75">
        <f t="shared" si="17"/>
        <v>0</v>
      </c>
      <c r="G63" s="80">
        <f t="shared" si="18"/>
        <v>0</v>
      </c>
      <c r="H63" s="119"/>
      <c r="I63" s="30"/>
      <c r="J63" s="30"/>
      <c r="K63" s="30"/>
      <c r="L63" s="30"/>
      <c r="M63" s="30"/>
      <c r="N63" s="30"/>
    </row>
    <row r="64" spans="1:14" ht="27.75" customHeight="1" x14ac:dyDescent="0.4">
      <c r="A64" s="130" t="s">
        <v>83</v>
      </c>
      <c r="B64" s="126" t="s">
        <v>64</v>
      </c>
      <c r="C64" s="35" t="s">
        <v>11</v>
      </c>
      <c r="D64" s="77">
        <f>D65+D66+D67+D68+D69+D70</f>
        <v>90</v>
      </c>
      <c r="E64" s="77">
        <f>E65+E66+E67+E68+E69+E70</f>
        <v>90</v>
      </c>
      <c r="F64" s="72">
        <f t="shared" si="15"/>
        <v>0</v>
      </c>
      <c r="G64" s="78">
        <f t="shared" ref="G64:G70" si="19">IF(E64=0, , E64/D64*100)</f>
        <v>100</v>
      </c>
      <c r="H64" s="117"/>
      <c r="I64" s="30"/>
      <c r="J64" s="30"/>
      <c r="K64" s="30"/>
      <c r="L64" s="30"/>
      <c r="M64" s="30"/>
      <c r="N64" s="30"/>
    </row>
    <row r="65" spans="1:14" ht="30.75" customHeight="1" x14ac:dyDescent="0.4">
      <c r="A65" s="131"/>
      <c r="B65" s="127"/>
      <c r="C65" s="37" t="s">
        <v>12</v>
      </c>
      <c r="D65" s="79">
        <v>0</v>
      </c>
      <c r="E65" s="79">
        <v>0</v>
      </c>
      <c r="F65" s="75">
        <f t="shared" si="15"/>
        <v>0</v>
      </c>
      <c r="G65" s="80">
        <f t="shared" si="19"/>
        <v>0</v>
      </c>
      <c r="H65" s="118"/>
      <c r="I65" s="30"/>
      <c r="J65" s="30"/>
      <c r="K65" s="30"/>
      <c r="L65" s="30"/>
      <c r="M65" s="30"/>
      <c r="N65" s="30"/>
    </row>
    <row r="66" spans="1:14" ht="30.75" customHeight="1" x14ac:dyDescent="0.4">
      <c r="A66" s="131"/>
      <c r="B66" s="127"/>
      <c r="C66" s="37" t="s">
        <v>15</v>
      </c>
      <c r="D66" s="79">
        <v>0</v>
      </c>
      <c r="E66" s="79">
        <v>0</v>
      </c>
      <c r="F66" s="75">
        <f t="shared" si="15"/>
        <v>0</v>
      </c>
      <c r="G66" s="80">
        <f t="shared" si="19"/>
        <v>0</v>
      </c>
      <c r="H66" s="118"/>
      <c r="I66" s="30"/>
      <c r="J66" s="30"/>
      <c r="K66" s="30"/>
      <c r="L66" s="30"/>
      <c r="M66" s="30"/>
      <c r="N66" s="30"/>
    </row>
    <row r="67" spans="1:14" ht="27.75" customHeight="1" x14ac:dyDescent="0.4">
      <c r="A67" s="131"/>
      <c r="B67" s="127"/>
      <c r="C67" s="37" t="s">
        <v>16</v>
      </c>
      <c r="D67" s="79">
        <v>90</v>
      </c>
      <c r="E67" s="79">
        <v>90</v>
      </c>
      <c r="F67" s="75">
        <f t="shared" si="15"/>
        <v>0</v>
      </c>
      <c r="G67" s="80">
        <f t="shared" si="19"/>
        <v>100</v>
      </c>
      <c r="H67" s="118"/>
      <c r="I67" s="30"/>
      <c r="J67" s="30"/>
      <c r="K67" s="30"/>
      <c r="L67" s="30"/>
      <c r="M67" s="30"/>
      <c r="N67" s="30"/>
    </row>
    <row r="68" spans="1:14" ht="48.75" customHeight="1" x14ac:dyDescent="0.4">
      <c r="A68" s="131"/>
      <c r="B68" s="127"/>
      <c r="C68" s="37" t="s">
        <v>20</v>
      </c>
      <c r="D68" s="79">
        <v>0</v>
      </c>
      <c r="E68" s="79">
        <v>0</v>
      </c>
      <c r="F68" s="75">
        <f t="shared" si="15"/>
        <v>0</v>
      </c>
      <c r="G68" s="80">
        <f t="shared" si="19"/>
        <v>0</v>
      </c>
      <c r="H68" s="118"/>
      <c r="I68" s="30"/>
      <c r="J68" s="30"/>
      <c r="K68" s="30"/>
      <c r="L68" s="30"/>
      <c r="M68" s="30"/>
      <c r="N68" s="30"/>
    </row>
    <row r="69" spans="1:14" ht="28.5" customHeight="1" x14ac:dyDescent="0.4">
      <c r="A69" s="131"/>
      <c r="B69" s="127"/>
      <c r="C69" s="37" t="s">
        <v>38</v>
      </c>
      <c r="D69" s="79">
        <v>0</v>
      </c>
      <c r="E69" s="79">
        <v>0</v>
      </c>
      <c r="F69" s="75">
        <f t="shared" si="15"/>
        <v>0</v>
      </c>
      <c r="G69" s="80">
        <f t="shared" si="19"/>
        <v>0</v>
      </c>
      <c r="H69" s="118"/>
      <c r="I69" s="30"/>
      <c r="J69" s="30"/>
      <c r="K69" s="30"/>
      <c r="L69" s="30"/>
      <c r="M69" s="30"/>
      <c r="N69" s="30"/>
    </row>
    <row r="70" spans="1:14" ht="27.75" customHeight="1" x14ac:dyDescent="0.4">
      <c r="A70" s="132"/>
      <c r="B70" s="128"/>
      <c r="C70" s="37" t="s">
        <v>26</v>
      </c>
      <c r="D70" s="79">
        <v>0</v>
      </c>
      <c r="E70" s="79">
        <v>0</v>
      </c>
      <c r="F70" s="75">
        <f t="shared" si="15"/>
        <v>0</v>
      </c>
      <c r="G70" s="80">
        <f t="shared" si="19"/>
        <v>0</v>
      </c>
      <c r="H70" s="119"/>
      <c r="I70" s="30"/>
      <c r="J70" s="30"/>
      <c r="K70" s="30"/>
      <c r="L70" s="30"/>
      <c r="M70" s="30"/>
      <c r="N70" s="30"/>
    </row>
    <row r="71" spans="1:14" ht="29.25" customHeight="1" x14ac:dyDescent="0.4">
      <c r="A71" s="130" t="s">
        <v>84</v>
      </c>
      <c r="B71" s="126" t="s">
        <v>86</v>
      </c>
      <c r="C71" s="35" t="s">
        <v>11</v>
      </c>
      <c r="D71" s="77">
        <f>D72+D73+D74+D75+D76+D77</f>
        <v>20</v>
      </c>
      <c r="E71" s="77">
        <f>E72+E73+E74+E75+E76+E77</f>
        <v>20</v>
      </c>
      <c r="F71" s="72">
        <f t="shared" ref="F71:F77" si="20">E71-D71</f>
        <v>0</v>
      </c>
      <c r="G71" s="78">
        <f t="shared" ref="G71:G77" si="21">IF(E71=0, , E71/D71*100)</f>
        <v>100</v>
      </c>
      <c r="H71" s="117"/>
      <c r="I71" s="30"/>
      <c r="J71" s="30"/>
      <c r="K71" s="30"/>
      <c r="L71" s="30"/>
      <c r="M71" s="30"/>
      <c r="N71" s="30"/>
    </row>
    <row r="72" spans="1:14" ht="30.75" customHeight="1" x14ac:dyDescent="0.4">
      <c r="A72" s="131"/>
      <c r="B72" s="127"/>
      <c r="C72" s="37" t="s">
        <v>12</v>
      </c>
      <c r="D72" s="79">
        <v>0</v>
      </c>
      <c r="E72" s="79">
        <v>0</v>
      </c>
      <c r="F72" s="75">
        <f t="shared" si="20"/>
        <v>0</v>
      </c>
      <c r="G72" s="80">
        <f t="shared" si="21"/>
        <v>0</v>
      </c>
      <c r="H72" s="118"/>
      <c r="I72" s="30"/>
      <c r="J72" s="30"/>
      <c r="K72" s="30"/>
      <c r="L72" s="30"/>
      <c r="M72" s="30"/>
      <c r="N72" s="30"/>
    </row>
    <row r="73" spans="1:14" ht="30.75" customHeight="1" x14ac:dyDescent="0.4">
      <c r="A73" s="131"/>
      <c r="B73" s="127"/>
      <c r="C73" s="37" t="s">
        <v>15</v>
      </c>
      <c r="D73" s="79">
        <v>0</v>
      </c>
      <c r="E73" s="79">
        <v>0</v>
      </c>
      <c r="F73" s="75">
        <f t="shared" si="20"/>
        <v>0</v>
      </c>
      <c r="G73" s="80">
        <f t="shared" si="21"/>
        <v>0</v>
      </c>
      <c r="H73" s="118"/>
      <c r="I73" s="30"/>
      <c r="J73" s="30"/>
      <c r="K73" s="30"/>
      <c r="L73" s="30"/>
      <c r="M73" s="30"/>
      <c r="N73" s="30"/>
    </row>
    <row r="74" spans="1:14" ht="27.75" customHeight="1" x14ac:dyDescent="0.4">
      <c r="A74" s="131"/>
      <c r="B74" s="127"/>
      <c r="C74" s="37" t="s">
        <v>16</v>
      </c>
      <c r="D74" s="79">
        <v>20</v>
      </c>
      <c r="E74" s="79">
        <v>20</v>
      </c>
      <c r="F74" s="75">
        <f t="shared" si="20"/>
        <v>0</v>
      </c>
      <c r="G74" s="80">
        <f t="shared" si="21"/>
        <v>100</v>
      </c>
      <c r="H74" s="118"/>
      <c r="I74" s="30"/>
      <c r="J74" s="30"/>
      <c r="K74" s="30"/>
      <c r="L74" s="30"/>
      <c r="M74" s="30"/>
      <c r="N74" s="30"/>
    </row>
    <row r="75" spans="1:14" ht="50.25" customHeight="1" x14ac:dyDescent="0.4">
      <c r="A75" s="131"/>
      <c r="B75" s="127"/>
      <c r="C75" s="37" t="s">
        <v>20</v>
      </c>
      <c r="D75" s="79">
        <v>0</v>
      </c>
      <c r="E75" s="79">
        <v>0</v>
      </c>
      <c r="F75" s="75">
        <f t="shared" si="20"/>
        <v>0</v>
      </c>
      <c r="G75" s="79">
        <f t="shared" si="21"/>
        <v>0</v>
      </c>
      <c r="H75" s="118"/>
      <c r="I75" s="30"/>
      <c r="J75" s="30"/>
      <c r="K75" s="30"/>
      <c r="L75" s="30"/>
      <c r="M75" s="30"/>
      <c r="N75" s="30"/>
    </row>
    <row r="76" spans="1:14" ht="27" customHeight="1" x14ac:dyDescent="0.4">
      <c r="A76" s="131"/>
      <c r="B76" s="127"/>
      <c r="C76" s="37" t="s">
        <v>38</v>
      </c>
      <c r="D76" s="79">
        <v>0</v>
      </c>
      <c r="E76" s="79">
        <v>0</v>
      </c>
      <c r="F76" s="75">
        <f t="shared" si="20"/>
        <v>0</v>
      </c>
      <c r="G76" s="79">
        <f t="shared" si="21"/>
        <v>0</v>
      </c>
      <c r="H76" s="118"/>
      <c r="I76" s="30"/>
      <c r="J76" s="30"/>
      <c r="K76" s="30"/>
      <c r="L76" s="30"/>
      <c r="M76" s="30"/>
      <c r="N76" s="30"/>
    </row>
    <row r="77" spans="1:14" ht="27.75" customHeight="1" x14ac:dyDescent="0.4">
      <c r="A77" s="132"/>
      <c r="B77" s="128"/>
      <c r="C77" s="37" t="s">
        <v>26</v>
      </c>
      <c r="D77" s="79">
        <v>0</v>
      </c>
      <c r="E77" s="79">
        <v>0</v>
      </c>
      <c r="F77" s="75">
        <f t="shared" si="20"/>
        <v>0</v>
      </c>
      <c r="G77" s="79">
        <f t="shared" si="21"/>
        <v>0</v>
      </c>
      <c r="H77" s="119"/>
      <c r="I77" s="30"/>
      <c r="J77" s="30"/>
      <c r="K77" s="30"/>
      <c r="L77" s="30"/>
      <c r="M77" s="30"/>
      <c r="N77" s="30"/>
    </row>
    <row r="78" spans="1:14" s="24" customFormat="1" ht="38.25" customHeight="1" x14ac:dyDescent="0.4">
      <c r="A78" s="122" t="s">
        <v>54</v>
      </c>
      <c r="B78" s="123"/>
      <c r="C78" s="123"/>
      <c r="D78" s="123"/>
      <c r="E78" s="123"/>
      <c r="F78" s="123"/>
      <c r="G78" s="123"/>
      <c r="H78" s="124"/>
      <c r="I78" s="30"/>
      <c r="J78" s="30"/>
      <c r="K78" s="30"/>
      <c r="L78" s="30"/>
      <c r="M78" s="30"/>
      <c r="N78" s="30"/>
    </row>
    <row r="79" spans="1:14" ht="23.25" customHeight="1" x14ac:dyDescent="0.4">
      <c r="A79" s="130" t="s">
        <v>85</v>
      </c>
      <c r="B79" s="126" t="s">
        <v>87</v>
      </c>
      <c r="C79" s="35" t="s">
        <v>11</v>
      </c>
      <c r="D79" s="36">
        <f>D80+D81+D82+D83+D84+D85</f>
        <v>0</v>
      </c>
      <c r="E79" s="36">
        <f>E80+E81+E82+E83+E84+E85</f>
        <v>0</v>
      </c>
      <c r="F79" s="43">
        <f t="shared" ref="F79:F85" si="22">E79-D79</f>
        <v>0</v>
      </c>
      <c r="G79" s="36">
        <f t="shared" ref="G79:G85" si="23">IF(E79=0, , E79/D79*100)</f>
        <v>0</v>
      </c>
      <c r="H79" s="117"/>
      <c r="I79" s="30"/>
      <c r="J79" s="30"/>
      <c r="K79" s="30"/>
      <c r="L79" s="30"/>
      <c r="M79" s="30"/>
      <c r="N79" s="30"/>
    </row>
    <row r="80" spans="1:14" ht="26.25" customHeight="1" x14ac:dyDescent="0.4">
      <c r="A80" s="131"/>
      <c r="B80" s="127"/>
      <c r="C80" s="37" t="s">
        <v>12</v>
      </c>
      <c r="D80" s="38">
        <v>0</v>
      </c>
      <c r="E80" s="38">
        <v>0</v>
      </c>
      <c r="F80" s="44">
        <f t="shared" si="22"/>
        <v>0</v>
      </c>
      <c r="G80" s="38">
        <f t="shared" si="23"/>
        <v>0</v>
      </c>
      <c r="H80" s="118"/>
      <c r="I80" s="30"/>
      <c r="J80" s="30"/>
      <c r="K80" s="30"/>
      <c r="L80" s="30"/>
      <c r="M80" s="30"/>
      <c r="N80" s="30"/>
    </row>
    <row r="81" spans="1:14" ht="26.25" customHeight="1" x14ac:dyDescent="0.4">
      <c r="A81" s="131"/>
      <c r="B81" s="127"/>
      <c r="C81" s="37" t="s">
        <v>15</v>
      </c>
      <c r="D81" s="38">
        <v>0</v>
      </c>
      <c r="E81" s="38">
        <v>0</v>
      </c>
      <c r="F81" s="44">
        <f t="shared" si="22"/>
        <v>0</v>
      </c>
      <c r="G81" s="38">
        <f t="shared" si="23"/>
        <v>0</v>
      </c>
      <c r="H81" s="118"/>
      <c r="I81" s="30"/>
      <c r="J81" s="30"/>
      <c r="K81" s="30"/>
      <c r="L81" s="30"/>
      <c r="M81" s="30"/>
      <c r="N81" s="30"/>
    </row>
    <row r="82" spans="1:14" ht="23.25" customHeight="1" x14ac:dyDescent="0.4">
      <c r="A82" s="131"/>
      <c r="B82" s="127"/>
      <c r="C82" s="37" t="s">
        <v>16</v>
      </c>
      <c r="D82" s="38">
        <v>0</v>
      </c>
      <c r="E82" s="38">
        <v>0</v>
      </c>
      <c r="F82" s="44">
        <f t="shared" si="22"/>
        <v>0</v>
      </c>
      <c r="G82" s="38">
        <f t="shared" si="23"/>
        <v>0</v>
      </c>
      <c r="H82" s="118"/>
      <c r="I82" s="30"/>
      <c r="J82" s="30"/>
      <c r="K82" s="30"/>
      <c r="L82" s="30"/>
      <c r="M82" s="30"/>
      <c r="N82" s="30"/>
    </row>
    <row r="83" spans="1:14" ht="47.25" customHeight="1" x14ac:dyDescent="0.4">
      <c r="A83" s="131"/>
      <c r="B83" s="127"/>
      <c r="C83" s="37" t="s">
        <v>20</v>
      </c>
      <c r="D83" s="38">
        <v>0</v>
      </c>
      <c r="E83" s="38">
        <v>0</v>
      </c>
      <c r="F83" s="44">
        <f t="shared" si="22"/>
        <v>0</v>
      </c>
      <c r="G83" s="38">
        <f t="shared" si="23"/>
        <v>0</v>
      </c>
      <c r="H83" s="118"/>
      <c r="I83" s="30"/>
      <c r="J83" s="30"/>
      <c r="K83" s="30"/>
      <c r="L83" s="30"/>
      <c r="M83" s="30"/>
      <c r="N83" s="30"/>
    </row>
    <row r="84" spans="1:14" ht="25.5" customHeight="1" x14ac:dyDescent="0.4">
      <c r="A84" s="131"/>
      <c r="B84" s="127"/>
      <c r="C84" s="37" t="s">
        <v>38</v>
      </c>
      <c r="D84" s="38">
        <v>0</v>
      </c>
      <c r="E84" s="38">
        <v>0</v>
      </c>
      <c r="F84" s="44">
        <f t="shared" si="22"/>
        <v>0</v>
      </c>
      <c r="G84" s="38">
        <f t="shared" si="23"/>
        <v>0</v>
      </c>
      <c r="H84" s="118"/>
      <c r="I84" s="30"/>
      <c r="J84" s="30"/>
      <c r="K84" s="30"/>
      <c r="L84" s="30"/>
      <c r="M84" s="30"/>
      <c r="N84" s="30"/>
    </row>
    <row r="85" spans="1:14" ht="27.75" customHeight="1" x14ac:dyDescent="0.4">
      <c r="A85" s="132"/>
      <c r="B85" s="128"/>
      <c r="C85" s="37" t="s">
        <v>26</v>
      </c>
      <c r="D85" s="38">
        <v>0</v>
      </c>
      <c r="E85" s="38">
        <v>0</v>
      </c>
      <c r="F85" s="44">
        <f t="shared" si="22"/>
        <v>0</v>
      </c>
      <c r="G85" s="38">
        <f t="shared" si="23"/>
        <v>0</v>
      </c>
      <c r="H85" s="119"/>
      <c r="I85" s="30"/>
      <c r="J85" s="30"/>
      <c r="K85" s="30"/>
      <c r="L85" s="30"/>
      <c r="M85" s="30"/>
      <c r="N85" s="30"/>
    </row>
    <row r="86" spans="1:14" ht="27.75" customHeight="1" x14ac:dyDescent="0.4">
      <c r="A86" s="130" t="s">
        <v>88</v>
      </c>
      <c r="B86" s="126" t="s">
        <v>89</v>
      </c>
      <c r="C86" s="35" t="s">
        <v>11</v>
      </c>
      <c r="D86" s="36">
        <f>D87+D88+D89+D90+D91+D92</f>
        <v>0</v>
      </c>
      <c r="E86" s="36">
        <f>E87+E88+E89+E90+E91+E92</f>
        <v>0</v>
      </c>
      <c r="F86" s="43">
        <f t="shared" ref="F86:F92" si="24">E86-D86</f>
        <v>0</v>
      </c>
      <c r="G86" s="36">
        <f t="shared" ref="G86:G92" si="25">IF(E86=0, , E86/D86*100)</f>
        <v>0</v>
      </c>
      <c r="H86" s="117"/>
      <c r="I86" s="30"/>
      <c r="J86" s="30"/>
      <c r="K86" s="30"/>
      <c r="L86" s="30"/>
      <c r="M86" s="30"/>
      <c r="N86" s="30"/>
    </row>
    <row r="87" spans="1:14" ht="27.75" customHeight="1" x14ac:dyDescent="0.4">
      <c r="A87" s="131"/>
      <c r="B87" s="127"/>
      <c r="C87" s="37" t="s">
        <v>12</v>
      </c>
      <c r="D87" s="38">
        <v>0</v>
      </c>
      <c r="E87" s="38">
        <v>0</v>
      </c>
      <c r="F87" s="44">
        <f t="shared" si="24"/>
        <v>0</v>
      </c>
      <c r="G87" s="38">
        <f t="shared" si="25"/>
        <v>0</v>
      </c>
      <c r="H87" s="118"/>
      <c r="I87" s="30"/>
      <c r="J87" s="30"/>
      <c r="K87" s="30"/>
      <c r="L87" s="30"/>
      <c r="M87" s="30"/>
      <c r="N87" s="30"/>
    </row>
    <row r="88" spans="1:14" ht="27.75" customHeight="1" x14ac:dyDescent="0.4">
      <c r="A88" s="131"/>
      <c r="B88" s="127"/>
      <c r="C88" s="37" t="s">
        <v>15</v>
      </c>
      <c r="D88" s="38">
        <v>0</v>
      </c>
      <c r="E88" s="38">
        <v>0</v>
      </c>
      <c r="F88" s="44">
        <f t="shared" si="24"/>
        <v>0</v>
      </c>
      <c r="G88" s="38">
        <f t="shared" si="25"/>
        <v>0</v>
      </c>
      <c r="H88" s="118"/>
      <c r="I88" s="30"/>
      <c r="J88" s="30"/>
      <c r="K88" s="30"/>
      <c r="L88" s="30"/>
      <c r="M88" s="30"/>
      <c r="N88" s="30"/>
    </row>
    <row r="89" spans="1:14" ht="26.25" customHeight="1" x14ac:dyDescent="0.4">
      <c r="A89" s="131"/>
      <c r="B89" s="127"/>
      <c r="C89" s="37" t="s">
        <v>16</v>
      </c>
      <c r="D89" s="38">
        <v>0</v>
      </c>
      <c r="E89" s="38">
        <v>0</v>
      </c>
      <c r="F89" s="44">
        <f t="shared" si="24"/>
        <v>0</v>
      </c>
      <c r="G89" s="38">
        <f t="shared" si="25"/>
        <v>0</v>
      </c>
      <c r="H89" s="118"/>
      <c r="I89" s="30"/>
      <c r="J89" s="30"/>
      <c r="K89" s="30"/>
      <c r="L89" s="30"/>
      <c r="M89" s="30"/>
      <c r="N89" s="30"/>
    </row>
    <row r="90" spans="1:14" ht="48.75" customHeight="1" x14ac:dyDescent="0.4">
      <c r="A90" s="131"/>
      <c r="B90" s="127"/>
      <c r="C90" s="37" t="s">
        <v>20</v>
      </c>
      <c r="D90" s="38">
        <v>0</v>
      </c>
      <c r="E90" s="38">
        <v>0</v>
      </c>
      <c r="F90" s="44">
        <f t="shared" si="24"/>
        <v>0</v>
      </c>
      <c r="G90" s="38">
        <f t="shared" si="25"/>
        <v>0</v>
      </c>
      <c r="H90" s="118"/>
      <c r="I90" s="30"/>
      <c r="J90" s="30"/>
      <c r="K90" s="30"/>
      <c r="L90" s="30"/>
      <c r="M90" s="30"/>
      <c r="N90" s="30"/>
    </row>
    <row r="91" spans="1:14" ht="25.5" customHeight="1" x14ac:dyDescent="0.4">
      <c r="A91" s="131"/>
      <c r="B91" s="127"/>
      <c r="C91" s="37" t="s">
        <v>38</v>
      </c>
      <c r="D91" s="38">
        <v>0</v>
      </c>
      <c r="E91" s="38">
        <v>0</v>
      </c>
      <c r="F91" s="44">
        <f t="shared" si="24"/>
        <v>0</v>
      </c>
      <c r="G91" s="38">
        <f t="shared" si="25"/>
        <v>0</v>
      </c>
      <c r="H91" s="118"/>
      <c r="I91" s="30"/>
      <c r="J91" s="30"/>
      <c r="K91" s="30"/>
      <c r="L91" s="30"/>
      <c r="M91" s="30"/>
      <c r="N91" s="30"/>
    </row>
    <row r="92" spans="1:14" ht="27.75" customHeight="1" x14ac:dyDescent="0.4">
      <c r="A92" s="132"/>
      <c r="B92" s="128"/>
      <c r="C92" s="37" t="s">
        <v>26</v>
      </c>
      <c r="D92" s="38">
        <v>0</v>
      </c>
      <c r="E92" s="38">
        <v>0</v>
      </c>
      <c r="F92" s="44">
        <f t="shared" si="24"/>
        <v>0</v>
      </c>
      <c r="G92" s="38">
        <f t="shared" si="25"/>
        <v>0</v>
      </c>
      <c r="H92" s="119"/>
      <c r="I92" s="30"/>
      <c r="J92" s="30"/>
      <c r="K92" s="30"/>
      <c r="L92" s="30"/>
      <c r="M92" s="30"/>
      <c r="N92" s="30"/>
    </row>
    <row r="93" spans="1:14" ht="40.5" customHeight="1" x14ac:dyDescent="0.4">
      <c r="A93" s="114" t="s">
        <v>65</v>
      </c>
      <c r="B93" s="115"/>
      <c r="C93" s="115"/>
      <c r="D93" s="115"/>
      <c r="E93" s="115"/>
      <c r="F93" s="115"/>
      <c r="G93" s="115"/>
      <c r="H93" s="116"/>
      <c r="I93" s="30"/>
      <c r="J93" s="30"/>
      <c r="K93" s="30"/>
      <c r="L93" s="30"/>
      <c r="M93" s="30"/>
      <c r="N93" s="30"/>
    </row>
    <row r="94" spans="1:14" ht="26.25" customHeight="1" x14ac:dyDescent="0.4">
      <c r="A94" s="130" t="s">
        <v>90</v>
      </c>
      <c r="B94" s="126" t="s">
        <v>66</v>
      </c>
      <c r="C94" s="35" t="s">
        <v>11</v>
      </c>
      <c r="D94" s="77">
        <f>D95+D96+D97+D98+D99+D100</f>
        <v>25.280460000000001</v>
      </c>
      <c r="E94" s="77">
        <f>E95+E96+E97+E98+E99+E100</f>
        <v>25.280460000000001</v>
      </c>
      <c r="F94" s="72">
        <f t="shared" ref="F94:F100" si="26">E94-D94</f>
        <v>0</v>
      </c>
      <c r="G94" s="78">
        <f t="shared" ref="G94:G100" si="27">IF(E94=0, , E94/D94*100)</f>
        <v>100</v>
      </c>
      <c r="H94" s="117"/>
      <c r="I94" s="30"/>
      <c r="J94" s="30"/>
      <c r="K94" s="30"/>
      <c r="L94" s="30"/>
      <c r="M94" s="30"/>
      <c r="N94" s="30"/>
    </row>
    <row r="95" spans="1:14" ht="26.25" customHeight="1" x14ac:dyDescent="0.4">
      <c r="A95" s="131"/>
      <c r="B95" s="127"/>
      <c r="C95" s="37" t="s">
        <v>12</v>
      </c>
      <c r="D95" s="79">
        <v>0</v>
      </c>
      <c r="E95" s="79">
        <v>0</v>
      </c>
      <c r="F95" s="75">
        <f t="shared" si="26"/>
        <v>0</v>
      </c>
      <c r="G95" s="80">
        <f t="shared" si="27"/>
        <v>0</v>
      </c>
      <c r="H95" s="118"/>
      <c r="I95" s="30"/>
      <c r="J95" s="30"/>
      <c r="K95" s="30"/>
      <c r="L95" s="30"/>
      <c r="M95" s="30"/>
      <c r="N95" s="30"/>
    </row>
    <row r="96" spans="1:14" ht="26.25" customHeight="1" x14ac:dyDescent="0.4">
      <c r="A96" s="131"/>
      <c r="B96" s="127"/>
      <c r="C96" s="37" t="s">
        <v>15</v>
      </c>
      <c r="D96" s="79">
        <v>0</v>
      </c>
      <c r="E96" s="79">
        <v>0</v>
      </c>
      <c r="F96" s="75">
        <f t="shared" si="26"/>
        <v>0</v>
      </c>
      <c r="G96" s="80">
        <f t="shared" si="27"/>
        <v>0</v>
      </c>
      <c r="H96" s="118"/>
      <c r="I96" s="30"/>
      <c r="J96" s="30"/>
      <c r="K96" s="30"/>
      <c r="L96" s="30"/>
      <c r="M96" s="30"/>
      <c r="N96" s="30"/>
    </row>
    <row r="97" spans="1:14" ht="29.25" customHeight="1" x14ac:dyDescent="0.4">
      <c r="A97" s="131"/>
      <c r="B97" s="127"/>
      <c r="C97" s="37" t="s">
        <v>16</v>
      </c>
      <c r="D97" s="79">
        <v>25.280460000000001</v>
      </c>
      <c r="E97" s="79">
        <v>25.280460000000001</v>
      </c>
      <c r="F97" s="75">
        <f t="shared" si="26"/>
        <v>0</v>
      </c>
      <c r="G97" s="80">
        <f t="shared" si="27"/>
        <v>100</v>
      </c>
      <c r="H97" s="118"/>
      <c r="I97" s="30"/>
      <c r="J97" s="30"/>
      <c r="K97" s="30"/>
      <c r="L97" s="30"/>
      <c r="M97" s="30"/>
      <c r="N97" s="30"/>
    </row>
    <row r="98" spans="1:14" ht="50.25" customHeight="1" x14ac:dyDescent="0.4">
      <c r="A98" s="131"/>
      <c r="B98" s="127"/>
      <c r="C98" s="37" t="s">
        <v>20</v>
      </c>
      <c r="D98" s="79">
        <v>0</v>
      </c>
      <c r="E98" s="79">
        <v>0</v>
      </c>
      <c r="F98" s="75">
        <f t="shared" si="26"/>
        <v>0</v>
      </c>
      <c r="G98" s="79">
        <f t="shared" si="27"/>
        <v>0</v>
      </c>
      <c r="H98" s="118"/>
      <c r="I98" s="30"/>
      <c r="J98" s="30"/>
      <c r="K98" s="30"/>
      <c r="L98" s="30"/>
      <c r="M98" s="30"/>
      <c r="N98" s="30"/>
    </row>
    <row r="99" spans="1:14" ht="26.25" customHeight="1" x14ac:dyDescent="0.4">
      <c r="A99" s="131"/>
      <c r="B99" s="127"/>
      <c r="C99" s="37" t="s">
        <v>38</v>
      </c>
      <c r="D99" s="79">
        <v>0</v>
      </c>
      <c r="E99" s="79">
        <v>0</v>
      </c>
      <c r="F99" s="75">
        <f t="shared" si="26"/>
        <v>0</v>
      </c>
      <c r="G99" s="79">
        <f t="shared" si="27"/>
        <v>0</v>
      </c>
      <c r="H99" s="118"/>
      <c r="I99" s="30"/>
      <c r="J99" s="30"/>
      <c r="K99" s="30"/>
      <c r="L99" s="30"/>
      <c r="M99" s="30"/>
      <c r="N99" s="30"/>
    </row>
    <row r="100" spans="1:14" ht="29.25" customHeight="1" x14ac:dyDescent="0.4">
      <c r="A100" s="132"/>
      <c r="B100" s="128"/>
      <c r="C100" s="37" t="s">
        <v>26</v>
      </c>
      <c r="D100" s="79">
        <v>0</v>
      </c>
      <c r="E100" s="79">
        <v>0</v>
      </c>
      <c r="F100" s="75">
        <f t="shared" si="26"/>
        <v>0</v>
      </c>
      <c r="G100" s="79">
        <f t="shared" si="27"/>
        <v>0</v>
      </c>
      <c r="H100" s="119"/>
      <c r="I100" s="30"/>
      <c r="J100" s="30"/>
      <c r="K100" s="30"/>
      <c r="L100" s="30"/>
      <c r="M100" s="30"/>
      <c r="N100" s="30"/>
    </row>
    <row r="101" spans="1:14" ht="23.25" customHeight="1" x14ac:dyDescent="0.4">
      <c r="A101" s="130" t="s">
        <v>91</v>
      </c>
      <c r="B101" s="126" t="s">
        <v>67</v>
      </c>
      <c r="C101" s="35" t="s">
        <v>11</v>
      </c>
      <c r="D101" s="39">
        <f>D102+D103+D104+D105+D106+D107</f>
        <v>0</v>
      </c>
      <c r="E101" s="39">
        <f>E102+E103+E104+E105+E106+E107</f>
        <v>0</v>
      </c>
      <c r="F101" s="41">
        <f t="shared" ref="F101:F107" si="28">E101-D101</f>
        <v>0</v>
      </c>
      <c r="G101" s="39">
        <f t="shared" ref="G101:G107" si="29">IF(E101=0, , E101/D101*100)</f>
        <v>0</v>
      </c>
      <c r="H101" s="117"/>
      <c r="I101" s="30"/>
      <c r="J101" s="30"/>
      <c r="K101" s="30"/>
      <c r="L101" s="30"/>
      <c r="M101" s="30"/>
      <c r="N101" s="30"/>
    </row>
    <row r="102" spans="1:14" ht="23.25" customHeight="1" x14ac:dyDescent="0.4">
      <c r="A102" s="131"/>
      <c r="B102" s="127"/>
      <c r="C102" s="37" t="s">
        <v>12</v>
      </c>
      <c r="D102" s="40">
        <v>0</v>
      </c>
      <c r="E102" s="40">
        <v>0</v>
      </c>
      <c r="F102" s="42">
        <f t="shared" si="28"/>
        <v>0</v>
      </c>
      <c r="G102" s="40">
        <f t="shared" si="29"/>
        <v>0</v>
      </c>
      <c r="H102" s="118"/>
      <c r="I102" s="30"/>
      <c r="J102" s="30"/>
      <c r="K102" s="30"/>
      <c r="L102" s="30"/>
      <c r="M102" s="30"/>
      <c r="N102" s="30"/>
    </row>
    <row r="103" spans="1:14" ht="23.25" customHeight="1" x14ac:dyDescent="0.4">
      <c r="A103" s="131"/>
      <c r="B103" s="127"/>
      <c r="C103" s="37" t="s">
        <v>15</v>
      </c>
      <c r="D103" s="40">
        <v>0</v>
      </c>
      <c r="E103" s="40">
        <v>0</v>
      </c>
      <c r="F103" s="42">
        <f t="shared" si="28"/>
        <v>0</v>
      </c>
      <c r="G103" s="40">
        <f t="shared" si="29"/>
        <v>0</v>
      </c>
      <c r="H103" s="118"/>
      <c r="I103" s="30"/>
      <c r="J103" s="30"/>
      <c r="K103" s="30"/>
      <c r="L103" s="30"/>
      <c r="M103" s="30"/>
      <c r="N103" s="30"/>
    </row>
    <row r="104" spans="1:14" ht="23.25" customHeight="1" x14ac:dyDescent="0.4">
      <c r="A104" s="131"/>
      <c r="B104" s="127"/>
      <c r="C104" s="37" t="s">
        <v>16</v>
      </c>
      <c r="D104" s="40">
        <v>0</v>
      </c>
      <c r="E104" s="40">
        <v>0</v>
      </c>
      <c r="F104" s="42">
        <f t="shared" si="28"/>
        <v>0</v>
      </c>
      <c r="G104" s="40">
        <f t="shared" si="29"/>
        <v>0</v>
      </c>
      <c r="H104" s="118"/>
      <c r="I104" s="30"/>
      <c r="J104" s="30"/>
      <c r="K104" s="30"/>
      <c r="L104" s="30"/>
      <c r="M104" s="30"/>
      <c r="N104" s="30"/>
    </row>
    <row r="105" spans="1:14" ht="23.25" customHeight="1" x14ac:dyDescent="0.4">
      <c r="A105" s="131"/>
      <c r="B105" s="127"/>
      <c r="C105" s="37" t="s">
        <v>20</v>
      </c>
      <c r="D105" s="40">
        <v>0</v>
      </c>
      <c r="E105" s="40">
        <v>0</v>
      </c>
      <c r="F105" s="42">
        <f t="shared" si="28"/>
        <v>0</v>
      </c>
      <c r="G105" s="40">
        <f t="shared" si="29"/>
        <v>0</v>
      </c>
      <c r="H105" s="118"/>
      <c r="I105" s="30"/>
      <c r="J105" s="30"/>
      <c r="K105" s="30"/>
      <c r="L105" s="30"/>
      <c r="M105" s="30"/>
      <c r="N105" s="30"/>
    </row>
    <row r="106" spans="1:14" ht="23.25" customHeight="1" x14ac:dyDescent="0.4">
      <c r="A106" s="131"/>
      <c r="B106" s="127"/>
      <c r="C106" s="37" t="s">
        <v>38</v>
      </c>
      <c r="D106" s="40">
        <v>0</v>
      </c>
      <c r="E106" s="40">
        <v>0</v>
      </c>
      <c r="F106" s="42">
        <f t="shared" si="28"/>
        <v>0</v>
      </c>
      <c r="G106" s="40">
        <f t="shared" si="29"/>
        <v>0</v>
      </c>
      <c r="H106" s="118"/>
      <c r="I106" s="30"/>
      <c r="J106" s="30"/>
      <c r="K106" s="30"/>
      <c r="L106" s="30"/>
      <c r="M106" s="30"/>
      <c r="N106" s="30"/>
    </row>
    <row r="107" spans="1:14" ht="23.25" customHeight="1" x14ac:dyDescent="0.4">
      <c r="A107" s="132"/>
      <c r="B107" s="128"/>
      <c r="C107" s="37" t="s">
        <v>26</v>
      </c>
      <c r="D107" s="40">
        <v>0</v>
      </c>
      <c r="E107" s="40">
        <v>0</v>
      </c>
      <c r="F107" s="42">
        <f t="shared" si="28"/>
        <v>0</v>
      </c>
      <c r="G107" s="40">
        <f t="shared" si="29"/>
        <v>0</v>
      </c>
      <c r="H107" s="119"/>
      <c r="I107" s="30"/>
      <c r="J107" s="30"/>
      <c r="K107" s="30"/>
      <c r="L107" s="30"/>
      <c r="M107" s="30"/>
      <c r="N107" s="30"/>
    </row>
    <row r="108" spans="1:14" ht="33.75" customHeight="1" x14ac:dyDescent="0.4">
      <c r="A108" s="114" t="s">
        <v>50</v>
      </c>
      <c r="B108" s="115"/>
      <c r="C108" s="115"/>
      <c r="D108" s="115"/>
      <c r="E108" s="115"/>
      <c r="F108" s="115"/>
      <c r="G108" s="115"/>
      <c r="H108" s="116"/>
      <c r="I108" s="30"/>
      <c r="J108" s="30"/>
      <c r="K108" s="30"/>
      <c r="L108" s="30"/>
      <c r="M108" s="30"/>
      <c r="N108" s="30"/>
    </row>
    <row r="109" spans="1:14" ht="52.5" customHeight="1" x14ac:dyDescent="0.4">
      <c r="A109" s="114" t="s">
        <v>51</v>
      </c>
      <c r="B109" s="115"/>
      <c r="C109" s="115"/>
      <c r="D109" s="115"/>
      <c r="E109" s="115"/>
      <c r="F109" s="115"/>
      <c r="G109" s="115"/>
      <c r="H109" s="116"/>
      <c r="I109" s="30"/>
      <c r="J109" s="30"/>
      <c r="K109" s="30"/>
      <c r="L109" s="30"/>
      <c r="M109" s="30"/>
      <c r="N109" s="30"/>
    </row>
    <row r="110" spans="1:14" ht="30.75" customHeight="1" x14ac:dyDescent="0.4">
      <c r="A110" s="130" t="s">
        <v>68</v>
      </c>
      <c r="B110" s="126" t="s">
        <v>72</v>
      </c>
      <c r="C110" s="35" t="s">
        <v>11</v>
      </c>
      <c r="D110" s="77">
        <f>D111+D112+D113+D114+D115+D116</f>
        <v>0</v>
      </c>
      <c r="E110" s="77">
        <f>E111+E112+E113+E114+E115+E116</f>
        <v>0</v>
      </c>
      <c r="F110" s="72">
        <f t="shared" ref="F110:F116" si="30">E110-D110</f>
        <v>0</v>
      </c>
      <c r="G110" s="78">
        <f t="shared" ref="G110:G116" si="31">IF(E110=0, , E110/D110*100)</f>
        <v>0</v>
      </c>
      <c r="H110" s="117"/>
      <c r="I110" s="30"/>
      <c r="J110" s="30"/>
      <c r="K110" s="30"/>
      <c r="L110" s="30"/>
      <c r="M110" s="30"/>
      <c r="N110" s="30"/>
    </row>
    <row r="111" spans="1:14" ht="24.75" customHeight="1" x14ac:dyDescent="0.4">
      <c r="A111" s="131"/>
      <c r="B111" s="127"/>
      <c r="C111" s="37" t="s">
        <v>12</v>
      </c>
      <c r="D111" s="79">
        <v>0</v>
      </c>
      <c r="E111" s="79">
        <v>0</v>
      </c>
      <c r="F111" s="75">
        <f t="shared" si="30"/>
        <v>0</v>
      </c>
      <c r="G111" s="80">
        <f t="shared" si="31"/>
        <v>0</v>
      </c>
      <c r="H111" s="118"/>
      <c r="I111" s="30"/>
      <c r="J111" s="30"/>
      <c r="K111" s="30"/>
      <c r="L111" s="30"/>
      <c r="M111" s="30"/>
      <c r="N111" s="30"/>
    </row>
    <row r="112" spans="1:14" ht="27" customHeight="1" x14ac:dyDescent="0.4">
      <c r="A112" s="131"/>
      <c r="B112" s="127"/>
      <c r="C112" s="37" t="s">
        <v>15</v>
      </c>
      <c r="D112" s="79">
        <v>0</v>
      </c>
      <c r="E112" s="79">
        <v>0</v>
      </c>
      <c r="F112" s="75">
        <f t="shared" si="30"/>
        <v>0</v>
      </c>
      <c r="G112" s="80">
        <f t="shared" si="31"/>
        <v>0</v>
      </c>
      <c r="H112" s="118"/>
      <c r="I112" s="30"/>
      <c r="J112" s="30"/>
      <c r="K112" s="30"/>
      <c r="L112" s="30"/>
      <c r="M112" s="30"/>
      <c r="N112" s="30"/>
    </row>
    <row r="113" spans="1:14" ht="33" customHeight="1" x14ac:dyDescent="0.4">
      <c r="A113" s="131"/>
      <c r="B113" s="127"/>
      <c r="C113" s="37" t="s">
        <v>16</v>
      </c>
      <c r="D113" s="79">
        <v>0</v>
      </c>
      <c r="E113" s="79">
        <v>0</v>
      </c>
      <c r="F113" s="75">
        <f t="shared" si="30"/>
        <v>0</v>
      </c>
      <c r="G113" s="80">
        <f t="shared" si="31"/>
        <v>0</v>
      </c>
      <c r="H113" s="118"/>
      <c r="I113" s="30"/>
      <c r="J113" s="30"/>
      <c r="K113" s="30"/>
      <c r="L113" s="30"/>
      <c r="M113" s="30"/>
      <c r="N113" s="30"/>
    </row>
    <row r="114" spans="1:14" ht="50.25" customHeight="1" x14ac:dyDescent="0.4">
      <c r="A114" s="131"/>
      <c r="B114" s="127"/>
      <c r="C114" s="37" t="s">
        <v>20</v>
      </c>
      <c r="D114" s="79">
        <v>0</v>
      </c>
      <c r="E114" s="79">
        <v>0</v>
      </c>
      <c r="F114" s="75">
        <f t="shared" si="30"/>
        <v>0</v>
      </c>
      <c r="G114" s="79">
        <f t="shared" si="31"/>
        <v>0</v>
      </c>
      <c r="H114" s="118"/>
      <c r="I114" s="30"/>
      <c r="J114" s="30"/>
      <c r="K114" s="30"/>
      <c r="L114" s="30"/>
      <c r="M114" s="30"/>
      <c r="N114" s="30"/>
    </row>
    <row r="115" spans="1:14" ht="25.5" customHeight="1" x14ac:dyDescent="0.4">
      <c r="A115" s="131"/>
      <c r="B115" s="127"/>
      <c r="C115" s="37" t="s">
        <v>38</v>
      </c>
      <c r="D115" s="40">
        <v>0</v>
      </c>
      <c r="E115" s="40">
        <v>0</v>
      </c>
      <c r="F115" s="42">
        <f t="shared" si="30"/>
        <v>0</v>
      </c>
      <c r="G115" s="40">
        <f t="shared" si="31"/>
        <v>0</v>
      </c>
      <c r="H115" s="118"/>
      <c r="I115" s="30"/>
      <c r="J115" s="30"/>
      <c r="K115" s="30"/>
      <c r="L115" s="30"/>
      <c r="M115" s="30"/>
      <c r="N115" s="30"/>
    </row>
    <row r="116" spans="1:14" ht="24.75" customHeight="1" x14ac:dyDescent="0.4">
      <c r="A116" s="132"/>
      <c r="B116" s="128"/>
      <c r="C116" s="37" t="s">
        <v>26</v>
      </c>
      <c r="D116" s="40">
        <v>0</v>
      </c>
      <c r="E116" s="40">
        <v>0</v>
      </c>
      <c r="F116" s="42">
        <f t="shared" si="30"/>
        <v>0</v>
      </c>
      <c r="G116" s="40">
        <f t="shared" si="31"/>
        <v>0</v>
      </c>
      <c r="H116" s="119"/>
      <c r="I116" s="30"/>
      <c r="J116" s="30"/>
      <c r="K116" s="30"/>
      <c r="L116" s="30"/>
      <c r="M116" s="30"/>
      <c r="N116" s="30"/>
    </row>
    <row r="117" spans="1:14" ht="24" customHeight="1" x14ac:dyDescent="0.4">
      <c r="A117" s="130" t="s">
        <v>69</v>
      </c>
      <c r="B117" s="126" t="s">
        <v>73</v>
      </c>
      <c r="C117" s="35" t="s">
        <v>11</v>
      </c>
      <c r="D117" s="45">
        <f>D118+D119+D120+D121+D122+D123</f>
        <v>0</v>
      </c>
      <c r="E117" s="45">
        <f>E118+E119+E120+E121+E122+E123</f>
        <v>0</v>
      </c>
      <c r="F117" s="46">
        <f t="shared" ref="F117:F123" si="32">E117-D117</f>
        <v>0</v>
      </c>
      <c r="G117" s="45">
        <f t="shared" ref="G117:G123" si="33">IF(E117=0, , E117/D117*100)</f>
        <v>0</v>
      </c>
      <c r="H117" s="117"/>
      <c r="I117" s="30"/>
      <c r="J117" s="30"/>
      <c r="K117" s="30"/>
      <c r="L117" s="30"/>
      <c r="M117" s="30"/>
      <c r="N117" s="30"/>
    </row>
    <row r="118" spans="1:14" ht="25.5" customHeight="1" x14ac:dyDescent="0.4">
      <c r="A118" s="131"/>
      <c r="B118" s="127"/>
      <c r="C118" s="37" t="s">
        <v>12</v>
      </c>
      <c r="D118" s="47">
        <v>0</v>
      </c>
      <c r="E118" s="47">
        <v>0</v>
      </c>
      <c r="F118" s="48">
        <f t="shared" si="32"/>
        <v>0</v>
      </c>
      <c r="G118" s="47">
        <f t="shared" si="33"/>
        <v>0</v>
      </c>
      <c r="H118" s="118"/>
      <c r="I118" s="30"/>
      <c r="J118" s="30"/>
      <c r="K118" s="30"/>
      <c r="L118" s="30"/>
      <c r="M118" s="30"/>
      <c r="N118" s="30"/>
    </row>
    <row r="119" spans="1:14" ht="24" customHeight="1" x14ac:dyDescent="0.4">
      <c r="A119" s="131"/>
      <c r="B119" s="127"/>
      <c r="C119" s="37" t="s">
        <v>15</v>
      </c>
      <c r="D119" s="47">
        <v>0</v>
      </c>
      <c r="E119" s="47">
        <v>0</v>
      </c>
      <c r="F119" s="48">
        <f t="shared" si="32"/>
        <v>0</v>
      </c>
      <c r="G119" s="47">
        <f t="shared" si="33"/>
        <v>0</v>
      </c>
      <c r="H119" s="118"/>
      <c r="I119" s="30"/>
      <c r="J119" s="30"/>
      <c r="K119" s="30"/>
      <c r="L119" s="30"/>
      <c r="M119" s="30"/>
      <c r="N119" s="30"/>
    </row>
    <row r="120" spans="1:14" ht="28.5" customHeight="1" x14ac:dyDescent="0.4">
      <c r="A120" s="131"/>
      <c r="B120" s="127"/>
      <c r="C120" s="37" t="s">
        <v>16</v>
      </c>
      <c r="D120" s="47">
        <v>0</v>
      </c>
      <c r="E120" s="47">
        <v>0</v>
      </c>
      <c r="F120" s="48">
        <f t="shared" si="32"/>
        <v>0</v>
      </c>
      <c r="G120" s="47">
        <f t="shared" si="33"/>
        <v>0</v>
      </c>
      <c r="H120" s="118"/>
      <c r="I120" s="30"/>
      <c r="J120" s="30"/>
      <c r="K120" s="30"/>
      <c r="L120" s="30"/>
      <c r="M120" s="30"/>
      <c r="N120" s="30"/>
    </row>
    <row r="121" spans="1:14" ht="48.75" customHeight="1" x14ac:dyDescent="0.4">
      <c r="A121" s="131"/>
      <c r="B121" s="127"/>
      <c r="C121" s="37" t="s">
        <v>20</v>
      </c>
      <c r="D121" s="47">
        <v>0</v>
      </c>
      <c r="E121" s="47">
        <v>0</v>
      </c>
      <c r="F121" s="48">
        <f t="shared" si="32"/>
        <v>0</v>
      </c>
      <c r="G121" s="47">
        <f t="shared" si="33"/>
        <v>0</v>
      </c>
      <c r="H121" s="118"/>
      <c r="I121" s="30"/>
      <c r="J121" s="30"/>
      <c r="K121" s="30"/>
      <c r="L121" s="30"/>
      <c r="M121" s="30"/>
      <c r="N121" s="30"/>
    </row>
    <row r="122" spans="1:14" ht="24" customHeight="1" x14ac:dyDescent="0.4">
      <c r="A122" s="131"/>
      <c r="B122" s="127"/>
      <c r="C122" s="37" t="s">
        <v>38</v>
      </c>
      <c r="D122" s="47">
        <v>0</v>
      </c>
      <c r="E122" s="47">
        <v>0</v>
      </c>
      <c r="F122" s="48">
        <f t="shared" si="32"/>
        <v>0</v>
      </c>
      <c r="G122" s="47">
        <f t="shared" si="33"/>
        <v>0</v>
      </c>
      <c r="H122" s="118"/>
      <c r="I122" s="30"/>
      <c r="J122" s="30"/>
      <c r="K122" s="30"/>
      <c r="L122" s="30"/>
      <c r="M122" s="30"/>
      <c r="N122" s="30"/>
    </row>
    <row r="123" spans="1:14" ht="27" customHeight="1" x14ac:dyDescent="0.4">
      <c r="A123" s="132"/>
      <c r="B123" s="128"/>
      <c r="C123" s="37" t="s">
        <v>26</v>
      </c>
      <c r="D123" s="47">
        <v>0</v>
      </c>
      <c r="E123" s="47">
        <v>0</v>
      </c>
      <c r="F123" s="48">
        <f t="shared" si="32"/>
        <v>0</v>
      </c>
      <c r="G123" s="47">
        <f t="shared" si="33"/>
        <v>0</v>
      </c>
      <c r="H123" s="119"/>
      <c r="I123" s="30"/>
      <c r="J123" s="30"/>
      <c r="K123" s="30"/>
      <c r="L123" s="30"/>
      <c r="M123" s="30"/>
      <c r="N123" s="30"/>
    </row>
    <row r="124" spans="1:14" ht="31.5" customHeight="1" x14ac:dyDescent="0.4">
      <c r="A124" s="130" t="s">
        <v>70</v>
      </c>
      <c r="B124" s="126" t="s">
        <v>74</v>
      </c>
      <c r="C124" s="35" t="s">
        <v>11</v>
      </c>
      <c r="D124" s="45">
        <f>D125+D126+D127+D128+D129+D130</f>
        <v>0</v>
      </c>
      <c r="E124" s="45">
        <f>E125+E126+E127+E128+E129+E130</f>
        <v>0</v>
      </c>
      <c r="F124" s="46">
        <f t="shared" ref="F124:F130" si="34">E124-D124</f>
        <v>0</v>
      </c>
      <c r="G124" s="45">
        <f t="shared" ref="G124:G130" si="35">IF(E124=0, , E124/D124*100)</f>
        <v>0</v>
      </c>
      <c r="H124" s="117"/>
      <c r="I124" s="30"/>
      <c r="J124" s="30"/>
      <c r="K124" s="30"/>
      <c r="L124" s="30"/>
      <c r="M124" s="30"/>
      <c r="N124" s="30"/>
    </row>
    <row r="125" spans="1:14" ht="31.5" customHeight="1" x14ac:dyDescent="0.4">
      <c r="A125" s="131"/>
      <c r="B125" s="127"/>
      <c r="C125" s="37" t="s">
        <v>12</v>
      </c>
      <c r="D125" s="47">
        <v>0</v>
      </c>
      <c r="E125" s="47">
        <v>0</v>
      </c>
      <c r="F125" s="48">
        <f t="shared" si="34"/>
        <v>0</v>
      </c>
      <c r="G125" s="47">
        <f t="shared" si="35"/>
        <v>0</v>
      </c>
      <c r="H125" s="118"/>
      <c r="I125" s="30"/>
      <c r="J125" s="30"/>
      <c r="K125" s="30"/>
      <c r="L125" s="30"/>
      <c r="M125" s="30"/>
      <c r="N125" s="30"/>
    </row>
    <row r="126" spans="1:14" ht="31.5" customHeight="1" x14ac:dyDescent="0.4">
      <c r="A126" s="131"/>
      <c r="B126" s="127"/>
      <c r="C126" s="37" t="s">
        <v>15</v>
      </c>
      <c r="D126" s="47">
        <v>0</v>
      </c>
      <c r="E126" s="47">
        <v>0</v>
      </c>
      <c r="F126" s="48">
        <f t="shared" si="34"/>
        <v>0</v>
      </c>
      <c r="G126" s="47">
        <f t="shared" si="35"/>
        <v>0</v>
      </c>
      <c r="H126" s="118"/>
      <c r="I126" s="30"/>
      <c r="J126" s="30"/>
      <c r="K126" s="30"/>
      <c r="L126" s="30"/>
      <c r="M126" s="30"/>
      <c r="N126" s="30"/>
    </row>
    <row r="127" spans="1:14" ht="31.5" customHeight="1" x14ac:dyDescent="0.4">
      <c r="A127" s="131"/>
      <c r="B127" s="127"/>
      <c r="C127" s="37" t="s">
        <v>16</v>
      </c>
      <c r="D127" s="47">
        <v>0</v>
      </c>
      <c r="E127" s="47">
        <v>0</v>
      </c>
      <c r="F127" s="48">
        <f t="shared" si="34"/>
        <v>0</v>
      </c>
      <c r="G127" s="47">
        <f t="shared" si="35"/>
        <v>0</v>
      </c>
      <c r="H127" s="118"/>
      <c r="I127" s="30"/>
      <c r="J127" s="30"/>
      <c r="K127" s="30"/>
      <c r="L127" s="30"/>
      <c r="M127" s="30"/>
      <c r="N127" s="30"/>
    </row>
    <row r="128" spans="1:14" ht="58.5" customHeight="1" x14ac:dyDescent="0.4">
      <c r="A128" s="131"/>
      <c r="B128" s="127"/>
      <c r="C128" s="37" t="s">
        <v>20</v>
      </c>
      <c r="D128" s="47">
        <v>0</v>
      </c>
      <c r="E128" s="47">
        <v>0</v>
      </c>
      <c r="F128" s="48">
        <f t="shared" si="34"/>
        <v>0</v>
      </c>
      <c r="G128" s="47">
        <f t="shared" si="35"/>
        <v>0</v>
      </c>
      <c r="H128" s="118"/>
      <c r="I128" s="30"/>
      <c r="J128" s="30"/>
      <c r="K128" s="30"/>
      <c r="L128" s="30"/>
      <c r="M128" s="30"/>
      <c r="N128" s="30"/>
    </row>
    <row r="129" spans="1:14" ht="31.5" customHeight="1" x14ac:dyDescent="0.4">
      <c r="A129" s="131"/>
      <c r="B129" s="127"/>
      <c r="C129" s="37" t="s">
        <v>38</v>
      </c>
      <c r="D129" s="47">
        <v>0</v>
      </c>
      <c r="E129" s="47">
        <v>0</v>
      </c>
      <c r="F129" s="48">
        <f t="shared" si="34"/>
        <v>0</v>
      </c>
      <c r="G129" s="47">
        <f t="shared" si="35"/>
        <v>0</v>
      </c>
      <c r="H129" s="118"/>
      <c r="I129" s="30"/>
      <c r="J129" s="30"/>
      <c r="K129" s="30"/>
      <c r="L129" s="30"/>
      <c r="M129" s="30"/>
      <c r="N129" s="30"/>
    </row>
    <row r="130" spans="1:14" ht="31.5" customHeight="1" x14ac:dyDescent="0.4">
      <c r="A130" s="132"/>
      <c r="B130" s="128"/>
      <c r="C130" s="37" t="s">
        <v>26</v>
      </c>
      <c r="D130" s="47">
        <v>0</v>
      </c>
      <c r="E130" s="47">
        <v>0</v>
      </c>
      <c r="F130" s="48">
        <f t="shared" si="34"/>
        <v>0</v>
      </c>
      <c r="G130" s="47">
        <f t="shared" si="35"/>
        <v>0</v>
      </c>
      <c r="H130" s="119"/>
      <c r="I130" s="30"/>
      <c r="J130" s="30"/>
      <c r="K130" s="30"/>
      <c r="L130" s="30"/>
      <c r="M130" s="30"/>
      <c r="N130" s="30"/>
    </row>
    <row r="131" spans="1:14" ht="31.5" customHeight="1" x14ac:dyDescent="0.4">
      <c r="A131" s="130" t="s">
        <v>71</v>
      </c>
      <c r="B131" s="126" t="s">
        <v>75</v>
      </c>
      <c r="C131" s="35" t="s">
        <v>11</v>
      </c>
      <c r="D131" s="45">
        <f>D132+D133+D134+D135+D136+D137</f>
        <v>0</v>
      </c>
      <c r="E131" s="45">
        <f>E132+E133+E134+E135+E136+E137</f>
        <v>0</v>
      </c>
      <c r="F131" s="46">
        <f t="shared" ref="F131:F137" si="36">E131-D131</f>
        <v>0</v>
      </c>
      <c r="G131" s="45">
        <f t="shared" ref="G131:G137" si="37">IF(E131=0, , E131/D131*100)</f>
        <v>0</v>
      </c>
      <c r="H131" s="117"/>
      <c r="I131" s="30"/>
      <c r="J131" s="30"/>
      <c r="K131" s="30"/>
      <c r="L131" s="30"/>
      <c r="M131" s="30"/>
      <c r="N131" s="30"/>
    </row>
    <row r="132" spans="1:14" ht="31.5" customHeight="1" x14ac:dyDescent="0.4">
      <c r="A132" s="131"/>
      <c r="B132" s="127"/>
      <c r="C132" s="37" t="s">
        <v>12</v>
      </c>
      <c r="D132" s="47">
        <v>0</v>
      </c>
      <c r="E132" s="47">
        <v>0</v>
      </c>
      <c r="F132" s="48">
        <f t="shared" si="36"/>
        <v>0</v>
      </c>
      <c r="G132" s="47">
        <f t="shared" si="37"/>
        <v>0</v>
      </c>
      <c r="H132" s="118"/>
      <c r="I132" s="30"/>
      <c r="J132" s="30"/>
      <c r="K132" s="30"/>
      <c r="L132" s="30"/>
      <c r="M132" s="30"/>
      <c r="N132" s="30"/>
    </row>
    <row r="133" spans="1:14" ht="31.5" customHeight="1" x14ac:dyDescent="0.4">
      <c r="A133" s="131"/>
      <c r="B133" s="127"/>
      <c r="C133" s="37" t="s">
        <v>15</v>
      </c>
      <c r="D133" s="47">
        <v>0</v>
      </c>
      <c r="E133" s="47">
        <v>0</v>
      </c>
      <c r="F133" s="48">
        <f t="shared" si="36"/>
        <v>0</v>
      </c>
      <c r="G133" s="47">
        <f t="shared" si="37"/>
        <v>0</v>
      </c>
      <c r="H133" s="118"/>
      <c r="I133" s="30"/>
      <c r="J133" s="30"/>
      <c r="K133" s="30"/>
      <c r="L133" s="30"/>
      <c r="M133" s="30"/>
      <c r="N133" s="30"/>
    </row>
    <row r="134" spans="1:14" ht="31.5" customHeight="1" x14ac:dyDescent="0.4">
      <c r="A134" s="131"/>
      <c r="B134" s="127"/>
      <c r="C134" s="37" t="s">
        <v>16</v>
      </c>
      <c r="D134" s="47">
        <v>0</v>
      </c>
      <c r="E134" s="47">
        <v>0</v>
      </c>
      <c r="F134" s="48">
        <f t="shared" si="36"/>
        <v>0</v>
      </c>
      <c r="G134" s="47">
        <f t="shared" si="37"/>
        <v>0</v>
      </c>
      <c r="H134" s="118"/>
      <c r="I134" s="30"/>
      <c r="J134" s="30"/>
      <c r="K134" s="30"/>
      <c r="L134" s="30"/>
      <c r="M134" s="30"/>
      <c r="N134" s="30"/>
    </row>
    <row r="135" spans="1:14" ht="48.75" customHeight="1" x14ac:dyDescent="0.4">
      <c r="A135" s="131"/>
      <c r="B135" s="127"/>
      <c r="C135" s="37" t="s">
        <v>20</v>
      </c>
      <c r="D135" s="47">
        <v>0</v>
      </c>
      <c r="E135" s="47">
        <v>0</v>
      </c>
      <c r="F135" s="48">
        <f t="shared" si="36"/>
        <v>0</v>
      </c>
      <c r="G135" s="47">
        <f t="shared" si="37"/>
        <v>0</v>
      </c>
      <c r="H135" s="118"/>
      <c r="I135" s="30"/>
      <c r="J135" s="30"/>
      <c r="K135" s="30"/>
      <c r="L135" s="30"/>
      <c r="M135" s="30"/>
      <c r="N135" s="30"/>
    </row>
    <row r="136" spans="1:14" ht="31.5" customHeight="1" x14ac:dyDescent="0.4">
      <c r="A136" s="131"/>
      <c r="B136" s="127"/>
      <c r="C136" s="37" t="s">
        <v>38</v>
      </c>
      <c r="D136" s="47">
        <v>0</v>
      </c>
      <c r="E136" s="47">
        <v>0</v>
      </c>
      <c r="F136" s="48">
        <f t="shared" si="36"/>
        <v>0</v>
      </c>
      <c r="G136" s="47">
        <f t="shared" si="37"/>
        <v>0</v>
      </c>
      <c r="H136" s="118"/>
      <c r="I136" s="30"/>
      <c r="J136" s="30"/>
      <c r="K136" s="30"/>
      <c r="L136" s="30"/>
      <c r="M136" s="30"/>
      <c r="N136" s="30"/>
    </row>
    <row r="137" spans="1:14" ht="31.5" customHeight="1" x14ac:dyDescent="0.4">
      <c r="A137" s="132"/>
      <c r="B137" s="128"/>
      <c r="C137" s="37" t="s">
        <v>26</v>
      </c>
      <c r="D137" s="47">
        <v>0</v>
      </c>
      <c r="E137" s="47">
        <v>0</v>
      </c>
      <c r="F137" s="48">
        <f t="shared" si="36"/>
        <v>0</v>
      </c>
      <c r="G137" s="47">
        <f t="shared" si="37"/>
        <v>0</v>
      </c>
      <c r="H137" s="119"/>
      <c r="I137" s="30"/>
      <c r="J137" s="30"/>
      <c r="K137" s="30"/>
      <c r="L137" s="30"/>
      <c r="M137" s="30"/>
      <c r="N137" s="30"/>
    </row>
    <row r="138" spans="1:14" ht="30.75" customHeight="1" x14ac:dyDescent="0.4">
      <c r="A138" s="144" t="s">
        <v>17</v>
      </c>
      <c r="B138" s="145"/>
      <c r="C138" s="35" t="s">
        <v>11</v>
      </c>
      <c r="D138" s="72">
        <f>D139+D140+D141+D142+D144</f>
        <v>1899.8129599999997</v>
      </c>
      <c r="E138" s="72">
        <f>E139+E140+E141+E142+E144</f>
        <v>1899.8129599999997</v>
      </c>
      <c r="F138" s="73">
        <f>E138-D138</f>
        <v>0</v>
      </c>
      <c r="G138" s="74">
        <f>IF(E138=0, , E138/D138*100)</f>
        <v>100</v>
      </c>
      <c r="H138" s="129"/>
      <c r="I138" s="30"/>
      <c r="J138" s="30"/>
      <c r="K138" s="30"/>
      <c r="L138" s="30"/>
      <c r="M138" s="30"/>
      <c r="N138" s="30"/>
    </row>
    <row r="139" spans="1:14" ht="33.75" customHeight="1" x14ac:dyDescent="0.4">
      <c r="A139" s="144"/>
      <c r="B139" s="145"/>
      <c r="C139" s="35" t="s">
        <v>12</v>
      </c>
      <c r="D139" s="75">
        <v>0</v>
      </c>
      <c r="E139" s="75">
        <v>0</v>
      </c>
      <c r="F139" s="75">
        <f t="shared" ref="F139:F140" si="38">E139-D139</f>
        <v>0</v>
      </c>
      <c r="G139" s="76">
        <f t="shared" ref="G139:G144" si="39">IF(E139=0, , E139/D139*100)</f>
        <v>0</v>
      </c>
      <c r="H139" s="118"/>
      <c r="I139" s="30"/>
      <c r="J139" s="30"/>
      <c r="K139" s="30"/>
      <c r="L139" s="30"/>
      <c r="M139" s="30"/>
      <c r="N139" s="30"/>
    </row>
    <row r="140" spans="1:14" ht="39.75" customHeight="1" x14ac:dyDescent="0.4">
      <c r="A140" s="144"/>
      <c r="B140" s="145"/>
      <c r="C140" s="35" t="s">
        <v>15</v>
      </c>
      <c r="D140" s="75">
        <f>D15+D22+D29+D36+D43+D51+D59+D66+D73+D81+D88+D96+D103+D112+D119+D126+D133</f>
        <v>106.6</v>
      </c>
      <c r="E140" s="75">
        <f>E15+E22+E29+E36+E43+E51+E59+E66+E96+E103+E112+E119+E126+E133</f>
        <v>106.6</v>
      </c>
      <c r="F140" s="75">
        <f t="shared" si="38"/>
        <v>0</v>
      </c>
      <c r="G140" s="76">
        <f t="shared" si="39"/>
        <v>100</v>
      </c>
      <c r="H140" s="118"/>
      <c r="I140" s="30"/>
      <c r="J140" s="30"/>
      <c r="K140" s="30"/>
      <c r="L140" s="30"/>
      <c r="M140" s="30"/>
      <c r="N140" s="30"/>
    </row>
    <row r="141" spans="1:14" ht="35.25" customHeight="1" x14ac:dyDescent="0.4">
      <c r="A141" s="144"/>
      <c r="B141" s="145"/>
      <c r="C141" s="35" t="s">
        <v>16</v>
      </c>
      <c r="D141" s="75">
        <f>D16+D23+D30+D37+D44+D52+D60+D67+D74+D82+D89+D97+D104+D113+D120+D127+D134</f>
        <v>1793.2129599999998</v>
      </c>
      <c r="E141" s="75">
        <f>E16+E23+E30+E37+E44+E52+E60+E67+E74+E82+E89+E97+E104+E113+E120+E127+E134</f>
        <v>1793.2129599999998</v>
      </c>
      <c r="F141" s="75">
        <f t="shared" ref="F141" si="40">F44+F52+F67</f>
        <v>0</v>
      </c>
      <c r="G141" s="76">
        <f t="shared" si="39"/>
        <v>100</v>
      </c>
      <c r="H141" s="118"/>
      <c r="I141" s="30"/>
      <c r="J141" s="30"/>
      <c r="K141" s="30"/>
      <c r="L141" s="30"/>
      <c r="M141" s="30"/>
      <c r="N141" s="30"/>
    </row>
    <row r="142" spans="1:14" ht="51" customHeight="1" x14ac:dyDescent="0.4">
      <c r="A142" s="144"/>
      <c r="B142" s="145"/>
      <c r="C142" s="35" t="s">
        <v>20</v>
      </c>
      <c r="D142" s="75">
        <f t="shared" ref="D142:E143" si="41">D45+D53+D68</f>
        <v>0</v>
      </c>
      <c r="E142" s="75">
        <f t="shared" si="41"/>
        <v>0</v>
      </c>
      <c r="F142" s="75">
        <f>F45+F53+F68</f>
        <v>0</v>
      </c>
      <c r="G142" s="75">
        <f t="shared" si="39"/>
        <v>0</v>
      </c>
      <c r="H142" s="118"/>
      <c r="I142" s="30"/>
      <c r="J142" s="30"/>
      <c r="K142" s="30"/>
      <c r="L142" s="30"/>
      <c r="M142" s="30"/>
      <c r="N142" s="30"/>
    </row>
    <row r="143" spans="1:14" ht="30.75" customHeight="1" x14ac:dyDescent="0.4">
      <c r="A143" s="144"/>
      <c r="B143" s="145"/>
      <c r="C143" s="35" t="s">
        <v>38</v>
      </c>
      <c r="D143" s="75">
        <f t="shared" si="41"/>
        <v>0</v>
      </c>
      <c r="E143" s="75">
        <f t="shared" si="41"/>
        <v>0</v>
      </c>
      <c r="F143" s="75">
        <f>F46+F54+F69</f>
        <v>0</v>
      </c>
      <c r="G143" s="75">
        <f>G46+G54+G69</f>
        <v>0</v>
      </c>
      <c r="H143" s="118"/>
      <c r="I143" s="30"/>
      <c r="J143" s="30"/>
      <c r="K143" s="30"/>
      <c r="L143" s="30"/>
      <c r="M143" s="30"/>
      <c r="N143" s="30"/>
    </row>
    <row r="144" spans="1:14" ht="33.75" customHeight="1" x14ac:dyDescent="0.4">
      <c r="A144" s="146"/>
      <c r="B144" s="147"/>
      <c r="C144" s="35" t="s">
        <v>26</v>
      </c>
      <c r="D144" s="75">
        <f>D47+D55+D70</f>
        <v>0</v>
      </c>
      <c r="E144" s="75">
        <f t="shared" ref="E144:F144" si="42">E47+E55+E70</f>
        <v>0</v>
      </c>
      <c r="F144" s="75">
        <f t="shared" si="42"/>
        <v>0</v>
      </c>
      <c r="G144" s="75">
        <f t="shared" si="39"/>
        <v>0</v>
      </c>
      <c r="H144" s="119"/>
      <c r="I144" s="30"/>
      <c r="J144" s="30"/>
      <c r="K144" s="30"/>
      <c r="L144" s="30"/>
      <c r="M144" s="30"/>
      <c r="N144" s="30"/>
    </row>
    <row r="145" spans="1:14" ht="21.75" customHeight="1" x14ac:dyDescent="0.4">
      <c r="A145" s="49"/>
      <c r="B145" s="49" t="s">
        <v>43</v>
      </c>
      <c r="C145" s="50"/>
      <c r="D145" s="51"/>
      <c r="E145" s="52"/>
      <c r="F145" s="53"/>
      <c r="G145" s="53"/>
      <c r="H145" s="53"/>
      <c r="I145" s="30"/>
      <c r="J145" s="30"/>
      <c r="K145" s="30"/>
      <c r="L145" s="30"/>
      <c r="M145" s="30"/>
      <c r="N145" s="30"/>
    </row>
    <row r="146" spans="1:14" ht="21.75" customHeight="1" x14ac:dyDescent="0.4">
      <c r="A146" s="49"/>
      <c r="B146" s="49"/>
      <c r="C146" s="50"/>
      <c r="D146" s="51"/>
      <c r="E146" s="52"/>
      <c r="F146" s="53"/>
      <c r="G146" s="53"/>
      <c r="H146" s="53"/>
      <c r="I146" s="30"/>
      <c r="J146" s="30"/>
      <c r="K146" s="30"/>
      <c r="L146" s="30"/>
      <c r="M146" s="30"/>
      <c r="N146" s="30"/>
    </row>
    <row r="147" spans="1:14" ht="21.75" customHeight="1" x14ac:dyDescent="0.4">
      <c r="A147" s="49"/>
      <c r="B147" s="49"/>
      <c r="C147" s="50"/>
      <c r="D147" s="51"/>
      <c r="E147" s="52"/>
      <c r="F147" s="53"/>
      <c r="G147" s="53"/>
      <c r="H147" s="53"/>
      <c r="I147" s="30"/>
      <c r="J147" s="30"/>
      <c r="K147" s="30"/>
      <c r="L147" s="30"/>
      <c r="M147" s="30"/>
      <c r="N147" s="30"/>
    </row>
    <row r="148" spans="1:14" s="24" customFormat="1" ht="42" customHeight="1" x14ac:dyDescent="0.5">
      <c r="A148" s="142" t="s">
        <v>99</v>
      </c>
      <c r="B148" s="142"/>
      <c r="C148" s="137" t="s">
        <v>98</v>
      </c>
      <c r="D148" s="138"/>
      <c r="E148" s="138"/>
      <c r="F148" s="61"/>
      <c r="G148" s="61"/>
      <c r="H148" s="61"/>
      <c r="I148" s="30"/>
      <c r="J148" s="30"/>
      <c r="K148" s="30"/>
      <c r="L148" s="30"/>
      <c r="M148" s="30"/>
      <c r="N148" s="30"/>
    </row>
    <row r="149" spans="1:14" s="24" customFormat="1" ht="21" customHeight="1" x14ac:dyDescent="0.45">
      <c r="A149" s="62"/>
      <c r="B149" s="62"/>
      <c r="C149" s="63"/>
      <c r="D149" s="64"/>
      <c r="E149" s="61"/>
      <c r="F149" s="61"/>
      <c r="G149" s="61"/>
      <c r="H149" s="61"/>
      <c r="I149" s="30"/>
      <c r="J149" s="30"/>
      <c r="K149" s="30"/>
      <c r="L149" s="30"/>
      <c r="M149" s="30"/>
      <c r="N149" s="30"/>
    </row>
    <row r="150" spans="1:14" s="24" customFormat="1" ht="42" customHeight="1" x14ac:dyDescent="0.5">
      <c r="A150" s="139" t="s">
        <v>40</v>
      </c>
      <c r="B150" s="139"/>
      <c r="C150" s="65" t="s">
        <v>39</v>
      </c>
      <c r="D150" s="139" t="s">
        <v>95</v>
      </c>
      <c r="E150" s="141"/>
      <c r="F150" s="66"/>
      <c r="G150" s="61"/>
      <c r="H150" s="61"/>
      <c r="I150" s="30"/>
      <c r="J150" s="30"/>
      <c r="K150" s="30"/>
      <c r="L150" s="30"/>
      <c r="M150" s="30"/>
      <c r="N150" s="30"/>
    </row>
    <row r="151" spans="1:14" s="24" customFormat="1" ht="34.5" customHeight="1" x14ac:dyDescent="0.45">
      <c r="A151" s="143"/>
      <c r="B151" s="143"/>
      <c r="C151" s="64"/>
      <c r="D151" s="64"/>
      <c r="E151" s="61"/>
      <c r="F151" s="66"/>
      <c r="G151" s="61"/>
      <c r="H151" s="61"/>
      <c r="I151" s="30"/>
      <c r="J151" s="30"/>
      <c r="K151" s="30"/>
      <c r="L151" s="30"/>
      <c r="M151" s="30"/>
      <c r="N151" s="30"/>
    </row>
    <row r="152" spans="1:14" s="24" customFormat="1" ht="24.75" customHeight="1" x14ac:dyDescent="0.45">
      <c r="A152" s="65"/>
      <c r="B152" s="65"/>
      <c r="C152" s="64"/>
      <c r="D152" s="64"/>
      <c r="E152" s="61"/>
      <c r="F152" s="66"/>
      <c r="G152" s="61"/>
      <c r="H152" s="61"/>
      <c r="I152" s="30"/>
      <c r="J152" s="30"/>
      <c r="K152" s="30"/>
      <c r="L152" s="30"/>
      <c r="M152" s="30"/>
      <c r="N152" s="30"/>
    </row>
    <row r="153" spans="1:14" s="24" customFormat="1" ht="30.75" customHeight="1" x14ac:dyDescent="0.45">
      <c r="A153" s="65"/>
      <c r="B153" s="65"/>
      <c r="C153" s="64"/>
      <c r="D153" s="64"/>
      <c r="E153" s="61"/>
      <c r="F153" s="66"/>
      <c r="G153" s="61"/>
      <c r="H153" s="61"/>
      <c r="I153" s="30"/>
      <c r="J153" s="30"/>
      <c r="K153" s="30"/>
      <c r="L153" s="30"/>
      <c r="M153" s="30"/>
      <c r="N153" s="30"/>
    </row>
    <row r="154" spans="1:14" s="24" customFormat="1" ht="23.25" customHeight="1" x14ac:dyDescent="0.45">
      <c r="A154" s="65"/>
      <c r="B154" s="65"/>
      <c r="C154" s="64"/>
      <c r="D154" s="64"/>
      <c r="E154" s="61"/>
      <c r="F154" s="66"/>
      <c r="G154" s="61"/>
      <c r="H154" s="61"/>
      <c r="I154" s="30"/>
      <c r="J154" s="30"/>
      <c r="K154" s="30"/>
      <c r="L154" s="30"/>
      <c r="M154" s="30"/>
      <c r="N154" s="30"/>
    </row>
    <row r="155" spans="1:14" s="24" customFormat="1" ht="38.25" customHeight="1" x14ac:dyDescent="0.5">
      <c r="A155" s="139" t="s">
        <v>41</v>
      </c>
      <c r="B155" s="139"/>
      <c r="C155" s="139" t="s">
        <v>96</v>
      </c>
      <c r="D155" s="140"/>
      <c r="E155" s="141"/>
      <c r="F155" s="61"/>
      <c r="G155" s="61"/>
      <c r="H155" s="61"/>
      <c r="I155" s="30"/>
      <c r="J155" s="30"/>
      <c r="K155" s="30"/>
      <c r="L155" s="30"/>
      <c r="M155" s="30"/>
      <c r="N155" s="30"/>
    </row>
    <row r="156" spans="1:14" s="24" customFormat="1" ht="30.75" customHeight="1" x14ac:dyDescent="0.5">
      <c r="A156" s="65"/>
      <c r="B156" s="65"/>
      <c r="C156" s="65"/>
      <c r="D156" s="67"/>
      <c r="E156" s="68"/>
      <c r="F156" s="66"/>
      <c r="G156" s="61"/>
      <c r="H156" s="61"/>
      <c r="I156" s="30"/>
      <c r="J156" s="30"/>
      <c r="K156" s="30"/>
      <c r="L156" s="30"/>
      <c r="M156" s="30"/>
      <c r="N156" s="30"/>
    </row>
    <row r="157" spans="1:14" s="24" customFormat="1" ht="28.5" customHeight="1" x14ac:dyDescent="0.5">
      <c r="A157" s="65"/>
      <c r="B157" s="65"/>
      <c r="C157" s="65"/>
      <c r="D157" s="67"/>
      <c r="E157" s="68"/>
      <c r="F157" s="66"/>
      <c r="G157" s="61"/>
      <c r="H157" s="61"/>
      <c r="I157" s="30"/>
      <c r="J157" s="30"/>
      <c r="K157" s="30"/>
      <c r="L157" s="30"/>
      <c r="M157" s="30"/>
      <c r="N157" s="30"/>
    </row>
    <row r="158" spans="1:14" s="24" customFormat="1" ht="25.5" customHeight="1" x14ac:dyDescent="0.5">
      <c r="A158" s="65"/>
      <c r="B158" s="65"/>
      <c r="C158" s="65"/>
      <c r="D158" s="67"/>
      <c r="E158" s="68"/>
      <c r="F158" s="66"/>
      <c r="G158" s="61"/>
      <c r="H158" s="61"/>
      <c r="I158" s="30"/>
      <c r="J158" s="30"/>
      <c r="K158" s="30"/>
      <c r="L158" s="30"/>
      <c r="M158" s="30"/>
      <c r="N158" s="30"/>
    </row>
    <row r="159" spans="1:14" s="24" customFormat="1" ht="28.5" customHeight="1" x14ac:dyDescent="0.5">
      <c r="A159" s="65"/>
      <c r="B159" s="65"/>
      <c r="C159" s="65"/>
      <c r="D159" s="67"/>
      <c r="E159" s="68"/>
      <c r="F159" s="66"/>
      <c r="G159" s="61"/>
      <c r="H159" s="61"/>
      <c r="I159" s="30"/>
      <c r="J159" s="30"/>
      <c r="K159" s="30"/>
      <c r="L159" s="30"/>
      <c r="M159" s="30"/>
      <c r="N159" s="30"/>
    </row>
    <row r="160" spans="1:14" s="24" customFormat="1" ht="23.25" customHeight="1" x14ac:dyDescent="0.45">
      <c r="A160" s="65"/>
      <c r="B160" s="65"/>
      <c r="C160" s="64"/>
      <c r="D160" s="64"/>
      <c r="E160" s="61"/>
      <c r="F160" s="61"/>
      <c r="G160" s="61"/>
      <c r="H160" s="61"/>
      <c r="I160" s="30"/>
      <c r="J160" s="30"/>
      <c r="K160" s="30"/>
      <c r="L160" s="30"/>
      <c r="M160" s="30"/>
      <c r="N160" s="30"/>
    </row>
    <row r="161" spans="1:14" s="24" customFormat="1" ht="35.25" customHeight="1" x14ac:dyDescent="0.5">
      <c r="A161" s="139" t="s">
        <v>42</v>
      </c>
      <c r="B161" s="139"/>
      <c r="C161" s="139" t="s">
        <v>97</v>
      </c>
      <c r="D161" s="140"/>
      <c r="E161" s="141"/>
      <c r="F161" s="61"/>
      <c r="G161" s="69"/>
      <c r="H161" s="61"/>
      <c r="I161" s="30"/>
      <c r="J161" s="30"/>
      <c r="K161" s="30"/>
      <c r="L161" s="30"/>
      <c r="M161" s="30"/>
      <c r="N161" s="30"/>
    </row>
    <row r="162" spans="1:14" ht="31.5" x14ac:dyDescent="0.5">
      <c r="A162" s="65"/>
      <c r="B162" s="65"/>
      <c r="C162" s="65"/>
      <c r="D162" s="67"/>
      <c r="E162" s="68"/>
      <c r="F162" s="61"/>
      <c r="G162" s="69"/>
      <c r="I162" s="30"/>
      <c r="J162" s="30"/>
      <c r="K162" s="30"/>
      <c r="L162" s="30"/>
      <c r="M162" s="30"/>
      <c r="N162" s="30"/>
    </row>
    <row r="163" spans="1:14" ht="31.5" x14ac:dyDescent="0.5">
      <c r="A163" s="65"/>
      <c r="B163" s="65"/>
      <c r="C163" s="65"/>
      <c r="D163" s="67"/>
      <c r="E163" s="68"/>
      <c r="F163" s="61"/>
      <c r="G163" s="61"/>
      <c r="H163" s="61"/>
      <c r="I163" s="30"/>
      <c r="J163" s="30"/>
      <c r="K163" s="30"/>
      <c r="L163" s="30"/>
      <c r="M163" s="30"/>
      <c r="N163" s="30"/>
    </row>
    <row r="164" spans="1:14" ht="31.5" x14ac:dyDescent="0.5">
      <c r="A164" s="70"/>
      <c r="B164" s="71"/>
      <c r="C164" s="71"/>
      <c r="D164" s="71"/>
      <c r="E164" s="71"/>
      <c r="F164" s="61"/>
      <c r="G164" s="61"/>
      <c r="I164" s="30"/>
      <c r="J164" s="30"/>
      <c r="K164" s="30"/>
      <c r="L164" s="30"/>
      <c r="M164" s="30"/>
      <c r="N164" s="30"/>
    </row>
    <row r="165" spans="1:14" ht="31.5" x14ac:dyDescent="0.5">
      <c r="A165" s="70"/>
      <c r="B165" s="71"/>
      <c r="C165" s="71"/>
      <c r="D165" s="71"/>
      <c r="E165" s="71"/>
      <c r="F165" s="71"/>
      <c r="G165" s="71"/>
      <c r="H165" s="61"/>
      <c r="I165" s="30"/>
      <c r="J165" s="30"/>
      <c r="K165" s="30"/>
      <c r="L165" s="30"/>
      <c r="M165" s="30"/>
      <c r="N165" s="30"/>
    </row>
    <row r="166" spans="1:14" ht="31.5" x14ac:dyDescent="0.5">
      <c r="A166" s="70"/>
      <c r="B166" s="71"/>
      <c r="C166" s="71"/>
      <c r="D166" s="71"/>
      <c r="E166" s="71"/>
      <c r="F166" s="71"/>
      <c r="G166" s="71"/>
      <c r="H166" s="61"/>
      <c r="I166" s="30"/>
      <c r="J166" s="30"/>
      <c r="K166" s="30"/>
      <c r="L166" s="30"/>
      <c r="M166" s="30"/>
      <c r="N166" s="30"/>
    </row>
  </sheetData>
  <mergeCells count="79">
    <mergeCell ref="A161:B161"/>
    <mergeCell ref="C161:E161"/>
    <mergeCell ref="A151:B151"/>
    <mergeCell ref="A86:A92"/>
    <mergeCell ref="B86:B92"/>
    <mergeCell ref="A155:B155"/>
    <mergeCell ref="A138:B144"/>
    <mergeCell ref="A150:B150"/>
    <mergeCell ref="D150:E150"/>
    <mergeCell ref="A71:A77"/>
    <mergeCell ref="B71:B77"/>
    <mergeCell ref="H71:H77"/>
    <mergeCell ref="A78:H78"/>
    <mergeCell ref="A79:A85"/>
    <mergeCell ref="B79:B85"/>
    <mergeCell ref="H79:H85"/>
    <mergeCell ref="A117:A123"/>
    <mergeCell ref="B117:B123"/>
    <mergeCell ref="H117:H123"/>
    <mergeCell ref="A124:A130"/>
    <mergeCell ref="B124:B130"/>
    <mergeCell ref="H124:H130"/>
    <mergeCell ref="A148:B148"/>
    <mergeCell ref="A27:A33"/>
    <mergeCell ref="B27:B33"/>
    <mergeCell ref="H27:H33"/>
    <mergeCell ref="A34:A40"/>
    <mergeCell ref="B34:B40"/>
    <mergeCell ref="H34:H40"/>
    <mergeCell ref="H110:H116"/>
    <mergeCell ref="A93:H93"/>
    <mergeCell ref="A94:A100"/>
    <mergeCell ref="B94:B100"/>
    <mergeCell ref="H94:H100"/>
    <mergeCell ref="A101:A107"/>
    <mergeCell ref="B101:B107"/>
    <mergeCell ref="H101:H107"/>
    <mergeCell ref="H86:H92"/>
    <mergeCell ref="A11:H11"/>
    <mergeCell ref="A6:N6"/>
    <mergeCell ref="H41:H47"/>
    <mergeCell ref="C148:E148"/>
    <mergeCell ref="C155:E155"/>
    <mergeCell ref="A56:H56"/>
    <mergeCell ref="A57:A63"/>
    <mergeCell ref="B57:B63"/>
    <mergeCell ref="H57:H63"/>
    <mergeCell ref="A131:A137"/>
    <mergeCell ref="B131:B137"/>
    <mergeCell ref="H131:H137"/>
    <mergeCell ref="A109:H109"/>
    <mergeCell ref="A108:H108"/>
    <mergeCell ref="A110:A116"/>
    <mergeCell ref="B110:B116"/>
    <mergeCell ref="A2:H2"/>
    <mergeCell ref="D8:E8"/>
    <mergeCell ref="F8:F9"/>
    <mergeCell ref="G8:G9"/>
    <mergeCell ref="A8:A9"/>
    <mergeCell ref="B8:B9"/>
    <mergeCell ref="C8:C9"/>
    <mergeCell ref="H8:H9"/>
    <mergeCell ref="H138:H144"/>
    <mergeCell ref="A64:A70"/>
    <mergeCell ref="B64:B70"/>
    <mergeCell ref="A20:A26"/>
    <mergeCell ref="B20:B26"/>
    <mergeCell ref="H20:H26"/>
    <mergeCell ref="B41:B47"/>
    <mergeCell ref="A48:H48"/>
    <mergeCell ref="H49:H55"/>
    <mergeCell ref="H64:H70"/>
    <mergeCell ref="A41:A47"/>
    <mergeCell ref="A12:H12"/>
    <mergeCell ref="A13:A19"/>
    <mergeCell ref="B13:B19"/>
    <mergeCell ref="H13:H19"/>
    <mergeCell ref="A49:A55"/>
    <mergeCell ref="B49:B55"/>
  </mergeCells>
  <pageMargins left="0.25" right="0.25" top="0.75" bottom="0.75" header="0.3" footer="0.3"/>
  <pageSetup paperSize="9" scale="26" fitToHeight="2" orientation="landscape" r:id="rId1"/>
  <rowBreaks count="2" manualBreakCount="2">
    <brk id="47" max="7" man="1"/>
    <brk id="107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Приложение 1</vt:lpstr>
      <vt:lpstr>Приложение 2</vt:lpstr>
      <vt:lpstr>'Приложение 2'!Область_печати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2022-01-21T07:43:58Z</dcterms:modified>
</cp:coreProperties>
</file>