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9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0" yWindow="345" windowWidth="14805" windowHeight="11610"/>
  </bookViews>
  <sheets>
    <sheet name="Приложение 1" sheetId="1" r:id="rId1"/>
    <sheet name="Приложение 2" sheetId="2" r:id="rId2"/>
    <sheet name="Лист1" sheetId="3" r:id="rId3"/>
  </sheets>
  <definedNames>
    <definedName name="Z_11B2A735_F024_4262_BE56_143EA99EA648_.wvu.PrintArea" localSheetId="0" hidden="1">'Приложение 1'!$A$1:$G$41</definedName>
    <definedName name="Z_11B2A735_F024_4262_BE56_143EA99EA648_.wvu.PrintArea" localSheetId="1" hidden="1">'Приложение 2'!$A$1:$H$104</definedName>
    <definedName name="Z_11B2A735_F024_4262_BE56_143EA99EA648_.wvu.Rows" localSheetId="1" hidden="1">'Приложение 2'!$24:$29</definedName>
    <definedName name="Z_166B88E0_78D7_4966_924F_527203CC93DF_.wvu.PrintArea" localSheetId="0" hidden="1">'Приложение 1'!$A$1:$G$41</definedName>
    <definedName name="Z_166B88E0_78D7_4966_924F_527203CC93DF_.wvu.PrintArea" localSheetId="1" hidden="1">'Приложение 2'!$A$1:$H$104</definedName>
    <definedName name="Z_166B88E0_78D7_4966_924F_527203CC93DF_.wvu.Rows" localSheetId="1" hidden="1">'Приложение 2'!$24:$29</definedName>
    <definedName name="Z_1EAF1EC2_B8FE_4CCD_8E69_4DE87670B374_.wvu.Cols" localSheetId="0" hidden="1">'Приложение 1'!$H:$H</definedName>
    <definedName name="Z_1EAF1EC2_B8FE_4CCD_8E69_4DE87670B374_.wvu.PrintArea" localSheetId="0" hidden="1">'Приложение 1'!$A$1:$G$41</definedName>
    <definedName name="Z_1EAF1EC2_B8FE_4CCD_8E69_4DE87670B374_.wvu.PrintArea" localSheetId="1" hidden="1">'Приложение 2'!$A$1:$H$103</definedName>
    <definedName name="Z_1EAF1EC2_B8FE_4CCD_8E69_4DE87670B374_.wvu.Rows" localSheetId="1" hidden="1">'Приложение 2'!$24:$29</definedName>
    <definedName name="Z_2810750B_F4BA_4D5E_B882_AD5B65027047_.wvu.Cols" localSheetId="0" hidden="1">'Приложение 1'!$H:$H</definedName>
    <definedName name="Z_2810750B_F4BA_4D5E_B882_AD5B65027047_.wvu.PrintArea" localSheetId="0" hidden="1">'Приложение 1'!$A$1:$G$41</definedName>
    <definedName name="Z_2810750B_F4BA_4D5E_B882_AD5B65027047_.wvu.PrintArea" localSheetId="1" hidden="1">'Приложение 2'!$A$1:$H$103</definedName>
    <definedName name="Z_2810750B_F4BA_4D5E_B882_AD5B65027047_.wvu.Rows" localSheetId="1" hidden="1">'Приложение 2'!$24:$29</definedName>
    <definedName name="Z_30A0E801_31B9_42A1_8332_30645455245D_.wvu.Cols" localSheetId="0" hidden="1">'Приложение 1'!$H:$H</definedName>
    <definedName name="Z_30A0E801_31B9_42A1_8332_30645455245D_.wvu.PrintArea" localSheetId="1" hidden="1">'Приложение 2'!$A$1:$H$103</definedName>
    <definedName name="Z_30A0E801_31B9_42A1_8332_30645455245D_.wvu.Rows" localSheetId="1" hidden="1">'Приложение 2'!$24:$29</definedName>
    <definedName name="Z_C1DD7F68_5920_42F2_8B51_BA5BD1360744_.wvu.Cols" localSheetId="0" hidden="1">'Приложение 1'!$H:$H</definedName>
    <definedName name="Z_C1DD7F68_5920_42F2_8B51_BA5BD1360744_.wvu.PrintArea" localSheetId="0" hidden="1">'Приложение 1'!$A$1:$G$41</definedName>
    <definedName name="Z_C1DD7F68_5920_42F2_8B51_BA5BD1360744_.wvu.PrintArea" localSheetId="1" hidden="1">'Приложение 2'!$A$1:$H$103</definedName>
    <definedName name="Z_C1DD7F68_5920_42F2_8B51_BA5BD1360744_.wvu.Rows" localSheetId="1" hidden="1">'Приложение 2'!$24:$29</definedName>
    <definedName name="Z_D33FDDD3_DB26_4087_B4A5_57BC79AFD87C_.wvu.PrintArea" localSheetId="0" hidden="1">'Приложение 1'!$A$1:$G$41</definedName>
    <definedName name="Z_D33FDDD3_DB26_4087_B4A5_57BC79AFD87C_.wvu.PrintArea" localSheetId="1" hidden="1">'Приложение 2'!$A$1:$H$104</definedName>
    <definedName name="Z_D33FDDD3_DB26_4087_B4A5_57BC79AFD87C_.wvu.Rows" localSheetId="1" hidden="1">'Приложение 2'!$24:$29</definedName>
    <definedName name="Z_E93B30D1_720C_4733_9BBF_CF07A0F51065_.wvu.PrintArea" localSheetId="0" hidden="1">'Приложение 1'!$A$1:$G$41</definedName>
    <definedName name="Z_E93B30D1_720C_4733_9BBF_CF07A0F51065_.wvu.PrintArea" localSheetId="1" hidden="1">'Приложение 2'!$A$1:$H$104</definedName>
    <definedName name="Z_E93B30D1_720C_4733_9BBF_CF07A0F51065_.wvu.Rows" localSheetId="1" hidden="1">'Приложение 2'!$24:$29</definedName>
    <definedName name="_xlnm.Print_Area" localSheetId="1">'Приложение 2'!$A$1:$H$103</definedName>
  </definedNames>
  <calcPr calcId="144525"/>
  <customWorkbookViews>
    <customWorkbookView name="Топал Элина Ивановна - Личное представление" guid="{30A0E801-31B9-42A1-8332-30645455245D}" mergeInterval="0" personalView="1" maximized="1" windowWidth="1916" windowHeight="835" activeSheetId="1" showComments="commIndAndComment"/>
    <customWorkbookView name="Дикарева Ольга Павловна - Личное представление" guid="{11B2A735-F024-4262-BE56-143EA99EA648}" mergeInterval="0" personalView="1" maximized="1" windowWidth="1916" windowHeight="855" activeSheetId="1" showComments="commIndAndComment"/>
    <customWorkbookView name="Молдован Ольга Владимировна - Личное представление" guid="{166B88E0-78D7-4966-924F-527203CC93DF}" mergeInterval="0" personalView="1" maximized="1" windowWidth="1916" windowHeight="795" activeSheetId="1"/>
    <customWorkbookView name="Галимова Екатерина Давыдовна - Личное представление" guid="{D33FDDD3-DB26-4087-B4A5-57BC79AFD87C}" mergeInterval="0" personalView="1" maximized="1" windowWidth="1916" windowHeight="807" activeSheetId="1"/>
    <customWorkbookView name="Шорина Наталья Владимировна - Личное представление" guid="{E93B30D1-720C-4733-9BBF-CF07A0F51065}" mergeInterval="0" personalView="1" maximized="1" windowWidth="1916" windowHeight="855" activeSheetId="2"/>
    <customWorkbookView name="Валеева Алла Петровна - Личное представление" guid="{1EAF1EC2-B8FE-4CCD-8E69-4DE87670B374}" mergeInterval="0" personalView="1" maximized="1" windowWidth="1916" windowHeight="806" activeSheetId="2"/>
    <customWorkbookView name="Хадиева Олеся Сергеевна - Личное представление" guid="{C1DD7F68-5920-42F2-8B51-BA5BD1360744}" mergeInterval="0" personalView="1" maximized="1" windowWidth="1916" windowHeight="815" activeSheetId="2"/>
    <customWorkbookView name="Курова Надежда Валерьевна - Личное представление" guid="{2810750B-F4BA-4D5E-B882-AD5B65027047}" mergeInterval="0" personalView="1" maximized="1" windowWidth="1916" windowHeight="815" activeSheetId="2"/>
  </customWorkbookViews>
</workbook>
</file>

<file path=xl/calcChain.xml><?xml version="1.0" encoding="utf-8"?>
<calcChain xmlns="http://schemas.openxmlformats.org/spreadsheetml/2006/main">
  <c r="F23" i="1" l="1"/>
  <c r="F24" i="1"/>
  <c r="D23" i="2" l="1"/>
  <c r="D22" i="2" s="1"/>
  <c r="D21" i="2" s="1"/>
  <c r="G32" i="1" l="1"/>
  <c r="F20" i="2" l="1"/>
  <c r="D69" i="2" l="1"/>
  <c r="G72" i="2"/>
  <c r="G71" i="2"/>
  <c r="F72" i="2"/>
  <c r="F31" i="1" l="1"/>
  <c r="G19" i="2" l="1"/>
  <c r="F19" i="1" l="1"/>
  <c r="G20" i="2" l="1"/>
  <c r="G86" i="2" l="1"/>
  <c r="G79" i="2"/>
  <c r="F18" i="2"/>
  <c r="F19" i="2"/>
  <c r="E17" i="2"/>
  <c r="D17" i="2"/>
  <c r="E92" i="2"/>
  <c r="E93" i="2"/>
  <c r="E94" i="2"/>
  <c r="E95" i="2"/>
  <c r="E96" i="2"/>
  <c r="E91" i="2"/>
  <c r="G60" i="2"/>
  <c r="E60" i="2"/>
  <c r="F60" i="2"/>
  <c r="D60" i="2"/>
  <c r="D53" i="2"/>
  <c r="F58" i="2"/>
  <c r="G58" i="2" s="1"/>
  <c r="F51" i="2"/>
  <c r="G51" i="2" s="1"/>
  <c r="D46" i="2"/>
  <c r="D41" i="2" s="1"/>
  <c r="D40" i="2" s="1"/>
  <c r="D39" i="2" s="1"/>
  <c r="D38" i="2" s="1"/>
  <c r="D37" i="2" s="1"/>
  <c r="D36" i="2" s="1"/>
  <c r="D35" i="2" s="1"/>
  <c r="D34" i="2" s="1"/>
  <c r="D33" i="2" s="1"/>
  <c r="D32" i="2" s="1"/>
  <c r="D31" i="2" s="1"/>
  <c r="D30" i="2" s="1"/>
  <c r="E69" i="2"/>
  <c r="G69" i="2" s="1"/>
  <c r="F71" i="2"/>
  <c r="D94" i="2" l="1"/>
  <c r="D91" i="2"/>
  <c r="D96" i="2"/>
  <c r="D92" i="2"/>
  <c r="G92" i="2" s="1"/>
  <c r="D93" i="2"/>
  <c r="G93" i="2" s="1"/>
  <c r="D95" i="2"/>
  <c r="G17" i="2"/>
  <c r="E90" i="2"/>
  <c r="F17" i="2"/>
  <c r="F95" i="2"/>
  <c r="F69" i="2"/>
  <c r="D90" i="2" l="1"/>
  <c r="G90" i="2" s="1"/>
  <c r="F86" i="2"/>
  <c r="F79" i="2"/>
  <c r="F59" i="2"/>
  <c r="G59" i="2" s="1"/>
  <c r="F57" i="2"/>
  <c r="G57" i="2" s="1"/>
  <c r="F56" i="2"/>
  <c r="G56" i="2" s="1"/>
  <c r="F55" i="2"/>
  <c r="G55" i="2" s="1"/>
  <c r="F54" i="2"/>
  <c r="G54" i="2" s="1"/>
  <c r="F52" i="2"/>
  <c r="F50" i="2"/>
  <c r="F49" i="2"/>
  <c r="F48" i="2"/>
  <c r="F47" i="2"/>
  <c r="E83" i="2"/>
  <c r="D83" i="2"/>
  <c r="E76" i="2"/>
  <c r="D76" i="2"/>
  <c r="E53" i="2"/>
  <c r="E46" i="2"/>
  <c r="F93" i="2" l="1"/>
  <c r="G76" i="2"/>
  <c r="G48" i="2"/>
  <c r="F92" i="2"/>
  <c r="G47" i="2"/>
  <c r="F91" i="2"/>
  <c r="G52" i="2"/>
  <c r="F96" i="2"/>
  <c r="G49" i="2"/>
  <c r="G83" i="2"/>
  <c r="G50" i="2"/>
  <c r="F94" i="2"/>
  <c r="G53" i="2"/>
  <c r="F83" i="2"/>
  <c r="F76" i="2"/>
  <c r="F53" i="2"/>
  <c r="F46" i="2"/>
  <c r="F90" i="2" l="1"/>
  <c r="G46" i="2"/>
</calcChain>
</file>

<file path=xl/sharedStrings.xml><?xml version="1.0" encoding="utf-8"?>
<sst xmlns="http://schemas.openxmlformats.org/spreadsheetml/2006/main" count="192" uniqueCount="105">
  <si>
    <t>Оценка в баллах</t>
  </si>
  <si>
    <t>Результат реализации программы</t>
  </si>
  <si>
    <t>Единица измерения</t>
  </si>
  <si>
    <t>Наименование целевых показателей</t>
  </si>
  <si>
    <t>плановый 
показатель</t>
  </si>
  <si>
    <t>фактически 
исполнено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</si>
  <si>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</si>
  <si>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</si>
  <si>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</si>
  <si>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</si>
  <si>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</si>
  <si>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Мероприятие 2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</si>
  <si>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</si>
  <si>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</si>
  <si>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</si>
  <si>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</si>
  <si>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</si>
  <si>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средства по Соглашениям по передаче полномочий</t>
  </si>
  <si>
    <t>Итого сумма баллов:</t>
  </si>
  <si>
    <t>Объём финансирования,
 тыс. рублей</t>
  </si>
  <si>
    <t>Абсолютное отклонение
 (гр. 5 - гр. 4)</t>
  </si>
  <si>
    <t>Абсолютное отклонение,
 тыс. рублей
 (гр. 5 - гр. 4)</t>
  </si>
  <si>
    <t>подпись</t>
  </si>
  <si>
    <t>Иные  источники</t>
  </si>
  <si>
    <t>№
п/п</t>
  </si>
  <si>
    <t>Выполнение плана,
 %
(гр. 5 / гр. 4 * 100)</t>
  </si>
  <si>
    <t>%</t>
  </si>
  <si>
    <t>Ответственный исполнитель: Департамент финансов Нефтеюганского района</t>
  </si>
  <si>
    <t>Исполнители:</t>
  </si>
  <si>
    <t>всего</t>
  </si>
  <si>
    <t xml:space="preserve">федеральный бюджет </t>
  </si>
  <si>
    <t>бюджет автономного округа</t>
  </si>
  <si>
    <t>местный бюджет</t>
  </si>
  <si>
    <t>средства по соглашениям по передаче полномочий</t>
  </si>
  <si>
    <t>иные источники</t>
  </si>
  <si>
    <t>федеральный бюджет</t>
  </si>
  <si>
    <t>Подпрограмма I «Организация бюджетного процесса в Нефтеюганском районе»</t>
  </si>
  <si>
    <t>Дикарева О.П. 250197</t>
  </si>
  <si>
    <t>Отсутствие просроченной кредиторской задолженности в бюджете Нефтеюганского района</t>
  </si>
  <si>
    <t xml:space="preserve">Средняя итоговая оценка качества организации и осуществления бюджетного процесса в поселениях, входящих в состав Нефтеюганского района </t>
  </si>
  <si>
    <t>посетители</t>
  </si>
  <si>
    <t>баллы</t>
  </si>
  <si>
    <t>1.1.</t>
  </si>
  <si>
    <t>1.2.</t>
  </si>
  <si>
    <t>1.3.</t>
  </si>
  <si>
    <t>Подпрограмма II «Обеспечение открытости бюджета в Нефтеюганском районе»</t>
  </si>
  <si>
    <t>2.2.</t>
  </si>
  <si>
    <t>2.1</t>
  </si>
  <si>
    <t>Подпрограмма III «Обеспечение сбалансированности бюджета Нефтеюганского района»</t>
  </si>
  <si>
    <t>3.1</t>
  </si>
  <si>
    <t>3.2</t>
  </si>
  <si>
    <t>3.3</t>
  </si>
  <si>
    <t xml:space="preserve">Доля размещенной в сети Интернет информации в общем объеме обязательной к размещению в соответствии с нормативными правовыми актами 
</t>
  </si>
  <si>
    <t xml:space="preserve">Приложение № 2 к </t>
  </si>
  <si>
    <t xml:space="preserve">Задача "Совершенствование межбюджетных отношений в Нефтеюганском районе"
</t>
  </si>
  <si>
    <t xml:space="preserve">Задача "Обеспечение открытости, прозрачности и доступности информации для граждан в сфере управления муниципальными финансами"
</t>
  </si>
  <si>
    <t xml:space="preserve">Задача "Обеспечение условий для устойчивого исполнения расходных обязательств Нефтеюганского района" </t>
  </si>
  <si>
    <t>средства поселений*</t>
  </si>
  <si>
    <t>*средства поселений не суммируются по строке "Всего"</t>
  </si>
  <si>
    <t xml:space="preserve">Приложение № 1 </t>
  </si>
  <si>
    <t>Задача "Обеспечение открытости, прозрачности и доступности информации для граждан в сфере управления муниципальными финансами"</t>
  </si>
  <si>
    <t>Задача "Совершенствование межбюджетных отношений в Нефтеюганском районе"</t>
  </si>
  <si>
    <t>≥ 95</t>
  </si>
  <si>
    <t xml:space="preserve">Соисполнители: 1. Администрация Нефтеюганского района.
2. Департамент имущественных отношений Нефтеюганского района.
3. Департамент образования и молодежной политики Нефтеюганского района.
4. Департамент культуры и спорта Нефтеюганского района.
5. Департамент строительства и жилищно-коммунального комплекса Нефтеюганского района.
6. МКУ «Управление по делам администрации Нефтеюганского района».
</t>
  </si>
  <si>
    <t xml:space="preserve">Исполнение  обеспечения деятельности департамента финансов Нефтеюганского района </t>
  </si>
  <si>
    <t xml:space="preserve">Доля главных распорядителей бюджетных средств Нефтеюганского района, имеющих итоговую оценку качества финансового менеджмента не менее 70 баллов
</t>
  </si>
  <si>
    <t>Исполнение плана по налоговым и неналоговым доходам утвержденного решением о бюджете Нефтеюганского района (без учета дополнительного норматива отчислений от налога на доходы физических лиц).</t>
  </si>
  <si>
    <t>Количество лиц, охваченных мероприятиями, направленными на повышение финансовой грамотности</t>
  </si>
  <si>
    <t>человек</t>
  </si>
  <si>
    <t>≥ 75</t>
  </si>
  <si>
    <t>Количество населенных пунктов Нефтеюганского района, подавших заявки на участие в конкурсе  проектов инициативного бюджетирования</t>
  </si>
  <si>
    <t>≥ 8</t>
  </si>
  <si>
    <t xml:space="preserve">Наименование муниципальной программы «Управление муниципальными финансами  в Нефтеюганском районе на 2019-2024 годы и на период до 2030 года»
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</si>
  <si>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 (показатель 1)</t>
  </si>
  <si>
    <t>Основное мероприятие: 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(показатель 2)</t>
  </si>
  <si>
    <t>Основное мероприятие: Обеспечение открытости и доступности для граждан и организаций информации о бюджетном процессе  Нефтеюганского района (показатель 3)</t>
  </si>
  <si>
    <t>2.3.</t>
  </si>
  <si>
    <t xml:space="preserve">Основное мероприятие: Увеличение количества лиц, охваченных мероприятиями, направленными на повышение финансовой грамотности до уровня не менее 1000 чел. (показатель 5) </t>
  </si>
  <si>
    <t>Основное мероприятие: Повышение качества управления муниципальными финансами Нефтеюганского района (показатель 7)</t>
  </si>
  <si>
    <t>Основное мероприятие: Стимулирование развития практик инициативного бюджетирования (показатель 8)</t>
  </si>
  <si>
    <t>2</t>
  </si>
  <si>
    <r>
      <rPr>
        <b/>
        <sz val="12"/>
        <rFont val="Times New Roman"/>
        <family val="1"/>
        <charset val="204"/>
      </rPr>
      <t>Наименование муниципальной программы</t>
    </r>
    <r>
      <rPr>
        <sz val="12"/>
        <rFont val="Times New Roman"/>
        <family val="1"/>
        <charset val="204"/>
      </rPr>
      <t xml:space="preserve"> «Управление муниципальными финансами  в Нефтеюганском районе на 2019-2024 годы и на период до 2030 года»</t>
    </r>
  </si>
  <si>
    <r>
      <rPr>
        <b/>
        <sz val="12"/>
        <rFont val="Times New Roman"/>
        <family val="1"/>
        <charset val="204"/>
      </rPr>
      <t>Ответственный исполнитель</t>
    </r>
    <r>
      <rPr>
        <sz val="12"/>
        <rFont val="Times New Roman"/>
        <family val="1"/>
        <charset val="204"/>
      </rPr>
      <t>:  Департамент финансов Нефтеюганского района</t>
    </r>
  </si>
  <si>
    <r>
      <rPr>
        <b/>
        <sz val="12"/>
        <rFont val="Times New Roman"/>
        <family val="1"/>
        <charset val="204"/>
      </rPr>
      <t>Соисполнители:</t>
    </r>
    <r>
      <rPr>
        <sz val="12"/>
        <rFont val="Times New Roman"/>
        <family val="1"/>
        <charset val="204"/>
      </rPr>
      <t xml:space="preserve"> 1. Администрация Нефтеюганского района.
2. Департамент имущественных отношений Нефтеюганского района.
3. Департамент образования и молодежной политики Нефтеюганского района.
4. Департамент культуры и спорта Нефтеюганского района.
5. Департамент строительства и жилищно-коммунального комплекса Нефтеюганского района.
6. МКУ «Управление по делам администрации Нефтеюганского района».
</t>
    </r>
  </si>
  <si>
    <t>Сенчурова Е.В. 250142</t>
  </si>
  <si>
    <t>1</t>
  </si>
  <si>
    <t>0</t>
  </si>
  <si>
    <t>Хадиева О.С. 256803</t>
  </si>
  <si>
    <t>Доля городских и сельских поселений, уровень расчетной бюджетной обеспеченности которых после предоставления дотации на выравнивание бюджетной обеспеченности из бюджета муниципального района составляет более 90% от установленного критерия выравнивания поселений, %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</si>
  <si>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(показатели 6, 9,11)</t>
  </si>
  <si>
    <t xml:space="preserve">Доля населенных пунктов Нефтеюганского района, в которых проведены мероприятия в связи с наступившими юбилейными датами * </t>
  </si>
  <si>
    <t>*Показатель "Доля населенных пунктов Нефтеюганского района, в которых проведены мероприятия в связи с наступившими юбилейными датами", начиная с 2020 года,  исполняется в рамках муниицпальной программы Нефтеюганского района «Развитие жилищно-коммунального комплекса и повышение энергетической эффективности в муниципальном образовании Нефтеюганский район на 2019-2024 годы и на период до 2030 года»</t>
  </si>
  <si>
    <t>М.Ф.Бузунова</t>
  </si>
  <si>
    <t xml:space="preserve">Директор департамента финансов –
заместитель Главы района 
</t>
  </si>
  <si>
    <t>к Положению о порядке проведения оценки эффективности реализации муниципальных и ведомственных целевых программ</t>
  </si>
  <si>
    <t>Оценка эффективности целевых показателей за 2021 год</t>
  </si>
  <si>
    <t xml:space="preserve">Количество посетителей  портала  "Открытый бюджет" действующего на официальном сайте органов местного самоуправления Нефтеюганского района           </t>
  </si>
  <si>
    <t>≥ 1100</t>
  </si>
  <si>
    <t>≥ 800</t>
  </si>
  <si>
    <t>Анализ исполнения финансовых показателей за 2021 год</t>
  </si>
  <si>
    <t>Основное мероприятие: Поддержание доли налоговых и неналоговых доходов местного бюджета (за исключением поступлений налоговых доходов по дополнительным нормативам отчислений) в общем объёме собственных доходов бюджета муниципального образования (без учёта субвенций) на уровне 55% (показатель 10)</t>
  </si>
  <si>
    <t>Основное мероприятие: Увеличение количества посетителей  портала  "Открытый бюджет", действующего на официальном сайте органов местного самоуправления Нефтеюганского района, до уровня не менее 1500 посетителей в год (показатель 4)</t>
  </si>
  <si>
    <t>≥ 70</t>
  </si>
  <si>
    <t>Топал Э.И. 220658</t>
  </si>
  <si>
    <t xml:space="preserve">Отклонение по КОСГУ 211,213 по заработной плате и начислениям на зар.плату начислено в полном объеме согласно штатного расписания и за фактически отработанное время, экономия образовалась в связи с наличием больничных листов.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</si>
</sst>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_р_._-;\-* #,##0.0_р_._-;_-* &quot;-&quot;?_р_._-;_-@_-"/>
    <numFmt numFmtId="165" formatCode="_-* #,##0.00_р_._-;\-* #,##0.00_р_._-;_-* &quot;-&quot;?_р_._-;_-@_-"/>
    <numFmt numFmtId="166" formatCode="0.0%"/>
    <numFmt numFmtId="167" formatCode="_-* #,##0.00_р_._-;\-* #,##0.00_р_._-;_-* &quot;-&quot;??_р_._-;_-@_-"/>
    <numFmt numFmtId="168" formatCode="#,##0.0_ ;\-#,##0.0\ "/>
    <numFmt numFmtId="169" formatCode="#,##0.00000_ ;\-#,##0.00000\ "/>
    <numFmt numFmtId="170" formatCode="#,##0.00000"/>
  </numFmts>
  <fonts count="3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sz val="11"/>
      <color indexed="8"/>
      <name val="Calibri"/>
      <family val="2"/>
      <charset val="204"/>
    </font>
    <font>
      <sz val="12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3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3"/>
      <name val="Calibri"/>
      <family val="2"/>
      <scheme val="minor"/>
    </font>
    <font>
      <sz val="13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7" fontId="5" fillId="0" borderId="0" applyFont="0" applyFill="0" applyBorder="0" applyAlignment="0" applyProtection="0"/>
  </cellStyleXfs>
  <cellXfs count="194">
    <xf numFmtId="0" fontId="0" fillId="0" borderId="0" xfId="0"/>
    <xf numFmtId="0" fontId="2" fillId="0" borderId="0" xfId="0" applyFont="1" applyFill="1"/>
    <xf numFmtId="0" fontId="1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center"/>
    </xf>
    <xf numFmtId="2" fontId="2" fillId="0" borderId="0" xfId="0" applyNumberFormat="1" applyFont="1" applyFill="1"/>
    <xf numFmtId="0" fontId="4" fillId="0" borderId="0" xfId="0" applyFont="1" applyFill="1"/>
    <xf numFmtId="164" fontId="7" fillId="0" borderId="0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/>
    <xf numFmtId="49" fontId="10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9" fillId="0" borderId="0" xfId="0" applyFont="1"/>
    <xf numFmtId="0" fontId="16" fillId="0" borderId="0" xfId="0" applyFont="1"/>
    <xf numFmtId="0" fontId="17" fillId="0" borderId="0" xfId="0" applyFont="1" applyFill="1"/>
    <xf numFmtId="0" fontId="11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top" wrapText="1"/>
    </xf>
    <xf numFmtId="0" fontId="16" fillId="0" borderId="0" xfId="0" applyFont="1" applyFill="1"/>
    <xf numFmtId="0" fontId="16" fillId="0" borderId="0" xfId="0" applyFont="1" applyFill="1" applyAlignment="1">
      <alignment horizontal="left" vertical="center"/>
    </xf>
    <xf numFmtId="0" fontId="18" fillId="0" borderId="0" xfId="0" applyFont="1" applyFill="1"/>
    <xf numFmtId="0" fontId="19" fillId="0" borderId="0" xfId="0" applyFont="1" applyFill="1"/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 applyBorder="1"/>
    <xf numFmtId="0" fontId="20" fillId="0" borderId="0" xfId="0" applyFont="1" applyFill="1" applyBorder="1" applyAlignment="1">
      <alignment vertical="center" wrapText="1"/>
    </xf>
    <xf numFmtId="0" fontId="19" fillId="0" borderId="0" xfId="0" applyFont="1" applyBorder="1"/>
    <xf numFmtId="0" fontId="7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top" wrapText="1"/>
    </xf>
    <xf numFmtId="0" fontId="22" fillId="0" borderId="1" xfId="0" applyFont="1" applyFill="1" applyBorder="1" applyAlignment="1">
      <alignment horizontal="left" vertical="top" wrapText="1"/>
    </xf>
    <xf numFmtId="1" fontId="22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vertical="center" wrapText="1"/>
    </xf>
    <xf numFmtId="165" fontId="23" fillId="0" borderId="1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0" fontId="26" fillId="0" borderId="0" xfId="0" applyFont="1" applyAlignment="1">
      <alignment horizontal="left" vertical="center"/>
    </xf>
    <xf numFmtId="0" fontId="26" fillId="0" borderId="0" xfId="0" applyFont="1"/>
    <xf numFmtId="49" fontId="22" fillId="0" borderId="1" xfId="0" applyNumberFormat="1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wrapText="1"/>
    </xf>
    <xf numFmtId="165" fontId="25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wrapText="1"/>
    </xf>
    <xf numFmtId="165" fontId="23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top" wrapText="1"/>
    </xf>
    <xf numFmtId="1" fontId="30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top" wrapText="1"/>
    </xf>
    <xf numFmtId="0" fontId="26" fillId="0" borderId="2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vertical="top" wrapText="1"/>
    </xf>
    <xf numFmtId="0" fontId="31" fillId="0" borderId="4" xfId="0" applyFont="1" applyBorder="1" applyAlignment="1">
      <alignment wrapText="1"/>
    </xf>
    <xf numFmtId="0" fontId="31" fillId="0" borderId="1" xfId="0" applyFont="1" applyBorder="1" applyAlignment="1">
      <alignment wrapText="1"/>
    </xf>
    <xf numFmtId="0" fontId="31" fillId="0" borderId="1" xfId="0" applyFont="1" applyBorder="1" applyAlignment="1">
      <alignment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4" fontId="32" fillId="0" borderId="1" xfId="0" applyNumberFormat="1" applyFont="1" applyBorder="1" applyAlignment="1">
      <alignment horizontal="center" vertical="center" wrapText="1"/>
    </xf>
    <xf numFmtId="4" fontId="26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26" fillId="0" borderId="1" xfId="0" applyNumberFormat="1" applyFont="1" applyBorder="1" applyAlignment="1">
      <alignment horizontal="center" vertical="center" wrapText="1"/>
    </xf>
    <xf numFmtId="166" fontId="30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0" fontId="8" fillId="0" borderId="12" xfId="0" applyFont="1" applyBorder="1" applyAlignment="1">
      <alignment vertical="top"/>
    </xf>
    <xf numFmtId="0" fontId="26" fillId="0" borderId="0" xfId="0" applyFont="1" applyAlignment="1">
      <alignment horizontal="justify" vertical="top"/>
    </xf>
    <xf numFmtId="0" fontId="26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top"/>
    </xf>
    <xf numFmtId="0" fontId="26" fillId="0" borderId="0" xfId="0" applyFont="1" applyAlignment="1">
      <alignment horizontal="justify"/>
    </xf>
    <xf numFmtId="43" fontId="22" fillId="0" borderId="1" xfId="0" applyNumberFormat="1" applyFont="1" applyFill="1" applyBorder="1" applyAlignment="1">
      <alignment horizontal="left" vertical="center"/>
    </xf>
    <xf numFmtId="43" fontId="22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5" fontId="32" fillId="0" borderId="1" xfId="0" applyNumberFormat="1" applyFont="1" applyBorder="1" applyAlignment="1">
      <alignment horizontal="center" vertical="center" wrapText="1"/>
    </xf>
    <xf numFmtId="168" fontId="32" fillId="0" borderId="1" xfId="0" applyNumberFormat="1" applyFont="1" applyBorder="1" applyAlignment="1">
      <alignment horizontal="right" vertical="center" wrapText="1"/>
    </xf>
    <xf numFmtId="165" fontId="25" fillId="0" borderId="1" xfId="0" applyNumberFormat="1" applyFont="1" applyFill="1" applyBorder="1" applyAlignment="1">
      <alignment horizontal="right" vertical="center" wrapText="1"/>
    </xf>
    <xf numFmtId="165" fontId="25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1" fillId="0" borderId="0" xfId="0" applyFont="1" applyFill="1" applyAlignment="1">
      <alignment horizontal="left" vertical="top" wrapText="1"/>
    </xf>
    <xf numFmtId="0" fontId="4" fillId="0" borderId="0" xfId="0" applyFont="1"/>
    <xf numFmtId="0" fontId="1" fillId="0" borderId="0" xfId="0" applyFont="1" applyBorder="1" applyAlignment="1">
      <alignment vertical="center" wrapText="1"/>
    </xf>
    <xf numFmtId="0" fontId="2" fillId="0" borderId="0" xfId="0" applyFont="1" applyBorder="1"/>
    <xf numFmtId="0" fontId="32" fillId="0" borderId="0" xfId="0" applyFont="1" applyFill="1" applyBorder="1" applyAlignment="1">
      <alignment vertical="center" wrapText="1"/>
    </xf>
    <xf numFmtId="0" fontId="4" fillId="0" borderId="0" xfId="0" applyFont="1" applyBorder="1"/>
    <xf numFmtId="0" fontId="1" fillId="0" borderId="1" xfId="0" applyFont="1" applyBorder="1" applyAlignment="1">
      <alignment vertical="center" wrapText="1"/>
    </xf>
    <xf numFmtId="165" fontId="26" fillId="0" borderId="1" xfId="0" applyNumberFormat="1" applyFont="1" applyBorder="1" applyAlignment="1">
      <alignment horizontal="right" vertical="center" wrapText="1"/>
    </xf>
    <xf numFmtId="0" fontId="26" fillId="0" borderId="0" xfId="0" applyFont="1" applyFill="1" applyAlignment="1">
      <alignment vertical="center"/>
    </xf>
    <xf numFmtId="169" fontId="26" fillId="0" borderId="1" xfId="0" applyNumberFormat="1" applyFont="1" applyBorder="1" applyAlignment="1">
      <alignment horizontal="center" vertical="center" wrapText="1"/>
    </xf>
    <xf numFmtId="169" fontId="32" fillId="0" borderId="1" xfId="0" applyNumberFormat="1" applyFont="1" applyBorder="1" applyAlignment="1">
      <alignment horizontal="center" vertical="center" wrapText="1"/>
    </xf>
    <xf numFmtId="169" fontId="25" fillId="0" borderId="1" xfId="0" applyNumberFormat="1" applyFont="1" applyFill="1" applyBorder="1" applyAlignment="1">
      <alignment horizontal="center" vertical="center" wrapText="1"/>
    </xf>
    <xf numFmtId="169" fontId="23" fillId="0" borderId="1" xfId="0" applyNumberFormat="1" applyFont="1" applyFill="1" applyBorder="1" applyAlignment="1">
      <alignment horizontal="center" vertical="center" wrapText="1"/>
    </xf>
    <xf numFmtId="170" fontId="32" fillId="0" borderId="1" xfId="0" applyNumberFormat="1" applyFont="1" applyBorder="1" applyAlignment="1">
      <alignment horizontal="center" vertical="center" wrapText="1"/>
    </xf>
    <xf numFmtId="170" fontId="26" fillId="0" borderId="1" xfId="0" applyNumberFormat="1" applyFont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 wrapText="1"/>
    </xf>
    <xf numFmtId="0" fontId="26" fillId="0" borderId="0" xfId="0" applyFont="1" applyFill="1" applyAlignment="1">
      <alignment horizontal="left" vertical="top"/>
    </xf>
    <xf numFmtId="0" fontId="26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26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6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horizontal="left" vertical="top"/>
    </xf>
    <xf numFmtId="0" fontId="27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left" vertical="top" wrapText="1"/>
    </xf>
    <xf numFmtId="0" fontId="29" fillId="0" borderId="9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5" xfId="0" applyFont="1" applyBorder="1" applyAlignment="1">
      <alignment horizontal="center" vertical="center" wrapText="1"/>
    </xf>
    <xf numFmtId="0" fontId="29" fillId="0" borderId="6" xfId="0" applyFont="1" applyBorder="1" applyAlignment="1">
      <alignment horizontal="center" vertical="center" wrapText="1"/>
    </xf>
    <xf numFmtId="0" fontId="29" fillId="0" borderId="7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5" fillId="0" borderId="3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left" vertical="center" wrapText="1"/>
    </xf>
    <xf numFmtId="0" fontId="26" fillId="0" borderId="3" xfId="0" applyFont="1" applyFill="1" applyBorder="1" applyAlignment="1">
      <alignment horizontal="left" vertical="center" wrapText="1"/>
    </xf>
    <xf numFmtId="0" fontId="26" fillId="0" borderId="4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9" fillId="0" borderId="9" xfId="0" applyFont="1" applyFill="1" applyBorder="1" applyAlignment="1">
      <alignment horizontal="center" vertical="top" wrapText="1"/>
    </xf>
    <xf numFmtId="0" fontId="29" fillId="0" borderId="10" xfId="0" applyFont="1" applyFill="1" applyBorder="1" applyAlignment="1">
      <alignment horizontal="center" vertical="top"/>
    </xf>
    <xf numFmtId="0" fontId="29" fillId="0" borderId="11" xfId="0" applyFont="1" applyFill="1" applyBorder="1" applyAlignment="1">
      <alignment horizontal="center" vertical="top"/>
    </xf>
    <xf numFmtId="0" fontId="24" fillId="0" borderId="9" xfId="0" applyFont="1" applyFill="1" applyBorder="1" applyAlignment="1">
      <alignment horizontal="center" vertical="top" wrapText="1"/>
    </xf>
    <xf numFmtId="0" fontId="24" fillId="0" borderId="10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center" vertical="top" wrapText="1"/>
    </xf>
    <xf numFmtId="0" fontId="32" fillId="0" borderId="0" xfId="0" applyFont="1" applyBorder="1" applyAlignment="1">
      <alignment horizontal="left" vertical="top" wrapText="1"/>
    </xf>
    <xf numFmtId="0" fontId="24" fillId="0" borderId="1" xfId="0" applyFont="1" applyFill="1" applyBorder="1" applyAlignment="1">
      <alignment horizontal="center" vertical="center" wrapText="1"/>
    </xf>
    <xf numFmtId="49" fontId="28" fillId="0" borderId="2" xfId="0" applyNumberFormat="1" applyFont="1" applyBorder="1" applyAlignment="1">
      <alignment horizontal="center" vertical="center" wrapText="1"/>
    </xf>
    <xf numFmtId="49" fontId="28" fillId="0" borderId="3" xfId="0" applyNumberFormat="1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4" xfId="0" applyFont="1" applyBorder="1" applyAlignment="1">
      <alignment horizontal="left" vertical="center" wrapText="1"/>
    </xf>
    <xf numFmtId="0" fontId="29" fillId="0" borderId="9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6" fillId="0" borderId="0" xfId="0" applyFont="1" applyAlignment="1">
      <alignment horizontal="left" vertical="center"/>
    </xf>
  </cellXfs>
  <cellStyles count="2">
    <cellStyle name="Обычный" xfId="0" builtinId="0"/>
    <cellStyle name="Финансовый 2 2 2" xfId="1"/>
  </cellStyles>
  <dxfs count="0"/>
  <tableStyles count="0" defaultTableStyle="TableStyleMedium2" defaultPivotStyle="PivotStyleMedium9"/>
  <colors>
    <mruColors>
      <color rgb="FF66FFCC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50" Type="http://schemas.openxmlformats.org/officeDocument/2006/relationships/revisionLog" Target="revisionLog50.xml"/><Relationship Id="rId55" Type="http://schemas.openxmlformats.org/officeDocument/2006/relationships/revisionLog" Target="revisionLog55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59" Type="http://schemas.openxmlformats.org/officeDocument/2006/relationships/revisionLog" Target="revisionLog59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9" Type="http://schemas.openxmlformats.org/officeDocument/2006/relationships/revisionLog" Target="revisionLog29.xml"/><Relationship Id="rId20" Type="http://schemas.openxmlformats.org/officeDocument/2006/relationships/revisionLog" Target="revisionLog20.xml"/><Relationship Id="rId41" Type="http://schemas.openxmlformats.org/officeDocument/2006/relationships/revisionLog" Target="revisionLog41.xml"/><Relationship Id="rId54" Type="http://schemas.openxmlformats.org/officeDocument/2006/relationships/revisionLog" Target="revisionLog54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3" Type="http://schemas.openxmlformats.org/officeDocument/2006/relationships/revisionLog" Target="revisionLog53.xml"/><Relationship Id="rId58" Type="http://schemas.openxmlformats.org/officeDocument/2006/relationships/revisionLog" Target="revisionLog58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49" Type="http://schemas.openxmlformats.org/officeDocument/2006/relationships/revisionLog" Target="revisionLog49.xml"/><Relationship Id="rId57" Type="http://schemas.openxmlformats.org/officeDocument/2006/relationships/revisionLog" Target="revisionLog57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52" Type="http://schemas.openxmlformats.org/officeDocument/2006/relationships/revisionLog" Target="revisionLog52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56" Type="http://schemas.openxmlformats.org/officeDocument/2006/relationships/revisionLog" Target="revisionLog56.xml"/><Relationship Id="rId8" Type="http://schemas.openxmlformats.org/officeDocument/2006/relationships/revisionLog" Target="revisionLog8.xml"/><Relationship Id="rId51" Type="http://schemas.openxmlformats.org/officeDocument/2006/relationships/revisionLog" Target="revisionLog51.xml"/><Relationship Id="rId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4217056C-F19D-4E29-8894-74F268D02D07}" diskRevisions="1" revisionId="300" version="59">
  <header guid="{96AF50C0-AA70-4942-8C23-C106B6E71CF3}" dateTime="2022-01-20T09:13:43" maxSheetId="3" userName="Топал Элина Ивановна" r:id="rId1">
    <sheetIdMap count="2">
      <sheetId val="1"/>
      <sheetId val="2"/>
    </sheetIdMap>
  </header>
  <header guid="{C87BB964-6FC0-4404-859B-A99B580A3F84}" dateTime="2022-01-20T09:17:04" maxSheetId="3" userName="Топал Элина Ивановна" r:id="rId2">
    <sheetIdMap count="2">
      <sheetId val="1"/>
      <sheetId val="2"/>
    </sheetIdMap>
  </header>
  <header guid="{D42765DA-D002-4857-A6E9-522E0DAF2ADC}" dateTime="2022-01-20T09:21:36" maxSheetId="4" userName="Топал Элина Ивановна" r:id="rId3" minRId="5">
    <sheetIdMap count="3">
      <sheetId val="1"/>
      <sheetId val="2"/>
      <sheetId val="3"/>
    </sheetIdMap>
  </header>
  <header guid="{F84012E4-D2C4-4771-9F9B-CBDA3885A3C5}" dateTime="2022-01-20T09:26:16" maxSheetId="4" userName="Валеева Алла Петровна" r:id="rId4" minRId="10" maxRId="11">
    <sheetIdMap count="3">
      <sheetId val="1"/>
      <sheetId val="2"/>
      <sheetId val="3"/>
    </sheetIdMap>
  </header>
  <header guid="{76774DE3-B2DD-41ED-A2CA-25962EDEABC3}" dateTime="2022-01-20T09:26:55" maxSheetId="4" userName="Валеева Алла Петровна" r:id="rId5" minRId="16" maxRId="17">
    <sheetIdMap count="3">
      <sheetId val="1"/>
      <sheetId val="2"/>
      <sheetId val="3"/>
    </sheetIdMap>
  </header>
  <header guid="{AAA4C201-4692-4797-8EA8-4707B19C5431}" dateTime="2022-01-20T09:26:57" maxSheetId="4" userName="Топал Элина Ивановна" r:id="rId6" minRId="18" maxRId="20">
    <sheetIdMap count="3">
      <sheetId val="1"/>
      <sheetId val="2"/>
      <sheetId val="3"/>
    </sheetIdMap>
  </header>
  <header guid="{065699C5-F882-4CAF-8503-20C4D7EB4DD0}" dateTime="2022-01-20T09:28:14" maxSheetId="4" userName="Валеева Алла Петровна" r:id="rId7">
    <sheetIdMap count="3">
      <sheetId val="1"/>
      <sheetId val="2"/>
      <sheetId val="3"/>
    </sheetIdMap>
  </header>
  <header guid="{B815FBB6-9DED-4508-A3D0-843463599558}" dateTime="2022-01-20T09:28:25" maxSheetId="4" userName="Валеева Алла Петровна" r:id="rId8">
    <sheetIdMap count="3">
      <sheetId val="1"/>
      <sheetId val="2"/>
      <sheetId val="3"/>
    </sheetIdMap>
  </header>
  <header guid="{26E4EA0C-7D45-43D3-97DB-F19B06C71EED}" dateTime="2022-01-20T09:29:13" maxSheetId="4" userName="Топал Элина Ивановна" r:id="rId9" minRId="21">
    <sheetIdMap count="3">
      <sheetId val="1"/>
      <sheetId val="2"/>
      <sheetId val="3"/>
    </sheetIdMap>
  </header>
  <header guid="{CF73ED7C-E154-4FAB-9704-0106641E2DD7}" dateTime="2022-01-20T09:30:07" maxSheetId="4" userName="Топал Элина Ивановна" r:id="rId10">
    <sheetIdMap count="3">
      <sheetId val="1"/>
      <sheetId val="2"/>
      <sheetId val="3"/>
    </sheetIdMap>
  </header>
  <header guid="{F16627FA-8382-4BF5-A7A3-E815392CABEA}" dateTime="2022-01-20T09:32:14" maxSheetId="4" userName="Топал Элина Ивановна" r:id="rId11" minRId="26" maxRId="27">
    <sheetIdMap count="3">
      <sheetId val="1"/>
      <sheetId val="2"/>
      <sheetId val="3"/>
    </sheetIdMap>
  </header>
  <header guid="{8B5BEFE0-D8A9-496D-9FD3-D22EDEDAA839}" dateTime="2022-01-20T09:40:33" maxSheetId="4" userName="Дикарева Ольга Павловна" r:id="rId12" minRId="32" maxRId="33">
    <sheetIdMap count="3">
      <sheetId val="1"/>
      <sheetId val="2"/>
      <sheetId val="3"/>
    </sheetIdMap>
  </header>
  <header guid="{68F2F846-4734-4A62-B4B6-478DADA2A5E3}" dateTime="2022-01-20T09:40:43" maxSheetId="4" userName="Дикарева Ольга Павловна" r:id="rId13">
    <sheetIdMap count="3">
      <sheetId val="1"/>
      <sheetId val="2"/>
      <sheetId val="3"/>
    </sheetIdMap>
  </header>
  <header guid="{F8A9D435-F5E3-4587-BEEE-471BEE00AB08}" dateTime="2022-01-20T09:40:47" maxSheetId="4" userName="Валеева Алла Петровна" r:id="rId14">
    <sheetIdMap count="3">
      <sheetId val="1"/>
      <sheetId val="2"/>
      <sheetId val="3"/>
    </sheetIdMap>
  </header>
  <header guid="{CFB0A465-AB07-4054-8C0B-168D35DE2456}" dateTime="2022-01-20T09:41:28" maxSheetId="4" userName="Дикарева Ольга Павловна" r:id="rId15">
    <sheetIdMap count="3">
      <sheetId val="1"/>
      <sheetId val="2"/>
      <sheetId val="3"/>
    </sheetIdMap>
  </header>
  <header guid="{C350A6A1-686F-44EA-85D5-6B834639DFF2}" dateTime="2022-01-20T09:41:39" maxSheetId="4" userName="Дикарева Ольга Павловна" r:id="rId16">
    <sheetIdMap count="3">
      <sheetId val="1"/>
      <sheetId val="2"/>
      <sheetId val="3"/>
    </sheetIdMap>
  </header>
  <header guid="{164036CE-52E2-4DB3-848C-4421EFB2C263}" dateTime="2022-01-20T09:41:44" maxSheetId="4" userName="Валеева Алла Петровна" r:id="rId17">
    <sheetIdMap count="3">
      <sheetId val="1"/>
      <sheetId val="2"/>
      <sheetId val="3"/>
    </sheetIdMap>
  </header>
  <header guid="{168492B5-D813-49B5-B4CE-4A9AD88C4F56}" dateTime="2022-01-20T09:44:45" maxSheetId="4" userName="Топал Элина Ивановна" r:id="rId18" minRId="37">
    <sheetIdMap count="3">
      <sheetId val="1"/>
      <sheetId val="2"/>
      <sheetId val="3"/>
    </sheetIdMap>
  </header>
  <header guid="{35F0C3D0-E96F-4FB7-BA38-6838B8470377}" dateTime="2022-01-20T09:52:24" maxSheetId="4" userName="Валеева Алла Петровна" r:id="rId19">
    <sheetIdMap count="3">
      <sheetId val="1"/>
      <sheetId val="2"/>
      <sheetId val="3"/>
    </sheetIdMap>
  </header>
  <header guid="{893A464A-1604-4C55-B9E2-2F672B188E13}" dateTime="2022-01-20T09:52:48" maxSheetId="4" userName="Валеева Алла Петровна" r:id="rId20">
    <sheetIdMap count="3">
      <sheetId val="1"/>
      <sheetId val="2"/>
      <sheetId val="3"/>
    </sheetIdMap>
  </header>
  <header guid="{A809E1E9-3159-44A7-AFD4-2ACCBDDCD86E}" dateTime="2022-01-20T09:52:52" maxSheetId="4" userName="Топал Элина Ивановна" r:id="rId21" minRId="42" maxRId="44">
    <sheetIdMap count="3">
      <sheetId val="1"/>
      <sheetId val="2"/>
      <sheetId val="3"/>
    </sheetIdMap>
  </header>
  <header guid="{1614402C-313D-4765-8226-1F778FF94CDF}" dateTime="2022-01-20T09:53:21" maxSheetId="4" userName="Валеева Алла Петровна" r:id="rId22">
    <sheetIdMap count="3">
      <sheetId val="1"/>
      <sheetId val="2"/>
      <sheetId val="3"/>
    </sheetIdMap>
  </header>
  <header guid="{7E7CE5D1-3D4F-4023-9021-CFCA4505155F}" dateTime="2022-01-20T09:54:07" maxSheetId="4" userName="Валеева Алла Петровна" r:id="rId23">
    <sheetIdMap count="3">
      <sheetId val="1"/>
      <sheetId val="2"/>
      <sheetId val="3"/>
    </sheetIdMap>
  </header>
  <header guid="{67F6E14A-11B7-4D5F-93C2-08C701E9F529}" dateTime="2022-01-20T09:55:34" maxSheetId="4" userName="Дикарева Ольга Павловна" r:id="rId24">
    <sheetIdMap count="3">
      <sheetId val="1"/>
      <sheetId val="2"/>
      <sheetId val="3"/>
    </sheetIdMap>
  </header>
  <header guid="{8C94B8E3-122E-4F49-B86C-703FEE9775DE}" dateTime="2022-01-20T09:58:39" maxSheetId="4" userName="Валеева Алла Петровна" r:id="rId25">
    <sheetIdMap count="3">
      <sheetId val="1"/>
      <sheetId val="2"/>
      <sheetId val="3"/>
    </sheetIdMap>
  </header>
  <header guid="{783E58BB-8D50-4759-8CC7-307F6136B912}" dateTime="2022-01-20T10:01:13" maxSheetId="4" userName="Топал Элина Ивановна" r:id="rId26">
    <sheetIdMap count="3">
      <sheetId val="1"/>
      <sheetId val="2"/>
      <sheetId val="3"/>
    </sheetIdMap>
  </header>
  <header guid="{30DA2013-B1D8-486F-A9EA-C7C5DFFA61FA}" dateTime="2022-01-20T10:01:29" maxSheetId="4" userName="Валеева Алла Петровна" r:id="rId27" minRId="60" maxRId="61">
    <sheetIdMap count="3">
      <sheetId val="1"/>
      <sheetId val="2"/>
      <sheetId val="3"/>
    </sheetIdMap>
  </header>
  <header guid="{C50B57EF-9C66-4E51-98A5-617D99CE8A3F}" dateTime="2022-01-20T10:02:17" maxSheetId="4" userName="Валеева Алла Петровна" r:id="rId28">
    <sheetIdMap count="3">
      <sheetId val="1"/>
      <sheetId val="2"/>
      <sheetId val="3"/>
    </sheetIdMap>
  </header>
  <header guid="{66FC36B9-DB5D-450C-B54D-40431E1D2C45}" dateTime="2022-01-20T10:03:09" maxSheetId="4" userName="Валеева Алла Петровна" r:id="rId29">
    <sheetIdMap count="3">
      <sheetId val="1"/>
      <sheetId val="2"/>
      <sheetId val="3"/>
    </sheetIdMap>
  </header>
  <header guid="{8A018719-5474-449A-A277-8EBA7C7B1ACE}" dateTime="2022-01-20T10:03:29" maxSheetId="4" userName="Валеева Алла Петровна" r:id="rId30">
    <sheetIdMap count="3">
      <sheetId val="1"/>
      <sheetId val="2"/>
      <sheetId val="3"/>
    </sheetIdMap>
  </header>
  <header guid="{6638230A-7003-4809-8107-4F960F3803C3}" dateTime="2022-01-20T10:05:30" maxSheetId="4" userName="Валеева Алла Петровна" r:id="rId31">
    <sheetIdMap count="3">
      <sheetId val="1"/>
      <sheetId val="2"/>
      <sheetId val="3"/>
    </sheetIdMap>
  </header>
  <header guid="{9E2E7239-1778-4029-970B-9D47D2737CAB}" dateTime="2022-01-20T10:33:35" maxSheetId="4" userName="Топал Элина Ивановна" r:id="rId32" minRId="62" maxRId="132">
    <sheetIdMap count="3">
      <sheetId val="1"/>
      <sheetId val="2"/>
      <sheetId val="3"/>
    </sheetIdMap>
  </header>
  <header guid="{2F184A99-97D8-4D69-BC88-42F69AC0D979}" dateTime="2022-01-20T10:40:59" maxSheetId="4" userName="Топал Элина Ивановна" r:id="rId33" minRId="137" maxRId="138">
    <sheetIdMap count="3">
      <sheetId val="1"/>
      <sheetId val="2"/>
      <sheetId val="3"/>
    </sheetIdMap>
  </header>
  <header guid="{ABD05B9F-E678-4789-8116-22E884AF516B}" dateTime="2022-01-20T10:51:38" maxSheetId="4" userName="Топал Элина Ивановна" r:id="rId34" minRId="139">
    <sheetIdMap count="3">
      <sheetId val="1"/>
      <sheetId val="2"/>
      <sheetId val="3"/>
    </sheetIdMap>
  </header>
  <header guid="{63F01036-BF29-40B2-89B6-03A58CB13545}" dateTime="2022-01-20T11:06:19" maxSheetId="4" userName="Топал Элина Ивановна" r:id="rId35" minRId="140" maxRId="143">
    <sheetIdMap count="3">
      <sheetId val="1"/>
      <sheetId val="2"/>
      <sheetId val="3"/>
    </sheetIdMap>
  </header>
  <header guid="{94BCF555-E757-46B5-A1D3-BC5BB4AE38F8}" dateTime="2022-01-20T11:12:12" maxSheetId="4" userName="Топал Элина Ивановна" r:id="rId36" minRId="148" maxRId="150">
    <sheetIdMap count="3">
      <sheetId val="1"/>
      <sheetId val="2"/>
      <sheetId val="3"/>
    </sheetIdMap>
  </header>
  <header guid="{66EC0695-E043-4156-85FE-E51908DF8BC8}" dateTime="2022-01-20T11:24:50" maxSheetId="4" userName="Хадиева Олеся Сергеевна" r:id="rId37" minRId="155" maxRId="157">
    <sheetIdMap count="3">
      <sheetId val="1"/>
      <sheetId val="2"/>
      <sheetId val="3"/>
    </sheetIdMap>
  </header>
  <header guid="{258ED134-E684-4143-910F-3A6AC1C2DB7E}" dateTime="2022-01-20T11:26:18" maxSheetId="4" userName="Хадиева Олеся Сергеевна" r:id="rId38" minRId="162" maxRId="164">
    <sheetIdMap count="3">
      <sheetId val="1"/>
      <sheetId val="2"/>
      <sheetId val="3"/>
    </sheetIdMap>
  </header>
  <header guid="{F0DE30EF-EF62-44C3-8528-9FEAA9F12A9F}" dateTime="2022-01-20T11:28:26" maxSheetId="4" userName="Хадиева Олеся Сергеевна" r:id="rId39">
    <sheetIdMap count="3">
      <sheetId val="1"/>
      <sheetId val="2"/>
      <sheetId val="3"/>
    </sheetIdMap>
  </header>
  <header guid="{625C7733-9056-448B-9F0F-8B9346360EA3}" dateTime="2022-01-20T11:32:09" maxSheetId="4" userName="Топал Элина Ивановна" r:id="rId40">
    <sheetIdMap count="3">
      <sheetId val="1"/>
      <sheetId val="2"/>
      <sheetId val="3"/>
    </sheetIdMap>
  </header>
  <header guid="{42D0A52B-BA3C-4DB2-BC49-FCBB764E07A9}" dateTime="2022-01-20T11:33:41" maxSheetId="4" userName="Хадиева Олеся Сергеевна" r:id="rId41" minRId="169">
    <sheetIdMap count="3">
      <sheetId val="1"/>
      <sheetId val="2"/>
      <sheetId val="3"/>
    </sheetIdMap>
  </header>
  <header guid="{CDACEA19-AB58-49A3-8253-63A96F6ED8FB}" dateTime="2022-01-20T11:34:03" maxSheetId="4" userName="Хадиева Олеся Сергеевна" r:id="rId42">
    <sheetIdMap count="3">
      <sheetId val="1"/>
      <sheetId val="2"/>
      <sheetId val="3"/>
    </sheetIdMap>
  </header>
  <header guid="{B6408B57-B377-44BC-98A3-CCE246758C8B}" dateTime="2022-01-20T11:38:44" maxSheetId="4" userName="Топал Элина Ивановна" r:id="rId43">
    <sheetIdMap count="3">
      <sheetId val="1"/>
      <sheetId val="2"/>
      <sheetId val="3"/>
    </sheetIdMap>
  </header>
  <header guid="{F7CA848C-366F-40F1-9CEC-FF4BD19B4E80}" dateTime="2022-01-20T11:44:48" maxSheetId="4" userName="Валеева Алла Петровна" r:id="rId44">
    <sheetIdMap count="3">
      <sheetId val="1"/>
      <sheetId val="2"/>
      <sheetId val="3"/>
    </sheetIdMap>
  </header>
  <header guid="{B9E6A65C-5F0A-4005-886D-8858E2752B5F}" dateTime="2022-01-20T11:46:07" maxSheetId="4" userName="Валеева Алла Петровна" r:id="rId45">
    <sheetIdMap count="3">
      <sheetId val="1"/>
      <sheetId val="2"/>
      <sheetId val="3"/>
    </sheetIdMap>
  </header>
  <header guid="{A66EC336-0A46-44F7-A04B-B33B1754091C}" dateTime="2022-01-20T12:24:15" maxSheetId="4" userName="Дикарева Ольга Павловна" r:id="rId46" minRId="178" maxRId="179">
    <sheetIdMap count="3">
      <sheetId val="1"/>
      <sheetId val="2"/>
      <sheetId val="3"/>
    </sheetIdMap>
  </header>
  <header guid="{651D89F6-CBCE-418D-8E6B-B2E3B858C7C0}" dateTime="2022-01-20T12:32:29" maxSheetId="4" userName="Топал Элина Ивановна" r:id="rId47">
    <sheetIdMap count="3">
      <sheetId val="1"/>
      <sheetId val="2"/>
      <sheetId val="3"/>
    </sheetIdMap>
  </header>
  <header guid="{75CE1B97-DD2B-4F77-8F8A-0EE87AC50A2D}" dateTime="2022-01-20T12:33:44" maxSheetId="4" userName="Хадиева Олеся Сергеевна" r:id="rId48" minRId="183" maxRId="184">
    <sheetIdMap count="3">
      <sheetId val="1"/>
      <sheetId val="2"/>
      <sheetId val="3"/>
    </sheetIdMap>
  </header>
  <header guid="{F034DDA6-2AE4-4DA4-8335-3828EE0366D5}" dateTime="2022-01-20T14:56:01" maxSheetId="4" userName="Топал Элина Ивановна" r:id="rId49" minRId="189" maxRId="258">
    <sheetIdMap count="3">
      <sheetId val="1"/>
      <sheetId val="2"/>
      <sheetId val="3"/>
    </sheetIdMap>
  </header>
  <header guid="{208080D9-0CDC-4427-BEA6-A2686CC9F117}" dateTime="2022-01-20T15:36:23" maxSheetId="4" userName="Топал Элина Ивановна" r:id="rId50">
    <sheetIdMap count="3">
      <sheetId val="1"/>
      <sheetId val="2"/>
      <sheetId val="3"/>
    </sheetIdMap>
  </header>
  <header guid="{26C48788-96BD-4A47-9998-B8FEF6CDBC45}" dateTime="2022-01-21T08:56:55" maxSheetId="4" userName="Топал Элина Ивановна" r:id="rId51">
    <sheetIdMap count="3">
      <sheetId val="1"/>
      <sheetId val="2"/>
      <sheetId val="3"/>
    </sheetIdMap>
  </header>
  <header guid="{C3E60E6F-6052-4B39-9F97-C62033F2ABD6}" dateTime="2022-01-21T12:31:29" maxSheetId="4" userName="Курова Надежда Валерьевна" r:id="rId52" minRId="271">
    <sheetIdMap count="3">
      <sheetId val="1"/>
      <sheetId val="2"/>
      <sheetId val="3"/>
    </sheetIdMap>
  </header>
  <header guid="{8AA0B02B-A02C-47D9-B109-9DA1733ED45C}" dateTime="2022-01-24T12:10:57" maxSheetId="4" userName="Топал Элина Ивановна" r:id="rId53">
    <sheetIdMap count="3">
      <sheetId val="1"/>
      <sheetId val="2"/>
      <sheetId val="3"/>
    </sheetIdMap>
  </header>
  <header guid="{09ADF192-7071-446C-912B-30CFF3821C95}" dateTime="2022-01-24T12:12:42" maxSheetId="4" userName="Топал Элина Ивановна" r:id="rId54">
    <sheetIdMap count="3">
      <sheetId val="1"/>
      <sheetId val="2"/>
      <sheetId val="3"/>
    </sheetIdMap>
  </header>
  <header guid="{381D0575-6A9E-45F4-95E3-0115F2F083AB}" dateTime="2022-01-24T16:14:13" maxSheetId="4" userName="Топал Элина Ивановна" r:id="rId55" minRId="283" maxRId="284">
    <sheetIdMap count="3">
      <sheetId val="1"/>
      <sheetId val="2"/>
      <sheetId val="3"/>
    </sheetIdMap>
  </header>
  <header guid="{5EF9A6FD-13EA-4934-8599-791D7878C644}" dateTime="2022-01-24T16:40:39" maxSheetId="4" userName="Топал Элина Ивановна" r:id="rId56">
    <sheetIdMap count="3">
      <sheetId val="1"/>
      <sheetId val="2"/>
      <sheetId val="3"/>
    </sheetIdMap>
  </header>
  <header guid="{B0B82F49-4E6A-47F9-BBE9-FE2BD0F1191D}" dateTime="2022-01-24T16:43:21" maxSheetId="4" userName="Топал Элина Ивановна" r:id="rId57">
    <sheetIdMap count="3">
      <sheetId val="1"/>
      <sheetId val="2"/>
      <sheetId val="3"/>
    </sheetIdMap>
  </header>
  <header guid="{4EEA424C-0667-4E83-B5B6-BDC5DA72947B}" dateTime="2022-01-25T08:49:32" maxSheetId="4" userName="Топал Элина Ивановна" r:id="rId58">
    <sheetIdMap count="3">
      <sheetId val="1"/>
      <sheetId val="2"/>
      <sheetId val="3"/>
    </sheetIdMap>
  </header>
  <header guid="{4217056C-F19D-4E29-8894-74F268D02D07}" dateTime="2022-02-09T10:56:13" maxSheetId="4" userName="Топал Элина Ивановна" r:id="rId59" minRId="294" maxRId="297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3" start="0" length="2147483647">
    <dxf>
      <font>
        <color rgb="FFFF0000"/>
      </font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" sId="2" odxf="1" dxf="1">
    <oc r="H5" t="inlineStr">
      <is>
        <t>к Положению о порядке оценки эффективности реализации муниципальных и ведомственных программ</t>
      </is>
    </oc>
    <nc r="H5" t="inlineStr">
      <is>
        <t>к Положению о порядке проведения оценки эффективности реализации муниципальных и ведомственных целевых программ</t>
      </is>
    </nc>
    <odxf>
      <font>
        <sz val="14"/>
        <color rgb="FFFF0000"/>
        <name val="Times New Roman"/>
        <scheme val="none"/>
      </font>
    </odxf>
    <ndxf>
      <font>
        <sz val="12"/>
        <color auto="1"/>
        <name val="Times New Roman"/>
        <scheme val="none"/>
      </font>
    </ndxf>
  </rcc>
  <rfmt sheetId="2" sqref="I5" start="0" length="0">
    <dxf>
      <font>
        <sz val="12"/>
        <color auto="1"/>
        <name val="Times New Roman"/>
        <scheme val="none"/>
      </font>
      <alignment horizontal="left" vertical="top" wrapText="1" readingOrder="0"/>
    </dxf>
  </rfmt>
  <rfmt sheetId="2" sqref="H1:H5" start="0" length="2147483647">
    <dxf>
      <font>
        <sz val="12"/>
      </font>
    </dxf>
  </rfmt>
  <rfmt sheetId="2" sqref="H1:H5" start="0" length="2147483647">
    <dxf>
      <font>
        <color auto="1"/>
      </font>
    </dxf>
  </rfmt>
  <rfmt sheetId="2" sqref="H1:H5">
    <dxf>
      <alignment horizontal="right" readingOrder="0"/>
    </dxf>
  </rfmt>
  <rfmt sheetId="2" sqref="H1:H5">
    <dxf>
      <alignment horizontal="left" readingOrder="0"/>
    </dxf>
  </rfmt>
  <rcc rId="27" sId="2">
    <oc r="A6" t="inlineStr">
      <is>
        <t>Анализ исполнения финансовых показателей за 2020 год</t>
      </is>
    </oc>
    <nc r="A6" t="inlineStr">
      <is>
        <t>Анализ исполнения финансовых показателей за 2021 год</t>
      </is>
    </nc>
  </rcc>
  <rfmt sheetId="2" sqref="A6:H6" start="0" length="2147483647">
    <dxf>
      <font>
        <color auto="1"/>
      </font>
    </dxf>
  </rfmt>
  <rfmt sheetId="2" sqref="A12:H16" start="0" length="2147483647">
    <dxf>
      <font>
        <color auto="1"/>
      </font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2'!$A$1:$H$102</formula>
    <oldFormula>'Приложение 2'!$A$1:$H$102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" sId="1">
    <oc r="E18">
      <v>85</v>
    </oc>
    <nc r="E18">
      <v>84</v>
    </nc>
  </rcc>
  <rcc rId="33" sId="1">
    <oc r="F18">
      <v>15</v>
    </oc>
    <nc r="F18">
      <v>14</v>
    </nc>
  </rcc>
  <rcv guid="{11B2A735-F024-4262-BE56-143EA99EA648}" action="delete"/>
  <rdn rId="0" localSheetId="1" customView="1" name="Z_11B2A735_F024_4262_BE56_143EA99EA648_.wvu.PrintArea" hidden="1" oldHidden="1">
    <formula>'Приложение 1'!$A$1:$G$41</formula>
    <oldFormula>'Приложение 1'!$A$1:$G$41</oldFormula>
  </rdn>
  <rdn rId="0" localSheetId="2" customView="1" name="Z_11B2A735_F024_4262_BE56_143EA99EA648_.wvu.PrintArea" hidden="1" oldHidden="1">
    <formula>'Приложение 2'!$A$1:$H$103</formula>
    <oldFormula>'Приложение 2'!$A$1:$H$103</oldFormula>
  </rdn>
  <rdn rId="0" localSheetId="2" customView="1" name="Z_11B2A735_F024_4262_BE56_143EA99EA648_.wvu.Rows" hidden="1" oldHidden="1">
    <formula>'Приложение 2'!$24:$29</formula>
    <oldFormula>'Приложение 2'!$24:$29</oldFormula>
  </rdn>
  <rcv guid="{11B2A735-F024-4262-BE56-143EA99EA648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8:G18" start="0" length="2147483647">
    <dxf>
      <font>
        <color auto="1"/>
      </font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4">
    <dxf>
      <fill>
        <patternFill patternType="solid">
          <bgColor rgb="FFFFFF00"/>
        </patternFill>
      </fill>
    </dxf>
  </rfmt>
  <rfmt sheetId="1" sqref="I31">
    <dxf>
      <fill>
        <patternFill patternType="solid">
          <bgColor rgb="FFFFFF00"/>
        </patternFill>
      </fill>
    </dxf>
  </rfmt>
  <rfmt sheetId="1" sqref="I29">
    <dxf>
      <fill>
        <patternFill patternType="solid">
          <bgColor rgb="FFFFFF00"/>
        </patternFill>
      </fill>
    </dxf>
  </rfmt>
  <rfmt sheetId="1" sqref="I27">
    <dxf>
      <fill>
        <patternFill patternType="solid">
          <bgColor rgb="FFFFFF00"/>
        </patternFill>
      </fill>
    </dxf>
  </rfmt>
  <rfmt sheetId="1" sqref="I28">
    <dxf>
      <fill>
        <patternFill patternType="solid">
          <bgColor rgb="FFFFFF00"/>
        </patternFill>
      </fill>
    </dxf>
  </rfmt>
  <rfmt sheetId="1" sqref="A27:G27" start="0" length="2147483647">
    <dxf>
      <font>
        <color theme="1"/>
      </font>
    </dxf>
  </rfmt>
  <rfmt sheetId="1" sqref="I27">
    <dxf>
      <fill>
        <patternFill patternType="none">
          <bgColor auto="1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B30:B36" start="0" length="2147483647">
    <dxf>
      <font>
        <color auto="1"/>
      </font>
    </dxf>
  </rfmt>
  <rfmt sheetId="2" sqref="C31:C36" start="0" length="2147483647">
    <dxf>
      <font>
        <color auto="1"/>
      </font>
    </dxf>
  </rfmt>
  <rfmt sheetId="2" sqref="C30" start="0" length="2147483647">
    <dxf>
      <font>
        <color auto="1"/>
      </font>
    </dxf>
  </rfmt>
  <rfmt sheetId="2" sqref="D30:G36" start="0" length="2147483647">
    <dxf>
      <font>
        <color auto="1"/>
      </font>
    </dxf>
  </rfmt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30:G36" start="0" length="2147483647">
    <dxf>
      <font/>
    </dxf>
  </rfmt>
  <rfmt sheetId="2" sqref="A30:A36" start="0" length="2147483647">
    <dxf>
      <font>
        <color auto="1"/>
      </font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1:G31" start="0" length="2147483647">
    <dxf>
      <font>
        <color theme="1"/>
      </font>
    </dxf>
  </rfmt>
  <rfmt sheetId="1" sqref="I31">
    <dxf>
      <fill>
        <patternFill patternType="none">
          <bgColor auto="1"/>
        </patternFill>
      </fill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67:H67" start="0" length="2147483647">
    <dxf>
      <font>
        <sz val="16"/>
      </font>
    </dxf>
  </rfmt>
  <rcc rId="37" sId="1">
    <oc r="E24">
      <v>8800</v>
    </oc>
    <nc r="E24">
      <v>8718</v>
    </nc>
  </rcc>
  <rfmt sheetId="1" sqref="E24:F24" start="0" length="2147483647">
    <dxf>
      <font>
        <color auto="1"/>
      </font>
    </dxf>
  </rfmt>
  <rfmt sheetId="1" sqref="E22:F22" start="0" length="2147483647">
    <dxf>
      <font>
        <color auto="1"/>
      </font>
    </dxf>
  </rfmt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4">
    <dxf>
      <fill>
        <patternFill patternType="none">
          <bgColor auto="1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2:G16" start="0" length="2147483647">
    <dxf>
      <font>
        <color auto="1"/>
      </font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2'!$A$1:$H$102</formula>
    <oldFormula>'Приложение 2'!$A$1:$H$102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EAF1EC2-B8FE-4CCD-8E69-4DE87670B374}" action="delete"/>
  <rdn rId="0" localSheetId="1" customView="1" name="Z_1EAF1EC2_B8FE_4CCD_8E69_4DE87670B374_.wvu.PrintArea" hidden="1" oldHidden="1">
    <formula>'Приложение 1'!$A$1:$G$41</formula>
    <oldFormula>'Приложение 1'!$A$1:$G$41</oldFormula>
  </rdn>
  <rdn rId="0" localSheetId="1" customView="1" name="Z_1EAF1EC2_B8FE_4CCD_8E69_4DE87670B374_.wvu.Cols" hidden="1" oldHidden="1">
    <formula>'Приложение 1'!$H:$H</formula>
    <oldFormula>'Приложение 1'!$H:$H</oldFormula>
  </rdn>
  <rdn rId="0" localSheetId="2" customView="1" name="Z_1EAF1EC2_B8FE_4CCD_8E69_4DE87670B374_.wvu.PrintArea" hidden="1" oldHidden="1">
    <formula>'Приложение 2'!$A$1:$H$102</formula>
    <oldFormula>'Приложение 2'!$A$1:$H$102</oldFormula>
  </rdn>
  <rdn rId="0" localSheetId="2" customView="1" name="Z_1EAF1EC2_B8FE_4CCD_8E69_4DE87670B374_.wvu.Rows" hidden="1" oldHidden="1">
    <formula>'Приложение 2'!$24:$29</formula>
    <oldFormula>'Приложение 2'!$24:$29</oldFormula>
  </rdn>
  <rcv guid="{1EAF1EC2-B8FE-4CCD-8E69-4DE87670B374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" sId="1">
    <oc r="E23">
      <v>1150</v>
    </oc>
    <nc r="E23">
      <v>1255</v>
    </nc>
  </rcc>
  <rcc rId="43" sId="2">
    <oc r="B37" t="inlineStr">
      <is>
        <t>Основное мероприятие: Поддержание доли налоговых и неналоговых доходов местного бюджета (за исключением поступлений налоговых доходов по дополнительным нормативам отчислений) в общем объёме собственных доходов бюджета муниципального образования (без учёта субвенций) на уровне 58% (показатель 10)</t>
      </is>
    </oc>
    <nc r="B37" t="inlineStr">
      <is>
        <t>Основное мероприятие: Поддержание доли налоговых и неналоговых доходов местного бюджета (за исключением поступлений налоговых доходов по дополнительным нормативам отчислений) в общем объёме собственных доходов бюджета муниципального образования (без учёта субвенций) на уровне 55% (показатель 10)</t>
      </is>
    </nc>
  </rcc>
  <rfmt sheetId="2" sqref="A37:C43" start="0" length="2147483647">
    <dxf>
      <font>
        <color auto="1"/>
      </font>
    </dxf>
  </rfmt>
  <rfmt sheetId="2" sqref="A44:H45" start="0" length="2147483647">
    <dxf>
      <font>
        <color auto="1"/>
      </font>
    </dxf>
  </rfmt>
  <rcc rId="44" sId="2">
    <oc r="B53" t="inlineStr">
      <is>
        <t>Основное мероприятие: Увеличение количества посетителей  портала  "Бюджет для граждан", действующего на официальном сайте органов местного самоуправления Нефтеюганского района, до уровня не менее 1500 посетителей в год (показатель 4)</t>
      </is>
    </oc>
    <nc r="B53" t="inlineStr">
      <is>
        <t>Основное мероприятие: Увеличение количества посетителей  портала  "Открытый бюджет", действующего на официальном сайте органов местного самоуправления Нефтеюганского района, до уровня не менее 1500 посетителей в год (показатель 4)</t>
      </is>
    </nc>
  </rcc>
  <rfmt sheetId="2" sqref="A46:C66" start="0" length="2147483647">
    <dxf>
      <font>
        <color auto="1"/>
      </font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EAF1EC2-B8FE-4CCD-8E69-4DE87670B374}" action="delete"/>
  <rdn rId="0" localSheetId="1" customView="1" name="Z_1EAF1EC2_B8FE_4CCD_8E69_4DE87670B374_.wvu.PrintArea" hidden="1" oldHidden="1">
    <formula>'Приложение 1'!$A$1:$G$41</formula>
    <oldFormula>'Приложение 1'!$A$1:$G$41</oldFormula>
  </rdn>
  <rdn rId="0" localSheetId="1" customView="1" name="Z_1EAF1EC2_B8FE_4CCD_8E69_4DE87670B374_.wvu.Cols" hidden="1" oldHidden="1">
    <formula>'Приложение 1'!$H:$H</formula>
    <oldFormula>'Приложение 1'!$H:$H</oldFormula>
  </rdn>
  <rdn rId="0" localSheetId="2" customView="1" name="Z_1EAF1EC2_B8FE_4CCD_8E69_4DE87670B374_.wvu.PrintArea" hidden="1" oldHidden="1">
    <formula>'Приложение 2'!$A$1:$H$102</formula>
    <oldFormula>'Приложение 2'!$A$1:$H$102</oldFormula>
  </rdn>
  <rdn rId="0" localSheetId="2" customView="1" name="Z_1EAF1EC2_B8FE_4CCD_8E69_4DE87670B374_.wvu.Rows" hidden="1" oldHidden="1">
    <formula>'Приложение 2'!$24:$29</formula>
    <oldFormula>'Приложение 2'!$24:$29</oldFormula>
  </rdn>
  <rcv guid="{1EAF1EC2-B8FE-4CCD-8E69-4DE87670B374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EAF1EC2-B8FE-4CCD-8E69-4DE87670B374}" action="delete"/>
  <rdn rId="0" localSheetId="1" customView="1" name="Z_1EAF1EC2_B8FE_4CCD_8E69_4DE87670B374_.wvu.PrintArea" hidden="1" oldHidden="1">
    <formula>'Приложение 1'!$A$1:$G$41</formula>
    <oldFormula>'Приложение 1'!$A$1:$G$41</oldFormula>
  </rdn>
  <rdn rId="0" localSheetId="1" customView="1" name="Z_1EAF1EC2_B8FE_4CCD_8E69_4DE87670B374_.wvu.Cols" hidden="1" oldHidden="1">
    <formula>'Приложение 1'!$H:$H</formula>
    <oldFormula>'Приложение 1'!$H:$H</oldFormula>
  </rdn>
  <rdn rId="0" localSheetId="2" customView="1" name="Z_1EAF1EC2_B8FE_4CCD_8E69_4DE87670B374_.wvu.PrintArea" hidden="1" oldHidden="1">
    <formula>'Приложение 2'!$A$1:$H$102</formula>
    <oldFormula>'Приложение 2'!$A$1:$H$102</oldFormula>
  </rdn>
  <rdn rId="0" localSheetId="2" customView="1" name="Z_1EAF1EC2_B8FE_4CCD_8E69_4DE87670B374_.wvu.Rows" hidden="1" oldHidden="1">
    <formula>'Приложение 2'!$24:$29</formula>
    <oldFormula>'Приложение 2'!$24:$29</oldFormula>
  </rdn>
  <rcv guid="{1EAF1EC2-B8FE-4CCD-8E69-4DE87670B374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:B39" start="0" length="2147483647">
    <dxf>
      <font>
        <color auto="1"/>
      </font>
    </dxf>
  </rfmt>
  <rcv guid="{11B2A735-F024-4262-BE56-143EA99EA648}" action="delete"/>
  <rdn rId="0" localSheetId="1" customView="1" name="Z_11B2A735_F024_4262_BE56_143EA99EA648_.wvu.PrintArea" hidden="1" oldHidden="1">
    <formula>'Приложение 1'!$A$1:$G$41</formula>
    <oldFormula>'Приложение 1'!$A$1:$G$41</oldFormula>
  </rdn>
  <rdn rId="0" localSheetId="2" customView="1" name="Z_11B2A735_F024_4262_BE56_143EA99EA648_.wvu.PrintArea" hidden="1" oldHidden="1">
    <formula>'Приложение 2'!$A$1:$H$103</formula>
    <oldFormula>'Приложение 2'!$A$1:$H$103</oldFormula>
  </rdn>
  <rdn rId="0" localSheetId="2" customView="1" name="Z_11B2A735_F024_4262_BE56_143EA99EA648_.wvu.Rows" hidden="1" oldHidden="1">
    <formula>'Приложение 2'!$24:$29</formula>
    <oldFormula>'Приложение 2'!$24:$29</oldFormula>
  </rdn>
  <rcv guid="{11B2A735-F024-4262-BE56-143EA99EA648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:C30" start="0" length="2147483647">
    <dxf>
      <font>
        <color theme="1"/>
      </font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90:C96" start="0" length="2147483647">
    <dxf>
      <font>
        <color auto="1"/>
      </font>
    </dxf>
  </rfmt>
  <rfmt sheetId="2" sqref="A97:D97" start="0" length="2147483647">
    <dxf>
      <font>
        <color auto="1"/>
      </font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2'!$A$1:$H$102</formula>
    <oldFormula>'Приложение 2'!$A$1:$H$102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" sId="1">
    <oc r="E28">
      <v>82.5</v>
    </oc>
    <nc r="E28">
      <v>82.8</v>
    </nc>
  </rcc>
  <rcc rId="61" sId="1">
    <oc r="F28">
      <v>7.5</v>
    </oc>
    <nc r="F28">
      <v>7.8</v>
    </nc>
  </rcc>
  <rfmt sheetId="1" sqref="A28:F28" start="0" length="2147483647">
    <dxf>
      <font>
        <color theme="1"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" start="0" length="2147483647">
    <dxf>
      <font>
        <color theme="1"/>
      </font>
    </dxf>
  </rfmt>
  <rfmt sheetId="1" sqref="I28:I29">
    <dxf>
      <fill>
        <patternFill patternType="none">
          <bgColor auto="1"/>
        </patternFill>
      </fill>
    </dxf>
  </rfmt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:G29" start="0" length="2147483647">
    <dxf>
      <font>
        <color theme="1"/>
      </font>
    </dxf>
  </rfmt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is rId="5" sheetId="3" name="[Приложения 1,2.xlsx]Лист1" sheetPosition="2"/>
  <rfmt sheetId="1" sqref="A17:D19" start="0" length="2147483647">
    <dxf>
      <font>
        <color auto="1"/>
      </font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2'!$A$1:$H$102</formula>
    <oldFormula>'Приложение 2'!$A$1:$H$102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:G26" start="0" length="2147483647">
    <dxf>
      <font>
        <color theme="1"/>
      </font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3:G33" start="0" length="2147483647">
    <dxf>
      <font>
        <color theme="1"/>
      </font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17:C23" start="0" length="2147483647">
    <dxf>
      <font>
        <color auto="1"/>
      </font>
    </dxf>
  </rfmt>
  <rcc rId="62" sId="2" numFmtId="34">
    <nc r="E21">
      <v>0</v>
    </nc>
  </rcc>
  <rcc rId="63" sId="2" odxf="1" dxf="1" numFmtId="34">
    <oc r="F21">
      <f>E21-D21</f>
    </oc>
    <nc r="F21">
      <v>0</v>
    </nc>
    <odxf>
      <font>
        <b/>
        <sz val="14"/>
        <color rgb="FFFF0000"/>
        <name val="Times New Roman"/>
        <scheme val="none"/>
      </font>
      <numFmt numFmtId="165" formatCode="_-* #,##0.00_р_._-;\-* #,##0.00_р_._-;_-* &quot;-&quot;?_р_._-;_-@_-"/>
    </odxf>
    <ndxf>
      <font>
        <b val="0"/>
        <sz val="14"/>
        <color rgb="FFFF0000"/>
        <name val="Times New Roman"/>
        <scheme val="none"/>
      </font>
      <numFmt numFmtId="164" formatCode="_-* #,##0.0_р_._-;\-* #,##0.0_р_._-;_-* &quot;-&quot;?_р_._-;_-@_-"/>
    </ndxf>
  </rcc>
  <rcc rId="64" sId="2" numFmtId="34">
    <nc r="G21">
      <v>0</v>
    </nc>
  </rcc>
  <rcc rId="65" sId="2" odxf="1" dxf="1" numFmtId="34">
    <nc r="E22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66" sId="2" odxf="1" dxf="1" numFmtId="34">
    <oc r="F22">
      <f>E22-D22</f>
    </oc>
    <nc r="F22">
      <v>0</v>
    </nc>
    <odxf>
      <font>
        <b/>
        <sz val="12"/>
        <color rgb="FFFF0000"/>
        <name val="Times New Roman"/>
        <scheme val="none"/>
      </font>
      <numFmt numFmtId="165" formatCode="_-* #,##0.00_р_._-;\-* #,##0.00_р_._-;_-* &quot;-&quot;?_р_._-;_-@_-"/>
    </odxf>
    <ndxf>
      <font>
        <b val="0"/>
        <sz val="14"/>
        <color rgb="FFFF0000"/>
        <name val="Times New Roman"/>
        <scheme val="none"/>
      </font>
      <numFmt numFmtId="164" formatCode="_-* #,##0.0_р_._-;\-* #,##0.0_р_._-;_-* &quot;-&quot;?_р_._-;_-@_-"/>
    </ndxf>
  </rcc>
  <rcc rId="67" sId="2" odxf="1" dxf="1" numFmtId="34">
    <nc r="G22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68" sId="2" odxf="1" dxf="1" numFmtId="34">
    <nc r="E23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69" sId="2" odxf="1" dxf="1" numFmtId="34">
    <oc r="F23">
      <f>E23-D23</f>
    </oc>
    <nc r="F23">
      <v>0</v>
    </nc>
    <odxf>
      <font>
        <b/>
        <sz val="12"/>
        <color rgb="FFFF0000"/>
        <name val="Times New Roman"/>
        <scheme val="none"/>
      </font>
      <numFmt numFmtId="165" formatCode="_-* #,##0.00_р_._-;\-* #,##0.00_р_._-;_-* &quot;-&quot;?_р_._-;_-@_-"/>
    </odxf>
    <ndxf>
      <font>
        <b val="0"/>
        <sz val="14"/>
        <color rgb="FFFF0000"/>
        <name val="Times New Roman"/>
        <scheme val="none"/>
      </font>
      <numFmt numFmtId="164" formatCode="_-* #,##0.0_р_._-;\-* #,##0.0_р_._-;_-* &quot;-&quot;?_р_._-;_-@_-"/>
    </ndxf>
  </rcc>
  <rcc rId="70" sId="2" odxf="1" dxf="1" numFmtId="34">
    <nc r="G23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71" sId="2" odxf="1" dxf="1" numFmtId="34">
    <nc r="E24">
      <v>0</v>
    </nc>
    <odxf>
      <font>
        <b/>
        <sz val="14"/>
        <color rgb="FFFF0000"/>
        <name val="Times New Roman"/>
        <scheme val="none"/>
      </font>
      <numFmt numFmtId="4" formatCode="#,##0.00"/>
    </odxf>
    <ndxf>
      <font>
        <b val="0"/>
        <sz val="14"/>
        <color rgb="FFFF0000"/>
        <name val="Times New Roman"/>
        <scheme val="none"/>
      </font>
      <numFmt numFmtId="164" formatCode="_-* #,##0.0_р_._-;\-* #,##0.0_р_._-;_-* &quot;-&quot;?_р_._-;_-@_-"/>
    </ndxf>
  </rcc>
  <rcc rId="72" sId="2" odxf="1" dxf="1" numFmtId="34">
    <nc r="F24">
      <v>0</v>
    </nc>
    <odxf>
      <font>
        <b/>
        <sz val="14"/>
        <color rgb="FFFF0000"/>
        <name val="Times New Roman"/>
        <scheme val="none"/>
      </font>
      <numFmt numFmtId="4" formatCode="#,##0.00"/>
      <alignment horizontal="right" readingOrder="0"/>
    </odxf>
    <ndxf>
      <font>
        <b val="0"/>
        <sz val="14"/>
        <color rgb="FFFF0000"/>
        <name val="Times New Roman"/>
        <scheme val="none"/>
      </font>
      <numFmt numFmtId="164" formatCode="_-* #,##0.0_р_._-;\-* #,##0.0_р_._-;_-* &quot;-&quot;?_р_._-;_-@_-"/>
      <alignment horizontal="center" readingOrder="0"/>
    </ndxf>
  </rcc>
  <rcc rId="73" sId="2" odxf="1" dxf="1" numFmtId="34">
    <nc r="G24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74" sId="2" odxf="1" dxf="1" numFmtId="34">
    <nc r="E25">
      <v>0</v>
    </nc>
    <odxf>
      <numFmt numFmtId="4" formatCode="#,##0.00"/>
    </odxf>
    <ndxf>
      <numFmt numFmtId="164" formatCode="_-* #,##0.0_р_._-;\-* #,##0.0_р_._-;_-* &quot;-&quot;?_р_._-;_-@_-"/>
    </ndxf>
  </rcc>
  <rcc rId="75" sId="2" odxf="1" dxf="1" numFmtId="34">
    <nc r="F25">
      <v>0</v>
    </nc>
    <odxf>
      <font>
        <sz val="12"/>
        <color rgb="FFFF0000"/>
        <name val="Times New Roman"/>
        <scheme val="none"/>
      </font>
      <numFmt numFmtId="0" formatCode="General"/>
      <alignment horizontal="right" readingOrder="0"/>
    </odxf>
    <ndxf>
      <font>
        <sz val="14"/>
        <color rgb="FFFF0000"/>
        <name val="Times New Roman"/>
        <scheme val="none"/>
      </font>
      <numFmt numFmtId="164" formatCode="_-* #,##0.0_р_._-;\-* #,##0.0_р_._-;_-* &quot;-&quot;?_р_._-;_-@_-"/>
      <alignment horizontal="center" readingOrder="0"/>
    </ndxf>
  </rcc>
  <rcc rId="76" sId="2" odxf="1" dxf="1" numFmtId="34">
    <nc r="G25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77" sId="2" odxf="1" dxf="1" numFmtId="34">
    <nc r="E26">
      <v>0</v>
    </nc>
    <odxf>
      <numFmt numFmtId="4" formatCode="#,##0.00"/>
    </odxf>
    <ndxf>
      <numFmt numFmtId="164" formatCode="_-* #,##0.0_р_._-;\-* #,##0.0_р_._-;_-* &quot;-&quot;?_р_._-;_-@_-"/>
    </ndxf>
  </rcc>
  <rcc rId="78" sId="2" odxf="1" dxf="1" numFmtId="34">
    <nc r="F26">
      <v>0</v>
    </nc>
    <odxf>
      <font>
        <sz val="12"/>
        <color rgb="FFFF0000"/>
        <name val="Times New Roman"/>
        <scheme val="none"/>
      </font>
      <numFmt numFmtId="0" formatCode="General"/>
      <alignment horizontal="right" readingOrder="0"/>
    </odxf>
    <ndxf>
      <font>
        <sz val="14"/>
        <color rgb="FFFF0000"/>
        <name val="Times New Roman"/>
        <scheme val="none"/>
      </font>
      <numFmt numFmtId="164" formatCode="_-* #,##0.0_р_._-;\-* #,##0.0_р_._-;_-* &quot;-&quot;?_р_._-;_-@_-"/>
      <alignment horizontal="center" readingOrder="0"/>
    </ndxf>
  </rcc>
  <rcc rId="79" sId="2" odxf="1" dxf="1" numFmtId="34">
    <nc r="G26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80" sId="2" odxf="1" dxf="1" numFmtId="34">
    <nc r="E27">
      <v>0</v>
    </nc>
    <odxf>
      <numFmt numFmtId="4" formatCode="#,##0.00"/>
    </odxf>
    <ndxf>
      <numFmt numFmtId="164" formatCode="_-* #,##0.0_р_._-;\-* #,##0.0_р_._-;_-* &quot;-&quot;?_р_._-;_-@_-"/>
    </ndxf>
  </rcc>
  <rcc rId="81" sId="2" odxf="1" dxf="1" numFmtId="34">
    <nc r="F27">
      <v>0</v>
    </nc>
    <odxf>
      <numFmt numFmtId="4" formatCode="#,##0.00"/>
      <alignment horizontal="right" readingOrder="0"/>
    </odxf>
    <ndxf>
      <numFmt numFmtId="164" formatCode="_-* #,##0.0_р_._-;\-* #,##0.0_р_._-;_-* &quot;-&quot;?_р_._-;_-@_-"/>
      <alignment horizontal="center" readingOrder="0"/>
    </ndxf>
  </rcc>
  <rcc rId="82" sId="2" odxf="1" dxf="1" numFmtId="34">
    <nc r="G27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83" sId="2" odxf="1" dxf="1" numFmtId="34">
    <nc r="E28">
      <v>0</v>
    </nc>
    <odxf>
      <numFmt numFmtId="4" formatCode="#,##0.00"/>
    </odxf>
    <ndxf>
      <numFmt numFmtId="164" formatCode="_-* #,##0.0_р_._-;\-* #,##0.0_р_._-;_-* &quot;-&quot;?_р_._-;_-@_-"/>
    </ndxf>
  </rcc>
  <rcc rId="84" sId="2" odxf="1" dxf="1" numFmtId="34">
    <nc r="F28">
      <v>0</v>
    </nc>
    <odxf>
      <font>
        <sz val="12"/>
        <color rgb="FFFF0000"/>
        <name val="Times New Roman"/>
        <scheme val="none"/>
      </font>
      <numFmt numFmtId="4" formatCode="#,##0.00"/>
      <alignment horizontal="right" readingOrder="0"/>
    </odxf>
    <ndxf>
      <font>
        <sz val="14"/>
        <color rgb="FFFF0000"/>
        <name val="Times New Roman"/>
        <scheme val="none"/>
      </font>
      <numFmt numFmtId="164" formatCode="_-* #,##0.0_р_._-;\-* #,##0.0_р_._-;_-* &quot;-&quot;?_р_._-;_-@_-"/>
      <alignment horizontal="center" readingOrder="0"/>
    </ndxf>
  </rcc>
  <rcc rId="85" sId="2" odxf="1" dxf="1" numFmtId="34">
    <nc r="G28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86" sId="2" odxf="1" dxf="1" numFmtId="34">
    <nc r="E29">
      <v>0</v>
    </nc>
    <odxf>
      <font>
        <sz val="12"/>
        <color rgb="FFFF0000"/>
        <name val="Times New Roman"/>
        <scheme val="none"/>
      </font>
      <numFmt numFmtId="0" formatCode="General"/>
      <alignment horizontal="general" readingOrder="0"/>
    </odxf>
    <ndxf>
      <font>
        <sz val="14"/>
        <color rgb="FFFF0000"/>
        <name val="Times New Roman"/>
        <scheme val="none"/>
      </font>
      <numFmt numFmtId="164" formatCode="_-* #,##0.0_р_._-;\-* #,##0.0_р_._-;_-* &quot;-&quot;?_р_._-;_-@_-"/>
      <alignment horizontal="center" readingOrder="0"/>
    </ndxf>
  </rcc>
  <rcc rId="87" sId="2" odxf="1" dxf="1" numFmtId="34">
    <nc r="F29">
      <v>0</v>
    </nc>
    <odxf>
      <font>
        <sz val="12"/>
        <color rgb="FFFF0000"/>
        <name val="Times New Roman"/>
        <scheme val="none"/>
      </font>
      <numFmt numFmtId="0" formatCode="General"/>
      <alignment horizontal="right" readingOrder="0"/>
    </odxf>
    <ndxf>
      <font>
        <sz val="14"/>
        <color rgb="FFFF0000"/>
        <name val="Times New Roman"/>
        <scheme val="none"/>
      </font>
      <numFmt numFmtId="164" formatCode="_-* #,##0.0_р_._-;\-* #,##0.0_р_._-;_-* &quot;-&quot;?_р_._-;_-@_-"/>
      <alignment horizontal="center" readingOrder="0"/>
    </ndxf>
  </rcc>
  <rcc rId="88" sId="2" odxf="1" dxf="1" numFmtId="34">
    <nc r="G29">
      <v>0</v>
    </nc>
    <odxf>
      <font>
        <sz val="12"/>
        <color rgb="FFFF0000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89" sId="2" odxf="1" dxf="1" numFmtId="34">
    <oc r="E30">
      <f>E31+E32+E33+E34+E35+E36</f>
    </oc>
    <nc r="E30">
      <v>0</v>
    </nc>
    <odxf>
      <font>
        <b/>
        <sz val="12"/>
        <color auto="1"/>
        <name val="Times New Roman"/>
        <scheme val="none"/>
      </font>
    </odxf>
    <ndxf>
      <font>
        <b val="0"/>
        <sz val="14"/>
        <color rgb="FFFF0000"/>
        <name val="Times New Roman"/>
        <scheme val="none"/>
      </font>
    </ndxf>
  </rcc>
  <rcc rId="90" sId="2" odxf="1" dxf="1" numFmtId="34">
    <oc r="F30">
      <f>F31+F32+F33+F34+F35+F36</f>
    </oc>
    <nc r="F30">
      <v>0</v>
    </nc>
    <odxf>
      <font>
        <b/>
        <sz val="12"/>
        <color auto="1"/>
        <name val="Times New Roman"/>
        <scheme val="none"/>
      </font>
    </odxf>
    <ndxf>
      <font>
        <b val="0"/>
        <sz val="14"/>
        <color rgb="FFFF0000"/>
        <name val="Times New Roman"/>
        <scheme val="none"/>
      </font>
    </ndxf>
  </rcc>
  <rcc rId="91" sId="2" odxf="1" dxf="1" numFmtId="34">
    <nc r="G30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92" sId="2" odxf="1" dxf="1" numFmtId="34">
    <nc r="E31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93" sId="2" odxf="1" dxf="1" numFmtId="34">
    <nc r="F31">
      <v>0</v>
    </nc>
    <odxf>
      <font>
        <sz val="12"/>
        <color auto="1"/>
        <name val="Times New Roman"/>
        <scheme val="none"/>
      </font>
      <alignment horizontal="right" readingOrder="0"/>
    </odxf>
    <ndxf>
      <font>
        <sz val="14"/>
        <color rgb="FFFF0000"/>
        <name val="Times New Roman"/>
        <scheme val="none"/>
      </font>
      <alignment horizontal="center" readingOrder="0"/>
    </ndxf>
  </rcc>
  <rcc rId="94" sId="2" odxf="1" dxf="1" numFmtId="34">
    <nc r="G31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95" sId="2" odxf="1" dxf="1" numFmtId="34">
    <nc r="E32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96" sId="2" odxf="1" dxf="1" numFmtId="34">
    <nc r="F32">
      <v>0</v>
    </nc>
    <odxf>
      <font>
        <sz val="12"/>
        <color auto="1"/>
        <name val="Times New Roman"/>
        <scheme val="none"/>
      </font>
      <alignment horizontal="right" readingOrder="0"/>
    </odxf>
    <ndxf>
      <font>
        <sz val="14"/>
        <color rgb="FFFF0000"/>
        <name val="Times New Roman"/>
        <scheme val="none"/>
      </font>
      <alignment horizontal="center" readingOrder="0"/>
    </ndxf>
  </rcc>
  <rcc rId="97" sId="2" odxf="1" dxf="1" numFmtId="34">
    <nc r="G32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98" sId="2" odxf="1" dxf="1" numFmtId="34">
    <nc r="E33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99" sId="2" odxf="1" dxf="1" numFmtId="34">
    <nc r="F33">
      <v>0</v>
    </nc>
    <odxf>
      <font>
        <sz val="12"/>
        <color auto="1"/>
        <name val="Times New Roman"/>
        <scheme val="none"/>
      </font>
      <alignment horizontal="right" readingOrder="0"/>
    </odxf>
    <ndxf>
      <font>
        <sz val="14"/>
        <color rgb="FFFF0000"/>
        <name val="Times New Roman"/>
        <scheme val="none"/>
      </font>
      <alignment horizontal="center" readingOrder="0"/>
    </ndxf>
  </rcc>
  <rcc rId="100" sId="2" odxf="1" dxf="1" numFmtId="34">
    <nc r="G33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101" sId="2" odxf="1" dxf="1" numFmtId="34">
    <nc r="E34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102" sId="2" odxf="1" dxf="1" numFmtId="34">
    <nc r="F34">
      <v>0</v>
    </nc>
    <odxf>
      <font>
        <sz val="12"/>
        <color auto="1"/>
        <name val="Times New Roman"/>
        <scheme val="none"/>
      </font>
      <alignment horizontal="right" readingOrder="0"/>
    </odxf>
    <ndxf>
      <font>
        <sz val="14"/>
        <color rgb="FFFF0000"/>
        <name val="Times New Roman"/>
        <scheme val="none"/>
      </font>
      <alignment horizontal="center" readingOrder="0"/>
    </ndxf>
  </rcc>
  <rcc rId="103" sId="2" odxf="1" dxf="1" numFmtId="34">
    <nc r="G34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104" sId="2" odxf="1" dxf="1" numFmtId="34">
    <nc r="E35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105" sId="2" odxf="1" dxf="1" numFmtId="34">
    <nc r="F35">
      <v>0</v>
    </nc>
    <odxf>
      <font>
        <sz val="12"/>
        <color auto="1"/>
        <name val="Times New Roman"/>
        <scheme val="none"/>
      </font>
      <alignment horizontal="right" readingOrder="0"/>
    </odxf>
    <ndxf>
      <font>
        <sz val="14"/>
        <color rgb="FFFF0000"/>
        <name val="Times New Roman"/>
        <scheme val="none"/>
      </font>
      <alignment horizontal="center" readingOrder="0"/>
    </ndxf>
  </rcc>
  <rcc rId="106" sId="2" odxf="1" dxf="1" numFmtId="34">
    <nc r="G35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107" sId="2" odxf="1" dxf="1" numFmtId="34">
    <nc r="E36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108" sId="2" odxf="1" dxf="1" numFmtId="34">
    <nc r="F36">
      <v>0</v>
    </nc>
    <odxf>
      <font>
        <sz val="12"/>
        <color auto="1"/>
        <name val="Times New Roman"/>
        <scheme val="none"/>
      </font>
      <alignment horizontal="right" readingOrder="0"/>
    </odxf>
    <ndxf>
      <font>
        <sz val="14"/>
        <color rgb="FFFF0000"/>
        <name val="Times New Roman"/>
        <scheme val="none"/>
      </font>
      <alignment horizontal="center" readingOrder="0"/>
    </ndxf>
  </rcc>
  <rcc rId="109" sId="2" odxf="1" dxf="1" numFmtId="34">
    <nc r="G36">
      <v>0</v>
    </nc>
    <odxf>
      <font>
        <sz val="12"/>
        <color auto="1"/>
        <name val="Times New Roman"/>
        <scheme val="none"/>
      </font>
    </odxf>
    <ndxf>
      <font>
        <sz val="14"/>
        <color rgb="FFFF0000"/>
        <name val="Times New Roman"/>
        <scheme val="none"/>
      </font>
    </ndxf>
  </rcc>
  <rcc rId="110" sId="2" odxf="1" dxf="1" numFmtId="34">
    <oc r="E37">
      <f>E38+E39+E40+E41+E43</f>
    </oc>
    <nc r="E37">
      <v>0</v>
    </nc>
    <odxf>
      <font>
        <b/>
        <sz val="12"/>
        <color rgb="FFFF0000"/>
        <name val="Times New Roman"/>
        <scheme val="none"/>
      </font>
    </odxf>
    <ndxf>
      <font>
        <b val="0"/>
        <sz val="14"/>
        <color rgb="FFFF0000"/>
        <name val="Times New Roman"/>
        <scheme val="none"/>
      </font>
    </ndxf>
  </rcc>
  <rcc rId="111" sId="2" odxf="1" dxf="1" numFmtId="34">
    <oc r="F37">
      <f>F38+F39+F40+F41+F43</f>
    </oc>
    <nc r="F37">
      <v>0</v>
    </nc>
    <odxf>
      <font>
        <b/>
        <sz val="12"/>
        <color rgb="FFFF0000"/>
        <name val="Times New Roman"/>
        <scheme val="none"/>
      </font>
    </odxf>
    <ndxf>
      <font>
        <b val="0"/>
        <sz val="14"/>
        <color rgb="FFFF0000"/>
        <name val="Times New Roman"/>
        <scheme val="none"/>
      </font>
    </ndxf>
  </rcc>
  <rcc rId="112" sId="2" odxf="1" dxf="1" numFmtId="34">
    <oc r="G37">
      <f>G38+G39+G40+G41+G43</f>
    </oc>
    <nc r="G37">
      <v>0</v>
    </nc>
    <odxf>
      <font>
        <b/>
        <sz val="12"/>
        <color rgb="FFFF0000"/>
        <name val="Times New Roman"/>
        <scheme val="none"/>
      </font>
    </odxf>
    <ndxf>
      <font>
        <b val="0"/>
        <sz val="14"/>
        <color rgb="FFFF0000"/>
        <name val="Times New Roman"/>
        <scheme val="none"/>
      </font>
    </ndxf>
  </rcc>
  <rcc rId="113" sId="2" odxf="1" dxf="1">
    <nc r="D31">
      <f>D32+D33+D34+D35+D36+D37</f>
    </nc>
    <odxf>
      <font>
        <b val="0"/>
        <sz val="12"/>
        <color auto="1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14" sId="2" odxf="1" dxf="1">
    <nc r="D32">
      <f>D33+D34+D35+D36+D37+D38</f>
    </nc>
    <odxf>
      <font>
        <b val="0"/>
        <sz val="12"/>
        <color auto="1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15" sId="2" odxf="1" dxf="1">
    <nc r="D33">
      <f>D34+D35+D36+D37+D38+D39</f>
    </nc>
    <odxf>
      <font>
        <b val="0"/>
        <sz val="12"/>
        <color auto="1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16" sId="2" odxf="1" dxf="1">
    <nc r="D34">
      <f>D35+D36+D37+D38+D39+D40</f>
    </nc>
    <odxf>
      <font>
        <b val="0"/>
        <sz val="12"/>
        <color auto="1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17" sId="2" odxf="1" dxf="1">
    <nc r="D35">
      <f>D36+D37+D38+D39+D40+D41</f>
    </nc>
    <odxf>
      <font>
        <b val="0"/>
        <sz val="12"/>
        <color auto="1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18" sId="2" odxf="1" dxf="1">
    <nc r="D36">
      <f>D37+D38+D39+D40+D41+D42</f>
    </nc>
    <odxf>
      <font>
        <b val="0"/>
        <sz val="12"/>
        <color auto="1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19" sId="2" odxf="1" dxf="1">
    <oc r="D37">
      <f>D38+D39+D40+D41+D43</f>
    </oc>
    <nc r="D37">
      <f>D38+D39+D40+D41+D42+D43</f>
    </nc>
    <odxf>
      <font>
        <sz val="12"/>
        <color rgb="FFFF0000"/>
        <name val="Times New Roman"/>
        <scheme val="none"/>
      </font>
    </odxf>
    <ndxf>
      <font>
        <sz val="12"/>
        <color auto="1"/>
        <name val="Times New Roman"/>
        <scheme val="none"/>
      </font>
    </ndxf>
  </rcc>
  <rcc rId="120" sId="2" odxf="1" dxf="1" numFmtId="34">
    <oc r="D38">
      <v>0</v>
    </oc>
    <nc r="D38">
      <f>D39+D40+D41+D42+D43+D44</f>
    </nc>
    <odxf>
      <font>
        <b val="0"/>
        <sz val="14"/>
        <color rgb="FFFF0000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21" sId="2" odxf="1" dxf="1" numFmtId="34">
    <oc r="D39">
      <v>0</v>
    </oc>
    <nc r="D39">
      <f>D40+D41+D42+D43+D44+D45</f>
    </nc>
    <odxf>
      <font>
        <b val="0"/>
        <sz val="14"/>
        <color rgb="FFFF0000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22" sId="2" odxf="1" dxf="1" numFmtId="34">
    <oc r="D40">
      <v>0</v>
    </oc>
    <nc r="D40">
      <f>D41+D42+D43+D44+D45+D46</f>
    </nc>
    <odxf>
      <font>
        <b val="0"/>
        <sz val="14"/>
        <color rgb="FFFF0000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23" sId="2" odxf="1" dxf="1" numFmtId="34">
    <oc r="D41">
      <v>0</v>
    </oc>
    <nc r="D41">
      <f>D42+D43+D44+D45+D46+D47</f>
    </nc>
    <odxf>
      <font>
        <b val="0"/>
        <sz val="14"/>
        <color rgb="FFFF0000"/>
        <name val="Times New Roman"/>
        <scheme val="none"/>
      </font>
    </odxf>
    <ndxf>
      <font>
        <b/>
        <sz val="12"/>
        <color auto="1"/>
        <name val="Times New Roman"/>
        <scheme val="none"/>
      </font>
    </ndxf>
  </rcc>
  <rcc rId="124" sId="2">
    <nc r="D21">
      <f>D22+D23+D24+D25+D26+D27</f>
    </nc>
  </rcc>
  <rcc rId="125" sId="2">
    <nc r="D22">
      <f>D23+D24+D25+D26+D27+D28</f>
    </nc>
  </rcc>
  <rcc rId="126" sId="2">
    <nc r="D23">
      <f>D24+D25+D26+D27+D28+D29</f>
    </nc>
  </rcc>
  <rfmt sheetId="2" sqref="D21:G43" start="0" length="2147483647">
    <dxf>
      <font>
        <color auto="1"/>
      </font>
    </dxf>
  </rfmt>
  <rcc rId="127" sId="2">
    <nc r="I19">
      <v>64692.013789999997</v>
    </nc>
  </rcc>
  <rcc rId="128" sId="2">
    <nc r="I18">
      <v>666.4</v>
    </nc>
  </rcc>
  <rcc rId="129" sId="2">
    <nc r="I17">
      <f>I18+I19</f>
    </nc>
  </rcc>
  <rfmt sheetId="2" sqref="I13:I21" start="0" length="2147483647">
    <dxf>
      <font>
        <color theme="0" tint="-4.9989318521683403E-2"/>
      </font>
    </dxf>
  </rfmt>
  <rcc rId="130" sId="2">
    <nc r="I93">
      <v>420088.21979</v>
    </nc>
  </rcc>
  <rcc rId="131" sId="2">
    <nc r="I92">
      <v>131412.41777999999</v>
    </nc>
  </rcc>
  <rcc rId="132" sId="2">
    <nc r="I90">
      <f>I92+I93</f>
    </nc>
  </rcc>
  <rfmt sheetId="2" sqref="I88:I98" start="0" length="2147483647">
    <dxf>
      <font>
        <color theme="0" tint="-4.9989318521683403E-2"/>
      </font>
    </dxf>
  </rfmt>
  <rfmt sheetId="2" sqref="D46:G66" start="0" length="2147483647">
    <dxf>
      <font>
        <color auto="1"/>
      </font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2'!$A$1:$H$102</formula>
    <oldFormula>'Приложение 2'!$A$1:$H$102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7" sId="1">
    <oc r="D18">
      <v>70</v>
    </oc>
    <nc r="D18" t="inlineStr">
      <is>
        <t>≥ 70</t>
      </is>
    </nc>
  </rcc>
  <rfmt sheetId="1" sqref="A32:F32" start="0" length="2147483647">
    <dxf>
      <font>
        <color auto="1"/>
      </font>
    </dxf>
  </rfmt>
  <rcc rId="138" sId="1">
    <oc r="A38" t="inlineStr">
      <is>
        <t>Шорина Н.В. 220658</t>
      </is>
    </oc>
    <nc r="A38" t="inlineStr">
      <is>
        <t>Топал Э.И. 220658</t>
      </is>
    </nc>
  </rcc>
  <rfmt sheetId="1" sqref="A38:B38" start="0" length="2147483647">
    <dxf>
      <font>
        <color auto="1"/>
      </font>
    </dxf>
  </rfmt>
  <rfmt sheetId="1" sqref="A37:B37" start="0" length="2147483647">
    <dxf>
      <font>
        <color auto="1"/>
      </font>
    </dxf>
  </rfmt>
  <rfmt sheetId="1" sqref="A35:F36" start="0" length="2147483647">
    <dxf>
      <font>
        <color auto="1"/>
      </font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" sId="1">
    <oc r="E19">
      <v>93.2</v>
    </oc>
    <nc r="E19">
      <v>106.6</v>
    </nc>
  </rcc>
  <rfmt sheetId="1" sqref="E19" start="0" length="2147483647">
    <dxf>
      <font>
        <color auto="1"/>
      </font>
    </dxf>
  </rfmt>
  <rfmt sheetId="1" sqref="F19" start="0" length="2147483647">
    <dxf>
      <font>
        <color auto="1"/>
      </font>
    </dxf>
  </rfmt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" sId="1">
    <oc r="G19" t="inlineStr">
      <is>
        <t>-1</t>
      </is>
    </oc>
    <nc r="G19" t="inlineStr">
      <is>
        <t>2</t>
      </is>
    </nc>
  </rcc>
  <rfmt sheetId="1" sqref="A18:G24" start="0" length="2147483647">
    <dxf>
      <font>
        <color auto="1"/>
      </font>
    </dxf>
  </rfmt>
  <rfmt sheetId="2" sqref="A99" start="0" length="0">
    <dxf>
      <font>
        <sz val="12"/>
        <color auto="1"/>
        <name val="Times New Roman"/>
        <scheme val="none"/>
      </font>
      <alignment horizontal="general" readingOrder="0"/>
    </dxf>
  </rfmt>
  <rfmt sheetId="2" sqref="B99" start="0" length="0">
    <dxf>
      <font>
        <sz val="12"/>
        <color auto="1"/>
        <name val="Times New Roman"/>
        <scheme val="none"/>
      </font>
      <alignment horizontal="general" readingOrder="0"/>
    </dxf>
  </rfmt>
  <rcc rId="141" sId="2" odxf="1" dxf="1">
    <oc r="A100" t="inlineStr">
      <is>
        <t>Шорина Н.В. 220658</t>
      </is>
    </oc>
    <nc r="A100" t="inlineStr">
      <is>
        <t>Топал Э.И. 220658</t>
      </is>
    </nc>
    <odxf>
      <font>
        <sz val="14"/>
        <color rgb="FFFF0000"/>
        <name val="Times New Roman"/>
        <scheme val="none"/>
      </font>
      <alignment horizontal="left" readingOrder="0"/>
    </odxf>
    <ndxf>
      <font>
        <sz val="12"/>
        <color auto="1"/>
        <name val="Times New Roman"/>
        <scheme val="none"/>
      </font>
      <alignment horizontal="general" readingOrder="0"/>
    </ndxf>
  </rcc>
  <rfmt sheetId="2" sqref="B100" start="0" length="0">
    <dxf>
      <font>
        <sz val="12"/>
        <color auto="1"/>
        <name val="Times New Roman"/>
        <scheme val="none"/>
      </font>
      <alignment horizontal="general" readingOrder="0"/>
    </dxf>
  </rfmt>
  <rfmt sheetId="2" sqref="A98:D98" start="0" length="2147483647">
    <dxf>
      <font>
        <color auto="1"/>
      </font>
    </dxf>
  </rfmt>
  <rrc rId="142" sId="2" ref="A99:XFD99" action="insertRow"/>
  <rm rId="143" sheetId="2" source="D98" destination="E98" sourceSheetId="2">
    <rfmt sheetId="2" sqref="E98" start="0" length="0">
      <dxf>
        <font>
          <sz val="14"/>
          <color rgb="FFFF0000"/>
          <name val="Times New Roman"/>
          <scheme val="none"/>
        </font>
        <alignment horizontal="left" vertical="top" readingOrder="0"/>
      </dxf>
    </rfmt>
  </rm>
  <rfmt sheetId="2" sqref="E98">
    <dxf>
      <alignment vertical="bottom" readingOrder="0"/>
    </dxf>
  </rfmt>
  <rfmt sheetId="1" sqref="E35:F35">
    <dxf>
      <alignment vertical="bottom" readingOrder="0"/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0:F30">
    <dxf>
      <numFmt numFmtId="30" formatCode="@"/>
    </dxf>
  </rfmt>
  <rfmt sheetId="1" sqref="D30">
    <dxf>
      <numFmt numFmtId="0" formatCode="General"/>
    </dxf>
  </rfmt>
  <rfmt sheetId="1" sqref="D30">
    <dxf>
      <numFmt numFmtId="34" formatCode="_-* #,##0.00\ &quot;₽&quot;_-;\-* #,##0.00\ &quot;₽&quot;_-;_-* &quot;-&quot;??\ &quot;₽&quot;_-;_-@_-"/>
    </dxf>
  </rfmt>
  <rfmt sheetId="1" sqref="D30:F30">
    <dxf>
      <numFmt numFmtId="35" formatCode="_-* #,##0.00\ _₽_-;\-* #,##0.00\ _₽_-;_-* &quot;-&quot;??\ _₽_-;_-@_-"/>
    </dxf>
  </rfmt>
  <rcc rId="148" sId="1" numFmtId="34">
    <nc r="D30">
      <v>0</v>
    </nc>
  </rcc>
  <rcc rId="149" sId="1" numFmtId="34">
    <nc r="E30">
      <v>0</v>
    </nc>
  </rcc>
  <rcc rId="150" sId="1" numFmtId="34">
    <nc r="F30">
      <v>0</v>
    </nc>
  </rcc>
  <rfmt sheetId="1" sqref="D30:F30" start="0" length="2147483647">
    <dxf>
      <font>
        <color auto="1"/>
      </font>
    </dxf>
  </rfmt>
  <rfmt sheetId="1" sqref="D30:F30">
    <dxf>
      <alignment horizontal="general" readingOrder="0"/>
    </dxf>
  </rfmt>
  <rfmt sheetId="1" sqref="D30:F30">
    <dxf>
      <alignment horizontal="center" readingOrder="0"/>
    </dxf>
  </rfmt>
  <rfmt sheetId="1" sqref="D30:F30">
    <dxf>
      <alignment horizontal="general" readingOrder="0"/>
    </dxf>
  </rfmt>
  <rfmt sheetId="1" sqref="D30:F30">
    <dxf>
      <alignment horizontal="center" readingOrder="0"/>
    </dxf>
  </rfmt>
  <rfmt sheetId="1" sqref="D30:F30">
    <dxf>
      <alignment horizontal="general" readingOrder="0"/>
    </dxf>
  </rfmt>
  <rfmt sheetId="1" sqref="D30:F30">
    <dxf>
      <alignment horizontal="left" readingOrder="0"/>
    </dxf>
  </rfmt>
  <rfmt sheetId="1" sqref="D30:F30">
    <dxf>
      <alignment horizontal="right" readingOrder="0"/>
    </dxf>
  </rfmt>
  <rfmt sheetId="1" sqref="D30:F30">
    <dxf>
      <alignment horizontal="center" readingOrder="0"/>
    </dxf>
  </rfmt>
  <rfmt sheetId="1" sqref="D30:F30">
    <dxf>
      <alignment horizontal="right" readingOrder="0"/>
    </dxf>
  </rfmt>
  <rfmt sheetId="1" sqref="D30:F30">
    <dxf>
      <alignment horizontal="left" readingOrder="0"/>
    </dxf>
  </rfmt>
  <rfmt sheetId="1" sqref="G32" start="0" length="2147483647">
    <dxf>
      <font>
        <color auto="1"/>
      </font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" sId="2" numFmtId="34">
    <oc r="D20">
      <v>60613.7</v>
    </oc>
    <nc r="D20">
      <v>64692.01</v>
    </nc>
  </rcc>
  <rcc rId="156" sId="2" numFmtId="34">
    <oc r="E20">
      <v>56571.199999999997</v>
    </oc>
    <nc r="E20">
      <v>63819</v>
    </nc>
  </rcc>
  <rfmt sheetId="2" sqref="D17:G20" start="0" length="2147483647">
    <dxf>
      <font>
        <color auto="1"/>
      </font>
    </dxf>
  </rfmt>
  <rcc rId="157" sId="2">
    <oc r="H20" t="inlineStr">
      <is>
        <t>Заработная плата выплачена в полном объеме, согласно штатному расписанию и отработанному времени.Согласно графику отпусков были запланированы средства на компенсацию оплаты проезда к месту отдыха и обратно, но в связи с объявленной пандемией, не все сотрудники воспользовались данной компенсацией, сложилась экономия по командировочным расходам</t>
      </is>
    </oc>
    <nc r="H20" t="inlineStr">
      <is>
        <t>Отклонение по КОСГУ 211,213 по заработной плате (в том чсиле премии  за 4 квартал) и начислениям на зар.плату, начислено в полном объеме согласно штатаного расписания и за фактически отработанное время; по КОСГУ 266 социальные пособия и компенсации персоналу в денежной форме, выплата больничного листа первых 3-х дней за счет работодателя и выплаты с 1,5 до 3 лет по уходу за ребенком</t>
      </is>
    </nc>
  </rcc>
  <rfmt sheetId="2" sqref="H20:H22" start="0" length="2147483647">
    <dxf>
      <font>
        <color auto="1"/>
      </font>
    </dxf>
  </rfmt>
  <rdn rId="0" localSheetId="1" customView="1" name="Z_C1DD7F68_5920_42F2_8B51_BA5BD1360744_.wvu.PrintArea" hidden="1" oldHidden="1">
    <formula>'Приложение 1'!$A$1:$G$41</formula>
  </rdn>
  <rdn rId="0" localSheetId="1" customView="1" name="Z_C1DD7F68_5920_42F2_8B51_BA5BD1360744_.wvu.Cols" hidden="1" oldHidden="1">
    <formula>'Приложение 1'!$H:$H</formula>
  </rdn>
  <rdn rId="0" localSheetId="2" customView="1" name="Z_C1DD7F68_5920_42F2_8B51_BA5BD1360744_.wvu.PrintArea" hidden="1" oldHidden="1">
    <formula>'Приложение 2'!$A$1:$H$103</formula>
  </rdn>
  <rdn rId="0" localSheetId="2" customView="1" name="Z_C1DD7F68_5920_42F2_8B51_BA5BD1360744_.wvu.Rows" hidden="1" oldHidden="1">
    <formula>'Приложение 2'!$24:$29</formula>
  </rdn>
  <rcv guid="{C1DD7F68-5920-42F2-8B51-BA5BD1360744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2" sId="1">
    <oc r="E17">
      <v>93.4</v>
    </oc>
    <nc r="E17">
      <v>98.7</v>
    </nc>
  </rcc>
  <rcc rId="163" sId="1">
    <oc r="F17">
      <v>-1.6</v>
    </oc>
    <nc r="F17">
      <v>3.7</v>
    </nc>
  </rcc>
  <rfmt sheetId="1" sqref="E17:F17" start="0" length="2147483647">
    <dxf>
      <font>
        <color auto="1"/>
      </font>
    </dxf>
  </rfmt>
  <rcc rId="164" sId="1">
    <oc r="G17" t="inlineStr">
      <is>
        <t>-1</t>
      </is>
    </oc>
    <nc r="G17" t="inlineStr">
      <is>
        <t>1</t>
      </is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7" start="0" length="2147483647">
    <dxf>
      <font>
        <color auto="1"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" sId="2" numFmtId="34">
    <oc r="D71">
      <v>119812.4</v>
    </oc>
    <nc r="D71">
      <v>130746.01777999999</v>
    </nc>
  </rcc>
  <rcc rId="11" sId="2" numFmtId="34">
    <oc r="E71">
      <v>119812.4</v>
    </oc>
    <nc r="E71">
      <v>130746.01777999999</v>
    </nc>
  </rcc>
  <rdn rId="0" localSheetId="1" customView="1" name="Z_1EAF1EC2_B8FE_4CCD_8E69_4DE87670B374_.wvu.PrintArea" hidden="1" oldHidden="1">
    <formula>'Приложение 1'!$A$1:$G$41</formula>
  </rdn>
  <rdn rId="0" localSheetId="1" customView="1" name="Z_1EAF1EC2_B8FE_4CCD_8E69_4DE87670B374_.wvu.Cols" hidden="1" oldHidden="1">
    <formula>'Приложение 1'!$H:$H</formula>
  </rdn>
  <rdn rId="0" localSheetId="2" customView="1" name="Z_1EAF1EC2_B8FE_4CCD_8E69_4DE87670B374_.wvu.PrintArea" hidden="1" oldHidden="1">
    <formula>'Приложение 2'!$A$1:$H$102</formula>
  </rdn>
  <rdn rId="0" localSheetId="2" customView="1" name="Z_1EAF1EC2_B8FE_4CCD_8E69_4DE87670B374_.wvu.Rows" hidden="1" oldHidden="1">
    <formula>'Приложение 2'!$24:$29</formula>
  </rdn>
  <rcv guid="{1EAF1EC2-B8FE-4CCD-8E69-4DE87670B37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9:G19" start="0" length="2147483647">
    <dxf>
      <font>
        <color rgb="FFFF0000"/>
      </font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" sId="1">
    <oc r="G17" t="inlineStr">
      <is>
        <t>1</t>
      </is>
    </oc>
    <nc r="G17" t="inlineStr">
      <is>
        <t>2</t>
      </is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:B41" start="0" length="2147483647">
    <dxf>
      <font>
        <color auto="1"/>
      </font>
    </dxf>
  </rfmt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69:G89">
    <dxf>
      <numFmt numFmtId="170" formatCode="_-* #,##0.000_р_._-;\-* #,##0.000_р_._-;_-* &quot;-&quot;?_р_._-;_-@_-"/>
    </dxf>
  </rfmt>
  <rfmt sheetId="2" sqref="D69:G89">
    <dxf>
      <numFmt numFmtId="165" formatCode="_-* #,##0.00_р_._-;\-* #,##0.00_р_._-;_-* &quot;-&quot;?_р_._-;_-@_-"/>
    </dxf>
  </rfmt>
  <rcv guid="{1EAF1EC2-B8FE-4CCD-8E69-4DE87670B374}" action="delete"/>
  <rdn rId="0" localSheetId="1" customView="1" name="Z_1EAF1EC2_B8FE_4CCD_8E69_4DE87670B374_.wvu.PrintArea" hidden="1" oldHidden="1">
    <formula>'Приложение 1'!$A$1:$G$41</formula>
    <oldFormula>'Приложение 1'!$A$1:$G$41</oldFormula>
  </rdn>
  <rdn rId="0" localSheetId="1" customView="1" name="Z_1EAF1EC2_B8FE_4CCD_8E69_4DE87670B374_.wvu.Cols" hidden="1" oldHidden="1">
    <formula>'Приложение 1'!$H:$H</formula>
    <oldFormula>'Приложение 1'!$H:$H</oldFormula>
  </rdn>
  <rdn rId="0" localSheetId="2" customView="1" name="Z_1EAF1EC2_B8FE_4CCD_8E69_4DE87670B374_.wvu.PrintArea" hidden="1" oldHidden="1">
    <formula>'Приложение 2'!$A$1:$H$103</formula>
    <oldFormula>'Приложение 2'!$A$1:$H$103</oldFormula>
  </rdn>
  <rdn rId="0" localSheetId="2" customView="1" name="Z_1EAF1EC2_B8FE_4CCD_8E69_4DE87670B374_.wvu.Rows" hidden="1" oldHidden="1">
    <formula>'Приложение 2'!$24:$29</formula>
    <oldFormula>'Приложение 2'!$24:$29</oldFormula>
  </rdn>
  <rcv guid="{1EAF1EC2-B8FE-4CCD-8E69-4DE87670B374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0:B40" start="0" length="2147483647">
    <dxf>
      <font>
        <color auto="1"/>
      </font>
    </dxf>
  </rfmt>
  <rfmt sheetId="2" sqref="B102" start="0" length="2147483647">
    <dxf>
      <font>
        <color auto="1"/>
      </font>
    </dxf>
  </rfmt>
  <rfmt sheetId="2" sqref="A102:XFD102" start="0" length="2147483647">
    <dxf>
      <font>
        <color auto="1"/>
      </font>
    </dxf>
  </rfmt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" sId="1">
    <oc r="E18">
      <v>84</v>
    </oc>
    <nc r="E18">
      <v>83.5</v>
    </nc>
  </rcc>
  <rcc rId="179" sId="1">
    <oc r="F18">
      <v>14</v>
    </oc>
    <nc r="F18">
      <v>13.5</v>
    </nc>
  </rcc>
  <rcv guid="{11B2A735-F024-4262-BE56-143EA99EA648}" action="delete"/>
  <rdn rId="0" localSheetId="1" customView="1" name="Z_11B2A735_F024_4262_BE56_143EA99EA648_.wvu.PrintArea" hidden="1" oldHidden="1">
    <formula>'Приложение 1'!$A$1:$G$41</formula>
    <oldFormula>'Приложение 1'!$A$1:$G$41</oldFormula>
  </rdn>
  <rdn rId="0" localSheetId="2" customView="1" name="Z_11B2A735_F024_4262_BE56_143EA99EA648_.wvu.PrintArea" hidden="1" oldHidden="1">
    <formula>'Приложение 2'!$A$1:$H$104</formula>
    <oldFormula>'Приложение 2'!$A$1:$H$104</oldFormula>
  </rdn>
  <rdn rId="0" localSheetId="2" customView="1" name="Z_11B2A735_F024_4262_BE56_143EA99EA648_.wvu.Rows" hidden="1" oldHidden="1">
    <formula>'Приложение 2'!$24:$29</formula>
    <oldFormula>'Приложение 2'!$24:$29</oldFormula>
  </rdn>
  <rcv guid="{11B2A735-F024-4262-BE56-143EA99EA648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19:G19" start="0" length="2147483647">
    <dxf>
      <font>
        <color auto="1"/>
      </font>
    </dxf>
  </rfmt>
  <rfmt sheetId="2" sqref="I1:I1048576" start="0" length="2147483647">
    <dxf>
      <font>
        <color auto="1"/>
      </font>
    </dxf>
  </rfmt>
  <rfmt sheetId="2" sqref="A103:B103" start="0" length="2147483647">
    <dxf>
      <font>
        <color auto="1"/>
      </font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" sId="2" numFmtId="34">
    <oc r="E20">
      <v>63819</v>
    </oc>
    <nc r="E20">
      <v>63818.961450000003</v>
    </nc>
  </rcc>
  <rcc rId="184" sId="2" numFmtId="34">
    <oc r="D20">
      <v>64692.01</v>
    </oc>
    <nc r="D20">
      <v>64692.013789999997</v>
    </nc>
  </rcc>
  <rcv guid="{C1DD7F68-5920-42F2-8B51-BA5BD1360744}" action="delete"/>
  <rdn rId="0" localSheetId="1" customView="1" name="Z_C1DD7F68_5920_42F2_8B51_BA5BD1360744_.wvu.PrintArea" hidden="1" oldHidden="1">
    <formula>'Приложение 1'!$A$1:$G$41</formula>
    <oldFormula>'Приложение 1'!$A$1:$G$41</oldFormula>
  </rdn>
  <rdn rId="0" localSheetId="1" customView="1" name="Z_C1DD7F68_5920_42F2_8B51_BA5BD1360744_.wvu.Cols" hidden="1" oldHidden="1">
    <formula>'Приложение 1'!$H:$H</formula>
    <oldFormula>'Приложение 1'!$H:$H</oldFormula>
  </rdn>
  <rdn rId="0" localSheetId="2" customView="1" name="Z_C1DD7F68_5920_42F2_8B51_BA5BD1360744_.wvu.PrintArea" hidden="1" oldHidden="1">
    <formula>'Приложение 2'!$A$1:$H$103</formula>
    <oldFormula>'Приложение 2'!$A$1:$H$103</oldFormula>
  </rdn>
  <rdn rId="0" localSheetId="2" customView="1" name="Z_C1DD7F68_5920_42F2_8B51_BA5BD1360744_.wvu.Rows" hidden="1" oldHidden="1">
    <formula>'Приложение 2'!$24:$29</formula>
    <oldFormula>'Приложение 2'!$24:$29</oldFormula>
  </rdn>
  <rcv guid="{C1DD7F68-5920-42F2-8B51-BA5BD136074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90:H94" start="0" length="2147483647">
    <dxf>
      <font>
        <color auto="1"/>
      </font>
    </dxf>
  </rfmt>
  <rcc rId="189" sId="2">
    <oc r="I90">
      <f>I92+I93</f>
    </oc>
    <nc r="I90"/>
  </rcc>
  <rcc rId="190" sId="2">
    <oc r="I92">
      <v>131412.41777999999</v>
    </oc>
    <nc r="I92"/>
  </rcc>
  <rcc rId="191" sId="2">
    <oc r="I93">
      <v>420088.21979</v>
    </oc>
    <nc r="I93"/>
  </rcc>
  <rcc rId="192" sId="2">
    <oc r="I17">
      <f>I18+I19</f>
    </oc>
    <nc r="I17"/>
  </rcc>
  <rcc rId="193" sId="2">
    <oc r="I18">
      <v>666.4</v>
    </oc>
    <nc r="I18"/>
  </rcc>
  <rcc rId="194" sId="2">
    <oc r="I19">
      <v>64692.013789999997</v>
    </oc>
    <nc r="I19"/>
  </rcc>
  <rcc rId="195" sId="2">
    <oc r="H20" t="inlineStr">
      <is>
        <t>Отклонение по КОСГУ 211,213 по заработной плате (в том чсиле премии  за 4 квартал) и начислениям на зар.плату, начислено в полном объеме согласно штатаного расписания и за фактически отработанное время; по КОСГУ 266 социальные пособия и компенсации персоналу в денежной форме, выплата больничного листа первых 3-х дней за счет работодателя и выплаты с 1,5 до 3 лет по уходу за ребенком</t>
      </is>
    </oc>
    <nc r="H20" t="inlineStr">
      <is>
        <t>Отклонение по КОСГУ 211,213 по заработной плате (в том чсиле премии  за 4 квартал) и начислениям на зар.плату, начислено в полном объеме согласно штатного расписания и за фактически отработанное время; по КОСГУ 266 социальные пособия и компенсации персоналу в денежной форме, выплата больничного листа первых 3-х дней за счет работодателя и выплаты с 1,5 до 3 лет по уходу за ребенком.</t>
      </is>
    </nc>
  </rcc>
  <rfmt sheetId="2" sqref="A101" start="0" length="2147483647">
    <dxf>
      <font>
        <sz val="14"/>
      </font>
    </dxf>
  </rfmt>
  <rfmt sheetId="2" sqref="D92:G96" start="0" length="2147483647">
    <dxf>
      <font>
        <color auto="1"/>
      </font>
    </dxf>
  </rfmt>
  <rcc rId="196" sId="2" numFmtId="34">
    <nc r="D18">
      <v>0</v>
    </nc>
  </rcc>
  <rcc rId="197" sId="2" numFmtId="34">
    <nc r="E18">
      <v>0</v>
    </nc>
  </rcc>
  <rcc rId="198" sId="2" numFmtId="34">
    <nc r="G18">
      <v>0</v>
    </nc>
  </rcc>
  <rcc rId="199" sId="2" numFmtId="34">
    <nc r="D70">
      <v>0</v>
    </nc>
  </rcc>
  <rcc rId="200" sId="2" numFmtId="34">
    <nc r="E70">
      <v>0</v>
    </nc>
  </rcc>
  <rcc rId="201" sId="2" numFmtId="34">
    <nc r="F70">
      <v>0</v>
    </nc>
  </rcc>
  <rcc rId="202" sId="2" numFmtId="34">
    <nc r="G70">
      <v>0</v>
    </nc>
  </rcc>
  <rcc rId="203" sId="2" numFmtId="34">
    <nc r="G73">
      <v>0</v>
    </nc>
  </rcc>
  <rcc rId="204" sId="2" numFmtId="34">
    <nc r="F73">
      <v>0</v>
    </nc>
  </rcc>
  <rcc rId="205" sId="2" numFmtId="34">
    <nc r="E73">
      <v>0</v>
    </nc>
  </rcc>
  <rcc rId="206" sId="2" numFmtId="34">
    <nc r="D73">
      <v>0</v>
    </nc>
  </rcc>
  <rcc rId="207" sId="2" numFmtId="34">
    <nc r="D74">
      <v>0</v>
    </nc>
  </rcc>
  <rcc rId="208" sId="2" numFmtId="34">
    <nc r="E74">
      <v>0</v>
    </nc>
  </rcc>
  <rcc rId="209" sId="2" numFmtId="34">
    <nc r="F74">
      <v>0</v>
    </nc>
  </rcc>
  <rcc rId="210" sId="2" numFmtId="34">
    <nc r="G74">
      <v>0</v>
    </nc>
  </rcc>
  <rcc rId="211" sId="2" numFmtId="34">
    <nc r="G75">
      <v>0</v>
    </nc>
  </rcc>
  <rcc rId="212" sId="2" numFmtId="34">
    <nc r="F75">
      <v>0</v>
    </nc>
  </rcc>
  <rcc rId="213" sId="2" numFmtId="34">
    <nc r="E75">
      <v>0</v>
    </nc>
  </rcc>
  <rcc rId="214" sId="2" numFmtId="34">
    <nc r="D75">
      <v>0</v>
    </nc>
  </rcc>
  <rcc rId="215" sId="2" numFmtId="34">
    <nc r="D77">
      <v>0</v>
    </nc>
  </rcc>
  <rcc rId="216" sId="2" numFmtId="34">
    <nc r="D78">
      <v>0</v>
    </nc>
  </rcc>
  <rcc rId="217" sId="2" numFmtId="34">
    <nc r="E77">
      <v>0</v>
    </nc>
  </rcc>
  <rcc rId="218" sId="2" numFmtId="34">
    <nc r="F77">
      <v>0</v>
    </nc>
  </rcc>
  <rcc rId="219" sId="2" numFmtId="34">
    <nc r="G77">
      <v>0</v>
    </nc>
  </rcc>
  <rcc rId="220" sId="2" numFmtId="34">
    <nc r="G78">
      <v>0</v>
    </nc>
  </rcc>
  <rcc rId="221" sId="2" numFmtId="34">
    <nc r="F78">
      <v>0</v>
    </nc>
  </rcc>
  <rcc rId="222" sId="2" numFmtId="34">
    <nc r="E78">
      <v>0</v>
    </nc>
  </rcc>
  <rcc rId="223" sId="2" numFmtId="34">
    <nc r="D80">
      <v>0</v>
    </nc>
  </rcc>
  <rcc rId="224" sId="2" numFmtId="34">
    <nc r="E80">
      <v>0</v>
    </nc>
  </rcc>
  <rcc rId="225" sId="2" numFmtId="34">
    <nc r="F80">
      <v>0</v>
    </nc>
  </rcc>
  <rcc rId="226" sId="2" numFmtId="34">
    <nc r="G80">
      <v>0</v>
    </nc>
  </rcc>
  <rcc rId="227" sId="2" numFmtId="34">
    <nc r="G81">
      <v>0</v>
    </nc>
  </rcc>
  <rcc rId="228" sId="2" numFmtId="34">
    <nc r="G82">
      <v>0</v>
    </nc>
  </rcc>
  <rcc rId="229" sId="2" numFmtId="34">
    <nc r="F82">
      <v>0</v>
    </nc>
  </rcc>
  <rcc rId="230" sId="2" numFmtId="34">
    <nc r="E82">
      <v>0</v>
    </nc>
  </rcc>
  <rcc rId="231" sId="2" numFmtId="34">
    <nc r="D82">
      <v>0</v>
    </nc>
  </rcc>
  <rcc rId="232" sId="2" numFmtId="34">
    <nc r="D81">
      <v>0</v>
    </nc>
  </rcc>
  <rcc rId="233" sId="2" numFmtId="34">
    <nc r="E81">
      <v>0</v>
    </nc>
  </rcc>
  <rcc rId="234" sId="2" numFmtId="34">
    <nc r="F81">
      <v>0</v>
    </nc>
  </rcc>
  <rcc rId="235" sId="2" numFmtId="34">
    <nc r="G84">
      <v>0</v>
    </nc>
  </rcc>
  <rcc rId="236" sId="2" numFmtId="34">
    <nc r="F84">
      <v>0</v>
    </nc>
  </rcc>
  <rcc rId="237" sId="2" numFmtId="34">
    <nc r="E84">
      <v>0</v>
    </nc>
  </rcc>
  <rcc rId="238" sId="2" numFmtId="34">
    <nc r="D84">
      <v>0</v>
    </nc>
  </rcc>
  <rcc rId="239" sId="2" numFmtId="34">
    <nc r="D85">
      <v>0</v>
    </nc>
  </rcc>
  <rcc rId="240" sId="2" numFmtId="34">
    <nc r="E85">
      <v>0</v>
    </nc>
  </rcc>
  <rcc rId="241" sId="2" numFmtId="34">
    <nc r="F85">
      <v>0</v>
    </nc>
  </rcc>
  <rcc rId="242" sId="2" numFmtId="34">
    <nc r="G85">
      <v>0</v>
    </nc>
  </rcc>
  <rcc rId="243" sId="2" numFmtId="34">
    <nc r="G87">
      <v>0</v>
    </nc>
  </rcc>
  <rcc rId="244" sId="2" numFmtId="34">
    <nc r="F87">
      <v>0</v>
    </nc>
  </rcc>
  <rcc rId="245" sId="2" numFmtId="34">
    <nc r="E87">
      <v>0</v>
    </nc>
  </rcc>
  <rcc rId="246" sId="2" numFmtId="34">
    <nc r="D87">
      <v>0</v>
    </nc>
  </rcc>
  <rcc rId="247" sId="2" numFmtId="34">
    <nc r="D88">
      <v>0</v>
    </nc>
  </rcc>
  <rcc rId="248" sId="2" numFmtId="34">
    <nc r="D89">
      <v>0</v>
    </nc>
  </rcc>
  <rcc rId="249" sId="2" numFmtId="34">
    <nc r="E89">
      <v>0</v>
    </nc>
  </rcc>
  <rcc rId="250" sId="2" numFmtId="34">
    <oc r="F89">
      <f>E89-D89</f>
    </oc>
    <nc r="F89">
      <v>0</v>
    </nc>
  </rcc>
  <rcc rId="251" sId="2" numFmtId="34">
    <nc r="G89">
      <v>0</v>
    </nc>
  </rcc>
  <rcc rId="252" sId="2" numFmtId="34">
    <nc r="G88">
      <v>0</v>
    </nc>
  </rcc>
  <rcc rId="253" sId="2" numFmtId="34">
    <nc r="F88">
      <v>0</v>
    </nc>
  </rcc>
  <rcc rId="254" sId="2" numFmtId="34">
    <nc r="E88">
      <v>0</v>
    </nc>
  </rcc>
  <rcc rId="255" sId="2" numFmtId="34">
    <nc r="G94">
      <v>0</v>
    </nc>
  </rcc>
  <rcc rId="256" sId="2" numFmtId="34">
    <nc r="G95">
      <v>0</v>
    </nc>
  </rcc>
  <rcc rId="257" sId="2" numFmtId="34">
    <nc r="G96">
      <v>0</v>
    </nc>
  </rcc>
  <rcc rId="258" sId="2" numFmtId="34">
    <nc r="G91">
      <v>0</v>
    </nc>
  </rcc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" sId="2" numFmtId="34">
    <oc r="D72">
      <v>354024</v>
    </oc>
    <nc r="D72">
      <v>352396.20600000001</v>
    </nc>
  </rcc>
  <rcc rId="17" sId="2" numFmtId="34">
    <oc r="E72">
      <v>354024</v>
    </oc>
    <nc r="E72">
      <v>352396.20600000001</v>
    </nc>
  </rcc>
  <rfmt sheetId="2" sqref="A67:H68" start="0" length="2147483647">
    <dxf>
      <font>
        <color theme="1"/>
      </font>
    </dxf>
  </rfmt>
  <rfmt sheetId="2" sqref="A69:G75" start="0" length="2147483647">
    <dxf>
      <font>
        <color theme="1"/>
      </font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D19:F20">
    <dxf>
      <numFmt numFmtId="170" formatCode="#,##0.00000_ ;\-#,##0.00000\ "/>
    </dxf>
  </rfmt>
  <rfmt sheetId="2" sqref="D17:F17">
    <dxf>
      <numFmt numFmtId="170" formatCode="#,##0.00000_ ;\-#,##0.00000\ "/>
    </dxf>
  </rfmt>
  <rfmt sheetId="2" sqref="D71:E72">
    <dxf>
      <numFmt numFmtId="170" formatCode="#,##0.00000_ ;\-#,##0.00000\ "/>
    </dxf>
  </rfmt>
  <rfmt sheetId="2" sqref="D69:E69">
    <dxf>
      <numFmt numFmtId="170" formatCode="#,##0.00000_ ;\-#,##0.00000\ "/>
    </dxf>
  </rfmt>
  <rfmt sheetId="2" sqref="D76:E76">
    <dxf>
      <numFmt numFmtId="170" formatCode="#,##0.00000_ ;\-#,##0.00000\ "/>
    </dxf>
  </rfmt>
  <rfmt sheetId="2" sqref="D79:E79">
    <dxf>
      <numFmt numFmtId="170" formatCode="#,##0.00000_ ;\-#,##0.00000\ "/>
    </dxf>
  </rfmt>
  <rfmt sheetId="2" sqref="D83:E83 D86:E86 D90:E90 D92:E93">
    <dxf>
      <numFmt numFmtId="170" formatCode="#,##0.00000_ ;\-#,##0.00000\ "/>
    </dxf>
  </rfmt>
  <rfmt sheetId="2" sqref="F90 F93">
    <dxf>
      <numFmt numFmtId="171" formatCode="#,##0.00000"/>
    </dxf>
  </rfmt>
  <rfmt sheetId="2" sqref="F90 F93">
    <dxf>
      <alignment horizontal="general" readingOrder="0"/>
    </dxf>
  </rfmt>
  <rfmt sheetId="2" sqref="F90 F93">
    <dxf>
      <alignment horizontal="center" readingOrder="0"/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" sId="2">
    <oc r="H20" t="inlineStr">
      <is>
        <t>Отклонение по КОСГУ 211,213 по заработной плате (в том чсиле премии  за 4 квартал) и начислениям на зар.плату, начислено в полном объеме согласно штатного расписания и за фактически отработанное время; по КОСГУ 266 социальные пособия и компенсации персоналу в денежной форме, выплата больничного листа первых 3-х дней за счет работодателя и выплаты с 1,5 до 3 лет по уходу за ребенком.</t>
      </is>
    </oc>
    <nc r="H20" t="inlineStr">
      <is>
        <t xml:space="preserve">Отклонение по КОСГУ 211,213 по заработной плате и начислениям на зар.плату начислено в полном объеме согласно штатного расписания и за фактически отработанное время, экономия образовалась в связи с наличием больничных листов. </t>
      </is>
    </nc>
  </rcc>
  <rdn rId="0" localSheetId="1" customView="1" name="Z_2810750B_F4BA_4D5E_B882_AD5B65027047_.wvu.PrintArea" hidden="1" oldHidden="1">
    <formula>'Приложение 1'!$A$1:$G$41</formula>
  </rdn>
  <rdn rId="0" localSheetId="1" customView="1" name="Z_2810750B_F4BA_4D5E_B882_AD5B65027047_.wvu.Cols" hidden="1" oldHidden="1">
    <formula>'Приложение 1'!$H:$H</formula>
  </rdn>
  <rdn rId="0" localSheetId="2" customView="1" name="Z_2810750B_F4BA_4D5E_B882_AD5B65027047_.wvu.PrintArea" hidden="1" oldHidden="1">
    <formula>'Приложение 2'!$A$1:$H$103</formula>
  </rdn>
  <rdn rId="0" localSheetId="2" customView="1" name="Z_2810750B_F4BA_4D5E_B882_AD5B65027047_.wvu.Rows" hidden="1" oldHidden="1">
    <formula>'Приложение 2'!$24:$29</formula>
  </rdn>
  <rcv guid="{2810750B-F4BA-4D5E-B882-AD5B65027047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30A0E801_31B9_42A1_8332_30645455245D_.wvu.PrintArea" hidden="1" oldHidden="1">
    <oldFormula>'Приложение 1'!$A$1:$G$41</oldFormula>
  </rdn>
  <rcv guid="{30A0E801-31B9-42A1-8332-30645455245D}" action="delete"/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97:D97" start="0" length="2147483647">
    <dxf>
      <font>
        <sz val="14"/>
      </font>
    </dxf>
  </rfmt>
  <rcv guid="{30A0E801-31B9-42A1-8332-30645455245D}" action="delete"/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3" sId="1">
    <oc r="F24">
      <f>E24-600</f>
    </oc>
    <nc r="F24">
      <f>E24-800</f>
    </nc>
  </rcc>
  <rcc rId="284" sId="1">
    <oc r="F23">
      <f>E23-1000</f>
    </oc>
    <nc r="F23">
      <f>E23-1100</f>
    </nc>
  </rcc>
  <rcv guid="{30A0E801-31B9-42A1-8332-30645455245D}" action="delete"/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:F24">
    <dxf>
      <fill>
        <patternFill patternType="solid">
          <bgColor theme="9" tint="0.79998168889431442"/>
        </patternFill>
      </fill>
    </dxf>
  </rfmt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:F24">
    <dxf>
      <fill>
        <patternFill patternType="none">
          <bgColor auto="1"/>
        </patternFill>
      </fill>
    </dxf>
  </rfmt>
  <rcv guid="{30A0E801-31B9-42A1-8332-30645455245D}" action="delete"/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30A0E801-31B9-42A1-8332-30645455245D}" action="delete"/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" sId="1">
    <oc r="F1" t="inlineStr">
      <is>
        <t>Приложение 1 к письму</t>
      </is>
    </oc>
    <nc r="F1"/>
  </rcc>
  <rcc rId="295" sId="1">
    <oc r="F2" t="inlineStr">
      <is>
        <t>от ____________№ _______</t>
      </is>
    </oc>
    <nc r="F2"/>
  </rcc>
  <rcc rId="296" sId="2">
    <oc r="H1" t="inlineStr">
      <is>
        <t>Приложение 2 к письму</t>
      </is>
    </oc>
    <nc r="H1"/>
  </rcc>
  <rcc rId="297" sId="2">
    <oc r="H2" t="inlineStr">
      <is>
        <t>от ____________№ _______</t>
      </is>
    </oc>
    <nc r="H2"/>
  </rcc>
  <rcv guid="{30A0E801-31B9-42A1-8332-30645455245D}" action="delete"/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2'!$A$1:$H$103</formula>
    <oldFormula>'Приложение 2'!$A$1:$H$103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:G21" start="0" length="2147483647">
    <dxf>
      <font>
        <color auto="1"/>
      </font>
    </dxf>
  </rfmt>
  <rfmt sheetId="1" sqref="B22" start="0" length="2147483647">
    <dxf>
      <font>
        <color auto="1"/>
      </font>
    </dxf>
  </rfmt>
  <rfmt sheetId="1" sqref="B24" start="0" length="2147483647">
    <dxf>
      <font>
        <color auto="1"/>
      </font>
    </dxf>
  </rfmt>
  <rfmt sheetId="1" sqref="A22:A24" start="0" length="2147483647">
    <dxf>
      <font>
        <color auto="1"/>
      </font>
    </dxf>
  </rfmt>
  <rcc rId="18" sId="1">
    <oc r="B23" t="inlineStr">
      <is>
        <t xml:space="preserve">Количество посетителей  портала  "Бюджет для граждан" действующего на официальном сайте Нефтеюганского района           </t>
      </is>
    </oc>
    <nc r="B23" t="inlineStr">
      <is>
        <t xml:space="preserve">Количество посетителей  портала  "Открытый бюджет" действующего на официальном сайте органов местного самоуправления Нефтеюганского района           </t>
      </is>
    </nc>
  </rcc>
  <rfmt sheetId="1" sqref="B23" start="0" length="2147483647">
    <dxf>
      <font>
        <color auto="1"/>
      </font>
    </dxf>
  </rfmt>
  <rcc rId="19" sId="1">
    <oc r="D23" t="inlineStr">
      <is>
        <t>≥ 1000</t>
      </is>
    </oc>
    <nc r="D23" t="inlineStr">
      <is>
        <t>≥ 1100</t>
      </is>
    </nc>
  </rcc>
  <rcc rId="20" sId="1">
    <oc r="D24" t="inlineStr">
      <is>
        <t>≥ 600</t>
      </is>
    </oc>
    <nc r="D24" t="inlineStr">
      <is>
        <t>≥ 800</t>
      </is>
    </nc>
  </rcc>
  <rfmt sheetId="1" sqref="C22:D24" start="0" length="2147483647">
    <dxf>
      <font>
        <color auto="1"/>
      </font>
    </dxf>
  </rfmt>
  <rfmt sheetId="1" sqref="A25:G25" start="0" length="2147483647">
    <dxf>
      <font>
        <color auto="1"/>
      </font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76:G82" start="0" length="2147483647">
    <dxf>
      <font>
        <color theme="1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83:G89" start="0" length="2147483647">
    <dxf>
      <font>
        <color theme="1"/>
      </font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A7:XFD10" start="0" length="2147483647">
    <dxf>
      <font>
        <color auto="1"/>
      </font>
    </dxf>
  </rfmt>
  <rcc rId="21" sId="1">
    <oc r="E23">
      <v>1160</v>
    </oc>
    <nc r="E23">
      <v>1150</v>
    </nc>
  </rcc>
  <rfmt sheetId="1" sqref="E23:G23" start="0" length="2147483647">
    <dxf>
      <font>
        <color auto="1"/>
      </font>
    </dxf>
  </rfmt>
  <rcv guid="{30A0E801-31B9-42A1-8332-30645455245D}" action="delete"/>
  <rdn rId="0" localSheetId="1" customView="1" name="Z_30A0E801_31B9_42A1_8332_30645455245D_.wvu.PrintArea" hidden="1" oldHidden="1">
    <formula>'Приложение 1'!$A$1:$G$41</formula>
    <oldFormula>'Приложение 1'!$A$1:$G$41</oldFormula>
  </rdn>
  <rdn rId="0" localSheetId="1" customView="1" name="Z_30A0E801_31B9_42A1_8332_30645455245D_.wvu.Cols" hidden="1" oldHidden="1">
    <formula>'Приложение 1'!$H:$H</formula>
    <oldFormula>'Приложение 1'!$H:$H</oldFormula>
  </rdn>
  <rdn rId="0" localSheetId="2" customView="1" name="Z_30A0E801_31B9_42A1_8332_30645455245D_.wvu.PrintArea" hidden="1" oldHidden="1">
    <formula>'Приложение 2'!$A$1:$H$102</formula>
    <oldFormula>'Приложение 2'!$A$1:$H$102</oldFormula>
  </rdn>
  <rdn rId="0" localSheetId="2" customView="1" name="Z_30A0E801_31B9_42A1_8332_30645455245D_.wvu.Rows" hidden="1" oldHidden="1">
    <formula>'Приложение 2'!$24:$29</formula>
    <oldFormula>'Приложение 2'!$24:$29</oldFormula>
  </rdn>
  <rcv guid="{30A0E801-31B9-42A1-8332-30645455245D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6"/>
  <sheetViews>
    <sheetView tabSelected="1" view="pageBreakPreview" zoomScale="90" zoomScaleNormal="90" zoomScaleSheetLayoutView="90" workbookViewId="0">
      <selection activeCell="B5" sqref="B5"/>
    </sheetView>
  </sheetViews>
  <sheetFormatPr defaultColWidth="14.140625" defaultRowHeight="15" x14ac:dyDescent="0.25"/>
  <cols>
    <col min="1" max="1" width="5.5703125" style="1" customWidth="1"/>
    <col min="2" max="2" width="71" style="1" customWidth="1"/>
    <col min="3" max="3" width="16.85546875" style="1" customWidth="1"/>
    <col min="4" max="4" width="20.42578125" style="1" customWidth="1"/>
    <col min="5" max="5" width="19.5703125" style="1" customWidth="1"/>
    <col min="6" max="6" width="15.7109375" style="1" customWidth="1"/>
    <col min="7" max="7" width="13.5703125" style="1" customWidth="1"/>
    <col min="8" max="8" width="14.140625" style="1" hidden="1" customWidth="1"/>
    <col min="9" max="16384" width="14.140625" style="1"/>
  </cols>
  <sheetData>
    <row r="1" spans="1:8" ht="15.75" x14ac:dyDescent="0.25">
      <c r="F1" s="2"/>
    </row>
    <row r="2" spans="1:8" ht="13.5" customHeight="1" x14ac:dyDescent="0.25">
      <c r="F2" s="2"/>
    </row>
    <row r="3" spans="1:8" ht="15.75" customHeight="1" x14ac:dyDescent="0.25">
      <c r="F3" s="3"/>
    </row>
    <row r="4" spans="1:8" ht="15.75" x14ac:dyDescent="0.25">
      <c r="F4" s="4" t="s">
        <v>59</v>
      </c>
      <c r="G4" s="4"/>
    </row>
    <row r="5" spans="1:8" ht="64.5" customHeight="1" x14ac:dyDescent="0.25">
      <c r="F5" s="137" t="s">
        <v>94</v>
      </c>
      <c r="G5" s="137"/>
    </row>
    <row r="6" spans="1:8" ht="16.5" customHeight="1" x14ac:dyDescent="0.25">
      <c r="F6" s="138"/>
      <c r="G6" s="138"/>
    </row>
    <row r="7" spans="1:8" ht="15.75" x14ac:dyDescent="0.25">
      <c r="A7" s="139" t="s">
        <v>95</v>
      </c>
      <c r="B7" s="139"/>
      <c r="C7" s="139"/>
      <c r="D7" s="139"/>
      <c r="E7" s="139"/>
      <c r="F7" s="139"/>
      <c r="G7" s="139"/>
    </row>
    <row r="8" spans="1:8" ht="15.75" x14ac:dyDescent="0.25">
      <c r="A8" s="23"/>
    </row>
    <row r="9" spans="1:8" ht="15.75" x14ac:dyDescent="0.25">
      <c r="A9" s="141" t="s">
        <v>81</v>
      </c>
      <c r="B9" s="141"/>
      <c r="C9" s="141"/>
      <c r="D9" s="141"/>
      <c r="E9" s="141"/>
      <c r="F9" s="141"/>
      <c r="G9" s="141"/>
    </row>
    <row r="10" spans="1:8" ht="15.75" x14ac:dyDescent="0.25">
      <c r="A10" s="23" t="s">
        <v>82</v>
      </c>
    </row>
    <row r="11" spans="1:8" ht="99" customHeight="1" x14ac:dyDescent="0.25">
      <c r="A11" s="137" t="s">
        <v>83</v>
      </c>
      <c r="B11" s="137"/>
      <c r="C11" s="137"/>
      <c r="D11" s="137"/>
      <c r="E11" s="137"/>
      <c r="F11" s="137"/>
      <c r="G11" s="137"/>
      <c r="H11" s="137"/>
    </row>
    <row r="12" spans="1:8" ht="19.5" customHeight="1" x14ac:dyDescent="0.25">
      <c r="A12" s="140" t="s">
        <v>24</v>
      </c>
      <c r="B12" s="140" t="s">
        <v>3</v>
      </c>
      <c r="C12" s="140" t="s">
        <v>2</v>
      </c>
      <c r="D12" s="140" t="s">
        <v>1</v>
      </c>
      <c r="E12" s="140"/>
      <c r="F12" s="140" t="s">
        <v>20</v>
      </c>
      <c r="G12" s="140" t="s">
        <v>0</v>
      </c>
      <c r="H12" s="25"/>
    </row>
    <row r="13" spans="1:8" ht="43.5" customHeight="1" x14ac:dyDescent="0.25">
      <c r="A13" s="140"/>
      <c r="B13" s="140"/>
      <c r="C13" s="140"/>
      <c r="D13" s="42" t="s">
        <v>4</v>
      </c>
      <c r="E13" s="42" t="s">
        <v>5</v>
      </c>
      <c r="F13" s="140"/>
      <c r="G13" s="140"/>
      <c r="H13" s="25"/>
    </row>
    <row r="14" spans="1:8" x14ac:dyDescent="0.25">
      <c r="A14" s="43">
        <v>1</v>
      </c>
      <c r="B14" s="43">
        <v>2</v>
      </c>
      <c r="C14" s="43">
        <v>3</v>
      </c>
      <c r="D14" s="43">
        <v>4</v>
      </c>
      <c r="E14" s="43">
        <v>5</v>
      </c>
      <c r="F14" s="43">
        <v>6</v>
      </c>
      <c r="G14" s="43">
        <v>7</v>
      </c>
      <c r="H14" s="25"/>
    </row>
    <row r="15" spans="1:8" ht="15.75" customHeight="1" x14ac:dyDescent="0.25">
      <c r="A15" s="122" t="s">
        <v>36</v>
      </c>
      <c r="B15" s="123"/>
      <c r="C15" s="123"/>
      <c r="D15" s="123"/>
      <c r="E15" s="123"/>
      <c r="F15" s="123"/>
      <c r="G15" s="124"/>
      <c r="H15" s="25"/>
    </row>
    <row r="16" spans="1:8" ht="15.75" customHeight="1" x14ac:dyDescent="0.25">
      <c r="A16" s="122" t="s">
        <v>56</v>
      </c>
      <c r="B16" s="123"/>
      <c r="C16" s="123"/>
      <c r="D16" s="123"/>
      <c r="E16" s="123"/>
      <c r="F16" s="123"/>
      <c r="G16" s="124"/>
      <c r="H16" s="25"/>
    </row>
    <row r="17" spans="1:9" ht="49.5" customHeight="1" x14ac:dyDescent="0.25">
      <c r="A17" s="44">
        <v>1</v>
      </c>
      <c r="B17" s="45" t="s">
        <v>64</v>
      </c>
      <c r="C17" s="44" t="s">
        <v>26</v>
      </c>
      <c r="D17" s="44" t="s">
        <v>62</v>
      </c>
      <c r="E17" s="44">
        <v>98.7</v>
      </c>
      <c r="F17" s="44">
        <v>3.7</v>
      </c>
      <c r="G17" s="56" t="s">
        <v>80</v>
      </c>
      <c r="H17" s="25"/>
    </row>
    <row r="18" spans="1:9" ht="72.75" customHeight="1" x14ac:dyDescent="0.25">
      <c r="A18" s="44">
        <v>2</v>
      </c>
      <c r="B18" s="46" t="s">
        <v>65</v>
      </c>
      <c r="C18" s="44" t="s">
        <v>26</v>
      </c>
      <c r="D18" s="44" t="s">
        <v>102</v>
      </c>
      <c r="E18" s="66">
        <v>83.5</v>
      </c>
      <c r="F18" s="66">
        <v>13.5</v>
      </c>
      <c r="G18" s="56" t="s">
        <v>80</v>
      </c>
      <c r="H18" s="26"/>
    </row>
    <row r="19" spans="1:9" ht="79.5" customHeight="1" x14ac:dyDescent="0.25">
      <c r="A19" s="44">
        <v>3</v>
      </c>
      <c r="B19" s="46" t="s">
        <v>66</v>
      </c>
      <c r="C19" s="44" t="s">
        <v>26</v>
      </c>
      <c r="D19" s="44" t="s">
        <v>62</v>
      </c>
      <c r="E19" s="44">
        <v>106.6</v>
      </c>
      <c r="F19" s="44">
        <f>E19-95</f>
        <v>11.599999999999994</v>
      </c>
      <c r="G19" s="56" t="s">
        <v>80</v>
      </c>
      <c r="H19" s="25"/>
    </row>
    <row r="20" spans="1:9" ht="17.25" customHeight="1" x14ac:dyDescent="0.25">
      <c r="A20" s="122" t="s">
        <v>45</v>
      </c>
      <c r="B20" s="123"/>
      <c r="C20" s="123"/>
      <c r="D20" s="123"/>
      <c r="E20" s="123"/>
      <c r="F20" s="123"/>
      <c r="G20" s="124"/>
      <c r="H20" s="25"/>
    </row>
    <row r="21" spans="1:9" ht="20.25" customHeight="1" x14ac:dyDescent="0.25">
      <c r="A21" s="122" t="s">
        <v>60</v>
      </c>
      <c r="B21" s="123"/>
      <c r="C21" s="123"/>
      <c r="D21" s="123"/>
      <c r="E21" s="123"/>
      <c r="F21" s="123"/>
      <c r="G21" s="124"/>
      <c r="H21" s="25"/>
    </row>
    <row r="22" spans="1:9" ht="48.75" customHeight="1" x14ac:dyDescent="0.25">
      <c r="A22" s="44">
        <v>4</v>
      </c>
      <c r="B22" s="46" t="s">
        <v>52</v>
      </c>
      <c r="C22" s="44" t="s">
        <v>26</v>
      </c>
      <c r="D22" s="47">
        <v>100</v>
      </c>
      <c r="E22" s="44">
        <v>100</v>
      </c>
      <c r="F22" s="44">
        <v>0</v>
      </c>
      <c r="G22" s="44">
        <v>1</v>
      </c>
      <c r="H22" s="25"/>
    </row>
    <row r="23" spans="1:9" ht="52.5" customHeight="1" x14ac:dyDescent="0.25">
      <c r="A23" s="44">
        <v>5</v>
      </c>
      <c r="B23" s="46" t="s">
        <v>96</v>
      </c>
      <c r="C23" s="44" t="s">
        <v>40</v>
      </c>
      <c r="D23" s="48" t="s">
        <v>97</v>
      </c>
      <c r="E23" s="44">
        <v>1255</v>
      </c>
      <c r="F23" s="120">
        <f>E23-1100</f>
        <v>155</v>
      </c>
      <c r="G23" s="56" t="s">
        <v>80</v>
      </c>
      <c r="H23" s="25"/>
    </row>
    <row r="24" spans="1:9" ht="37.5" customHeight="1" x14ac:dyDescent="0.25">
      <c r="A24" s="44">
        <v>6</v>
      </c>
      <c r="B24" s="46" t="s">
        <v>67</v>
      </c>
      <c r="C24" s="44" t="s">
        <v>68</v>
      </c>
      <c r="D24" s="48" t="s">
        <v>98</v>
      </c>
      <c r="E24" s="44">
        <v>8718</v>
      </c>
      <c r="F24" s="120">
        <f>E24-800</f>
        <v>7918</v>
      </c>
      <c r="G24" s="56" t="s">
        <v>80</v>
      </c>
      <c r="H24" s="25"/>
    </row>
    <row r="25" spans="1:9" ht="24.75" customHeight="1" x14ac:dyDescent="0.25">
      <c r="A25" s="122" t="s">
        <v>48</v>
      </c>
      <c r="B25" s="123"/>
      <c r="C25" s="123"/>
      <c r="D25" s="123"/>
      <c r="E25" s="123"/>
      <c r="F25" s="123"/>
      <c r="G25" s="124"/>
      <c r="H25" s="25"/>
    </row>
    <row r="26" spans="1:9" ht="24.75" customHeight="1" x14ac:dyDescent="0.25">
      <c r="A26" s="125" t="s">
        <v>61</v>
      </c>
      <c r="B26" s="126"/>
      <c r="C26" s="126"/>
      <c r="D26" s="126"/>
      <c r="E26" s="126"/>
      <c r="F26" s="126"/>
      <c r="G26" s="127"/>
      <c r="H26" s="25"/>
    </row>
    <row r="27" spans="1:9" ht="33" customHeight="1" x14ac:dyDescent="0.25">
      <c r="A27" s="67">
        <v>7</v>
      </c>
      <c r="B27" s="68" t="s">
        <v>38</v>
      </c>
      <c r="C27" s="67">
        <v>0</v>
      </c>
      <c r="D27" s="69">
        <v>0</v>
      </c>
      <c r="E27" s="67">
        <v>0</v>
      </c>
      <c r="F27" s="70" t="s">
        <v>86</v>
      </c>
      <c r="G27" s="70" t="s">
        <v>85</v>
      </c>
      <c r="H27" s="25"/>
      <c r="I27" s="5"/>
    </row>
    <row r="28" spans="1:9" ht="55.5" customHeight="1" x14ac:dyDescent="0.25">
      <c r="A28" s="67">
        <v>8</v>
      </c>
      <c r="B28" s="68" t="s">
        <v>39</v>
      </c>
      <c r="C28" s="67" t="s">
        <v>41</v>
      </c>
      <c r="D28" s="86" t="s">
        <v>69</v>
      </c>
      <c r="E28" s="67">
        <v>82.8</v>
      </c>
      <c r="F28" s="67">
        <v>7.8</v>
      </c>
      <c r="G28" s="70" t="s">
        <v>80</v>
      </c>
      <c r="H28" s="25"/>
    </row>
    <row r="29" spans="1:9" ht="55.5" customHeight="1" x14ac:dyDescent="0.25">
      <c r="A29" s="67">
        <v>9</v>
      </c>
      <c r="B29" s="68" t="s">
        <v>70</v>
      </c>
      <c r="C29" s="87" t="s">
        <v>71</v>
      </c>
      <c r="D29" s="87" t="s">
        <v>71</v>
      </c>
      <c r="E29" s="67">
        <v>10</v>
      </c>
      <c r="F29" s="67">
        <v>2</v>
      </c>
      <c r="G29" s="70" t="s">
        <v>80</v>
      </c>
      <c r="H29" s="25"/>
    </row>
    <row r="30" spans="1:9" ht="53.25" customHeight="1" x14ac:dyDescent="0.25">
      <c r="A30" s="67">
        <v>10</v>
      </c>
      <c r="B30" s="68" t="s">
        <v>90</v>
      </c>
      <c r="C30" s="67" t="s">
        <v>26</v>
      </c>
      <c r="D30" s="96">
        <v>0</v>
      </c>
      <c r="E30" s="97">
        <v>0</v>
      </c>
      <c r="F30" s="97">
        <v>0</v>
      </c>
      <c r="G30" s="10"/>
      <c r="H30" s="25"/>
    </row>
    <row r="31" spans="1:9" s="19" customFormat="1" ht="83.25" customHeight="1" x14ac:dyDescent="0.3">
      <c r="A31" s="74">
        <v>11</v>
      </c>
      <c r="B31" s="75" t="s">
        <v>88</v>
      </c>
      <c r="C31" s="74" t="s">
        <v>26</v>
      </c>
      <c r="D31" s="74">
        <v>100</v>
      </c>
      <c r="E31" s="74">
        <v>100</v>
      </c>
      <c r="F31" s="74">
        <f>E31-D31</f>
        <v>0</v>
      </c>
      <c r="G31" s="74">
        <v>1</v>
      </c>
      <c r="H31" s="27"/>
    </row>
    <row r="32" spans="1:9" s="6" customFormat="1" ht="24.75" customHeight="1" x14ac:dyDescent="0.25">
      <c r="A32" s="133" t="s">
        <v>18</v>
      </c>
      <c r="B32" s="134"/>
      <c r="C32" s="134"/>
      <c r="D32" s="134"/>
      <c r="E32" s="134"/>
      <c r="F32" s="135"/>
      <c r="G32" s="98">
        <f>G17+G18+G19+G22+G23+G24+G27+G28+G29+G30+G31</f>
        <v>17</v>
      </c>
      <c r="H32" s="28"/>
    </row>
    <row r="33" spans="1:8" s="6" customFormat="1" ht="49.5" customHeight="1" x14ac:dyDescent="0.25">
      <c r="A33" s="128" t="s">
        <v>91</v>
      </c>
      <c r="B33" s="128"/>
      <c r="C33" s="128"/>
      <c r="D33" s="128"/>
      <c r="E33" s="128"/>
      <c r="F33" s="128"/>
      <c r="G33" s="128"/>
      <c r="H33" s="28"/>
    </row>
    <row r="34" spans="1:8" ht="12" customHeight="1" x14ac:dyDescent="0.25">
      <c r="A34" s="29"/>
      <c r="B34" s="30"/>
      <c r="C34" s="30"/>
      <c r="D34" s="30"/>
      <c r="E34" s="30"/>
      <c r="F34" s="30"/>
      <c r="G34" s="30"/>
      <c r="H34" s="25"/>
    </row>
    <row r="35" spans="1:8" ht="41.25" customHeight="1" x14ac:dyDescent="0.3">
      <c r="A35" s="130" t="s">
        <v>93</v>
      </c>
      <c r="B35" s="131"/>
      <c r="C35" s="132"/>
      <c r="D35" s="132"/>
      <c r="E35" s="136" t="s">
        <v>92</v>
      </c>
      <c r="F35" s="136"/>
      <c r="G35" s="31"/>
      <c r="H35" s="25"/>
    </row>
    <row r="36" spans="1:8" ht="15.75" customHeight="1" x14ac:dyDescent="0.25">
      <c r="A36" s="88"/>
      <c r="B36" s="89"/>
      <c r="C36" s="129" t="s">
        <v>22</v>
      </c>
      <c r="D36" s="129"/>
      <c r="E36" s="89"/>
      <c r="F36" s="89"/>
      <c r="G36" s="31"/>
      <c r="H36" s="25"/>
    </row>
    <row r="37" spans="1:8" ht="16.5" customHeight="1" x14ac:dyDescent="0.3">
      <c r="A37" s="121" t="s">
        <v>28</v>
      </c>
      <c r="B37" s="121"/>
      <c r="C37" s="9"/>
      <c r="D37" s="9"/>
      <c r="E37" s="9"/>
      <c r="F37" s="9"/>
      <c r="G37" s="9"/>
      <c r="H37" s="25"/>
    </row>
    <row r="38" spans="1:8" ht="19.5" customHeight="1" x14ac:dyDescent="0.3">
      <c r="A38" s="121" t="s">
        <v>103</v>
      </c>
      <c r="B38" s="121"/>
      <c r="C38" s="9"/>
      <c r="D38" s="9"/>
      <c r="E38" s="9"/>
      <c r="F38" s="9"/>
      <c r="G38" s="9"/>
      <c r="H38" s="25"/>
    </row>
    <row r="39" spans="1:8" ht="19.5" customHeight="1" x14ac:dyDescent="0.3">
      <c r="A39" s="121" t="s">
        <v>37</v>
      </c>
      <c r="B39" s="121"/>
      <c r="C39" s="9"/>
      <c r="D39" s="9"/>
      <c r="E39" s="9"/>
      <c r="F39" s="9"/>
      <c r="G39" s="9"/>
      <c r="H39" s="25"/>
    </row>
    <row r="40" spans="1:8" ht="19.5" customHeight="1" x14ac:dyDescent="0.3">
      <c r="A40" s="121" t="s">
        <v>84</v>
      </c>
      <c r="B40" s="121"/>
      <c r="C40" s="9"/>
      <c r="D40" s="9"/>
      <c r="E40" s="9"/>
      <c r="F40" s="9"/>
      <c r="G40" s="9"/>
      <c r="H40" s="25"/>
    </row>
    <row r="41" spans="1:8" ht="19.5" customHeight="1" x14ac:dyDescent="0.3">
      <c r="A41" s="121" t="s">
        <v>87</v>
      </c>
      <c r="B41" s="121"/>
      <c r="C41" s="9"/>
      <c r="D41" s="9"/>
      <c r="E41" s="9"/>
      <c r="F41" s="9"/>
      <c r="G41" s="9"/>
      <c r="H41" s="25"/>
    </row>
    <row r="42" spans="1:8" ht="18.75" x14ac:dyDescent="0.3">
      <c r="A42" s="9"/>
      <c r="B42" s="9"/>
      <c r="C42" s="9"/>
      <c r="D42" s="9"/>
      <c r="E42" s="9"/>
      <c r="F42" s="9"/>
      <c r="G42" s="9"/>
      <c r="H42" s="25"/>
    </row>
    <row r="43" spans="1:8" ht="18.75" x14ac:dyDescent="0.3">
      <c r="A43" s="8"/>
      <c r="B43" s="8"/>
      <c r="C43" s="8"/>
      <c r="D43" s="8"/>
      <c r="E43" s="8"/>
      <c r="F43" s="8"/>
      <c r="G43" s="8"/>
    </row>
    <row r="44" spans="1:8" ht="18.75" x14ac:dyDescent="0.3">
      <c r="A44" s="8"/>
      <c r="B44" s="8"/>
      <c r="C44" s="8"/>
      <c r="D44" s="8"/>
      <c r="E44" s="8"/>
      <c r="F44" s="8"/>
      <c r="G44" s="8"/>
    </row>
    <row r="45" spans="1:8" ht="18.75" x14ac:dyDescent="0.3">
      <c r="A45" s="8"/>
      <c r="B45" s="8"/>
      <c r="C45" s="8"/>
      <c r="D45" s="8"/>
      <c r="E45" s="8"/>
      <c r="F45" s="8"/>
      <c r="G45" s="8"/>
    </row>
    <row r="46" spans="1:8" ht="18.75" x14ac:dyDescent="0.3">
      <c r="A46" s="8"/>
      <c r="B46" s="8"/>
      <c r="C46" s="8"/>
      <c r="D46" s="8"/>
      <c r="E46" s="8"/>
      <c r="F46" s="8"/>
      <c r="G46" s="8"/>
    </row>
  </sheetData>
  <customSheetViews>
    <customSheetView guid="{30A0E801-31B9-42A1-8332-30645455245D}" scale="90" showPageBreaks="1" fitToPage="1" hiddenColumns="1" view="pageBreakPreview">
      <selection activeCell="B5" sqref="B5"/>
      <pageMargins left="3.937007874015748E-2" right="3.937007874015748E-2" top="0.15748031496062992" bottom="0.19685039370078741" header="0.31496062992125984" footer="0.31496062992125984"/>
      <pageSetup paperSize="9" scale="43" fitToWidth="0" orientation="portrait" r:id="rId1"/>
    </customSheetView>
    <customSheetView guid="{11B2A735-F024-4262-BE56-143EA99EA648}" scale="84" showPageBreaks="1" printArea="1">
      <selection activeCell="F18" sqref="F18"/>
      <pageMargins left="0.19685039370078741" right="0" top="0" bottom="0" header="0" footer="0"/>
      <pageSetup paperSize="9" scale="80" orientation="landscape" r:id="rId2"/>
    </customSheetView>
    <customSheetView guid="{166B88E0-78D7-4966-924F-527203CC93DF}" scale="84" topLeftCell="A40">
      <selection activeCell="D73" sqref="D73"/>
      <pageMargins left="0.19685039370078741" right="0" top="0" bottom="0" header="0" footer="0"/>
      <pageSetup paperSize="9" scale="80" orientation="landscape" r:id="rId3"/>
    </customSheetView>
    <customSheetView guid="{D33FDDD3-DB26-4087-B4A5-57BC79AFD87C}" scale="84" topLeftCell="A34">
      <selection activeCell="G44" sqref="G44"/>
      <pageMargins left="0.19685039370078741" right="0" top="0" bottom="0" header="0" footer="0"/>
      <pageSetup paperSize="9" scale="80" orientation="landscape" r:id="rId4"/>
    </customSheetView>
    <customSheetView guid="{E93B30D1-720C-4733-9BBF-CF07A0F51065}" scale="84" showPageBreaks="1" printArea="1" topLeftCell="A9">
      <selection activeCell="A12" sqref="A12"/>
      <pageMargins left="0.19685039370078741" right="0" top="0" bottom="0" header="0" footer="0"/>
      <pageSetup paperSize="9" scale="80" orientation="landscape" r:id="rId5"/>
    </customSheetView>
    <customSheetView guid="{1EAF1EC2-B8FE-4CCD-8E69-4DE87670B374}" scale="86" showPageBreaks="1" printArea="1" hiddenColumns="1" topLeftCell="A20">
      <selection activeCell="E28" sqref="E28"/>
      <rowBreaks count="1" manualBreakCount="1">
        <brk id="19" max="6" man="1"/>
      </rowBreaks>
      <pageMargins left="0.19685039370078741" right="0" top="0" bottom="0" header="0" footer="0"/>
      <pageSetup paperSize="9" scale="80" orientation="landscape" r:id="rId6"/>
    </customSheetView>
    <customSheetView guid="{C1DD7F68-5920-42F2-8B51-BA5BD1360744}" scale="70" showPageBreaks="1" printArea="1" hiddenColumns="1" topLeftCell="A10">
      <selection activeCell="J26" sqref="J26"/>
      <rowBreaks count="1" manualBreakCount="1">
        <brk id="19" max="6" man="1"/>
      </rowBreaks>
      <pageMargins left="0.19685039370078741" right="0" top="0" bottom="0" header="0" footer="0"/>
      <pageSetup paperSize="9" scale="80" orientation="landscape" r:id="rId7"/>
    </customSheetView>
    <customSheetView guid="{2810750B-F4BA-4D5E-B882-AD5B65027047}" scale="70" fitToPage="1" hiddenColumns="1" topLeftCell="A13">
      <selection activeCell="G18" sqref="G18"/>
      <rowBreaks count="1" manualBreakCount="1">
        <brk id="19" max="6" man="1"/>
      </rowBreaks>
      <pageMargins left="0.19685039370078741" right="0" top="0" bottom="0" header="0" footer="0"/>
      <pageSetup paperSize="9" scale="81" fitToHeight="0" orientation="landscape" r:id="rId8"/>
    </customSheetView>
  </customSheetViews>
  <mergeCells count="28">
    <mergeCell ref="F5:G5"/>
    <mergeCell ref="A20:G20"/>
    <mergeCell ref="A21:G21"/>
    <mergeCell ref="F6:G6"/>
    <mergeCell ref="A7:G7"/>
    <mergeCell ref="A12:A13"/>
    <mergeCell ref="B12:B13"/>
    <mergeCell ref="C12:C13"/>
    <mergeCell ref="G12:G13"/>
    <mergeCell ref="D12:E12"/>
    <mergeCell ref="F12:F13"/>
    <mergeCell ref="A11:H11"/>
    <mergeCell ref="A9:G9"/>
    <mergeCell ref="A15:G15"/>
    <mergeCell ref="A16:G16"/>
    <mergeCell ref="A41:B41"/>
    <mergeCell ref="A25:G25"/>
    <mergeCell ref="A26:G26"/>
    <mergeCell ref="A33:G33"/>
    <mergeCell ref="A39:B39"/>
    <mergeCell ref="A40:B40"/>
    <mergeCell ref="A37:B37"/>
    <mergeCell ref="A38:B38"/>
    <mergeCell ref="C36:D36"/>
    <mergeCell ref="A35:B35"/>
    <mergeCell ref="C35:D35"/>
    <mergeCell ref="A32:F32"/>
    <mergeCell ref="E35:F35"/>
  </mergeCells>
  <pageMargins left="3.937007874015748E-2" right="3.937007874015748E-2" top="0.15748031496062992" bottom="0.19685039370078741" header="0.31496062992125984" footer="0.31496062992125984"/>
  <pageSetup paperSize="9" scale="43" fitToWidth="0" orientation="portrait"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4"/>
  <sheetViews>
    <sheetView zoomScale="80" zoomScaleNormal="80" zoomScaleSheetLayoutView="75" workbookViewId="0">
      <selection activeCell="H1" sqref="H1:H2"/>
    </sheetView>
  </sheetViews>
  <sheetFormatPr defaultColWidth="9.140625" defaultRowHeight="15" x14ac:dyDescent="0.25"/>
  <cols>
    <col min="1" max="1" width="11.7109375" style="32" customWidth="1"/>
    <col min="2" max="2" width="54.7109375" style="18" customWidth="1"/>
    <col min="3" max="3" width="36.28515625" style="18" customWidth="1"/>
    <col min="4" max="4" width="29.28515625" style="18" customWidth="1"/>
    <col min="5" max="5" width="29.85546875" style="18" customWidth="1"/>
    <col min="6" max="7" width="27" style="18" customWidth="1"/>
    <col min="8" max="8" width="57.5703125" style="18" customWidth="1"/>
    <col min="9" max="9" width="12.42578125" style="53" customWidth="1"/>
    <col min="10" max="16384" width="9.140625" style="18"/>
  </cols>
  <sheetData>
    <row r="1" spans="1:9" ht="24" customHeight="1" x14ac:dyDescent="0.25">
      <c r="H1" s="62"/>
    </row>
    <row r="2" spans="1:9" ht="24" customHeight="1" x14ac:dyDescent="0.25">
      <c r="H2" s="62"/>
    </row>
    <row r="3" spans="1:9" ht="21" customHeight="1" x14ac:dyDescent="0.25">
      <c r="H3" s="63"/>
    </row>
    <row r="4" spans="1:9" ht="15.75" x14ac:dyDescent="0.25">
      <c r="A4" s="33"/>
      <c r="B4" s="34"/>
      <c r="C4" s="35"/>
      <c r="D4" s="34"/>
      <c r="E4" s="34"/>
      <c r="F4" s="34"/>
      <c r="H4" s="61" t="s">
        <v>53</v>
      </c>
    </row>
    <row r="5" spans="1:9" ht="57" customHeight="1" x14ac:dyDescent="0.25">
      <c r="A5" s="33"/>
      <c r="B5" s="34"/>
      <c r="C5" s="35"/>
      <c r="D5" s="34"/>
      <c r="E5" s="34"/>
      <c r="F5" s="34"/>
      <c r="H5" s="24" t="s">
        <v>94</v>
      </c>
      <c r="I5" s="105"/>
    </row>
    <row r="6" spans="1:9" ht="25.5" x14ac:dyDescent="0.25">
      <c r="A6" s="144" t="s">
        <v>99</v>
      </c>
      <c r="B6" s="144"/>
      <c r="C6" s="144"/>
      <c r="D6" s="144"/>
      <c r="E6" s="144"/>
      <c r="F6" s="144"/>
      <c r="G6" s="144"/>
      <c r="H6" s="144"/>
    </row>
    <row r="7" spans="1:9" s="53" customFormat="1" ht="15.75" x14ac:dyDescent="0.25">
      <c r="A7" s="52"/>
      <c r="B7" s="52"/>
      <c r="C7" s="52"/>
      <c r="D7" s="52"/>
      <c r="E7" s="52"/>
      <c r="F7" s="52"/>
      <c r="G7" s="52"/>
      <c r="H7" s="52"/>
    </row>
    <row r="8" spans="1:9" s="53" customFormat="1" ht="18.75" customHeight="1" x14ac:dyDescent="0.25">
      <c r="A8" s="146" t="s">
        <v>72</v>
      </c>
      <c r="B8" s="146"/>
      <c r="C8" s="146"/>
      <c r="D8" s="146"/>
      <c r="E8" s="146"/>
      <c r="F8" s="146"/>
      <c r="G8" s="146"/>
      <c r="H8" s="146"/>
    </row>
    <row r="9" spans="1:9" s="53" customFormat="1" ht="21.75" customHeight="1" x14ac:dyDescent="0.3">
      <c r="A9" s="54" t="s">
        <v>27</v>
      </c>
      <c r="B9" s="55"/>
      <c r="C9" s="55"/>
      <c r="D9" s="55"/>
      <c r="E9" s="55"/>
      <c r="F9" s="55"/>
      <c r="G9" s="55"/>
      <c r="H9" s="55"/>
    </row>
    <row r="10" spans="1:9" s="53" customFormat="1" ht="113.25" customHeight="1" x14ac:dyDescent="0.25">
      <c r="A10" s="146" t="s">
        <v>63</v>
      </c>
      <c r="B10" s="146"/>
      <c r="C10" s="146"/>
      <c r="D10" s="146"/>
      <c r="E10" s="146"/>
      <c r="F10" s="146"/>
      <c r="G10" s="146"/>
      <c r="H10" s="146"/>
    </row>
    <row r="11" spans="1:9" ht="1.5" customHeight="1" x14ac:dyDescent="0.25">
      <c r="A11" s="36"/>
      <c r="B11" s="34"/>
      <c r="C11" s="34"/>
      <c r="D11" s="34"/>
      <c r="E11" s="34"/>
      <c r="F11" s="34"/>
      <c r="G11" s="34"/>
      <c r="H11" s="34"/>
    </row>
    <row r="12" spans="1:9" ht="42.75" customHeight="1" x14ac:dyDescent="0.25">
      <c r="A12" s="145" t="s">
        <v>24</v>
      </c>
      <c r="B12" s="145" t="s">
        <v>16</v>
      </c>
      <c r="C12" s="145" t="s">
        <v>6</v>
      </c>
      <c r="D12" s="145" t="s">
        <v>19</v>
      </c>
      <c r="E12" s="145"/>
      <c r="F12" s="145" t="s">
        <v>21</v>
      </c>
      <c r="G12" s="145" t="s">
        <v>25</v>
      </c>
      <c r="H12" s="145" t="s">
        <v>7</v>
      </c>
    </row>
    <row r="13" spans="1:9" ht="38.25" customHeight="1" x14ac:dyDescent="0.25">
      <c r="A13" s="145"/>
      <c r="B13" s="145"/>
      <c r="C13" s="145"/>
      <c r="D13" s="64" t="s">
        <v>15</v>
      </c>
      <c r="E13" s="64" t="s">
        <v>8</v>
      </c>
      <c r="F13" s="145"/>
      <c r="G13" s="145"/>
      <c r="H13" s="145"/>
    </row>
    <row r="14" spans="1:9" ht="15.75" x14ac:dyDescent="0.25">
      <c r="A14" s="65">
        <v>1</v>
      </c>
      <c r="B14" s="65">
        <v>2</v>
      </c>
      <c r="C14" s="65">
        <v>3</v>
      </c>
      <c r="D14" s="65">
        <v>4</v>
      </c>
      <c r="E14" s="65">
        <v>5</v>
      </c>
      <c r="F14" s="65">
        <v>6</v>
      </c>
      <c r="G14" s="65">
        <v>7</v>
      </c>
      <c r="H14" s="65">
        <v>8</v>
      </c>
    </row>
    <row r="15" spans="1:9" ht="20.25" x14ac:dyDescent="0.25">
      <c r="A15" s="147" t="s">
        <v>36</v>
      </c>
      <c r="B15" s="148"/>
      <c r="C15" s="148"/>
      <c r="D15" s="148"/>
      <c r="E15" s="148"/>
      <c r="F15" s="148"/>
      <c r="G15" s="148"/>
      <c r="H15" s="149"/>
    </row>
    <row r="16" spans="1:9" ht="20.25" x14ac:dyDescent="0.25">
      <c r="A16" s="147" t="s">
        <v>56</v>
      </c>
      <c r="B16" s="148"/>
      <c r="C16" s="148"/>
      <c r="D16" s="148"/>
      <c r="E16" s="148"/>
      <c r="F16" s="148"/>
      <c r="G16" s="148"/>
      <c r="H16" s="149"/>
    </row>
    <row r="17" spans="1:11" s="37" customFormat="1" ht="15.75" customHeight="1" x14ac:dyDescent="0.25">
      <c r="A17" s="160" t="s">
        <v>42</v>
      </c>
      <c r="B17" s="161" t="s">
        <v>73</v>
      </c>
      <c r="C17" s="71" t="s">
        <v>29</v>
      </c>
      <c r="D17" s="115">
        <f>D18+D19+D20+D21+D22+D23</f>
        <v>65358.413789999999</v>
      </c>
      <c r="E17" s="115">
        <f>E18+E19+E20+E21+E22+E23</f>
        <v>64485.361450000004</v>
      </c>
      <c r="F17" s="115">
        <f>E17-D17</f>
        <v>-873.05233999999473</v>
      </c>
      <c r="G17" s="100">
        <f>E17/D17*100</f>
        <v>98.664208187785647</v>
      </c>
      <c r="H17" s="12"/>
      <c r="I17" s="106"/>
    </row>
    <row r="18" spans="1:11" ht="15.75" customHeight="1" x14ac:dyDescent="0.25">
      <c r="A18" s="160"/>
      <c r="B18" s="162"/>
      <c r="C18" s="71" t="s">
        <v>30</v>
      </c>
      <c r="D18" s="85">
        <v>0</v>
      </c>
      <c r="E18" s="85">
        <v>0</v>
      </c>
      <c r="F18" s="99">
        <f t="shared" ref="F18:F19" si="0">E18-D18</f>
        <v>0</v>
      </c>
      <c r="G18" s="81">
        <v>0</v>
      </c>
      <c r="H18" s="11"/>
    </row>
    <row r="19" spans="1:11" ht="15.75" customHeight="1" x14ac:dyDescent="0.25">
      <c r="A19" s="160"/>
      <c r="B19" s="162"/>
      <c r="C19" s="71" t="s">
        <v>31</v>
      </c>
      <c r="D19" s="114">
        <v>666.4</v>
      </c>
      <c r="E19" s="114">
        <v>666.4</v>
      </c>
      <c r="F19" s="115">
        <f t="shared" si="0"/>
        <v>0</v>
      </c>
      <c r="G19" s="81">
        <f>E19/D19*100</f>
        <v>100</v>
      </c>
      <c r="H19" s="11"/>
    </row>
    <row r="20" spans="1:11" ht="30.75" customHeight="1" x14ac:dyDescent="0.25">
      <c r="A20" s="160"/>
      <c r="B20" s="162"/>
      <c r="C20" s="71" t="s">
        <v>32</v>
      </c>
      <c r="D20" s="114">
        <v>64692.013789999997</v>
      </c>
      <c r="E20" s="114">
        <v>63818.961450000003</v>
      </c>
      <c r="F20" s="115">
        <f>E20-D20</f>
        <v>-873.05233999999473</v>
      </c>
      <c r="G20" s="81">
        <f>E20/D20*100</f>
        <v>98.650448040102674</v>
      </c>
      <c r="H20" s="172" t="s">
        <v>104</v>
      </c>
      <c r="I20" s="107"/>
      <c r="J20" s="38"/>
      <c r="K20" s="38"/>
    </row>
    <row r="21" spans="1:11" ht="39" customHeight="1" x14ac:dyDescent="0.25">
      <c r="A21" s="160"/>
      <c r="B21" s="162"/>
      <c r="C21" s="71" t="s">
        <v>33</v>
      </c>
      <c r="D21" s="81">
        <f t="shared" ref="D21:D23" si="1">D22+D23+D24+D25+D26+D27</f>
        <v>0</v>
      </c>
      <c r="E21" s="81">
        <v>0</v>
      </c>
      <c r="F21" s="81">
        <v>0</v>
      </c>
      <c r="G21" s="81">
        <v>0</v>
      </c>
      <c r="H21" s="173"/>
    </row>
    <row r="22" spans="1:11" ht="72" customHeight="1" x14ac:dyDescent="0.25">
      <c r="A22" s="160"/>
      <c r="B22" s="162"/>
      <c r="C22" s="71" t="s">
        <v>57</v>
      </c>
      <c r="D22" s="73">
        <f t="shared" si="1"/>
        <v>0</v>
      </c>
      <c r="E22" s="81">
        <v>0</v>
      </c>
      <c r="F22" s="81">
        <v>0</v>
      </c>
      <c r="G22" s="81">
        <v>0</v>
      </c>
      <c r="H22" s="174"/>
    </row>
    <row r="23" spans="1:11" ht="18" customHeight="1" x14ac:dyDescent="0.25">
      <c r="A23" s="160"/>
      <c r="B23" s="163"/>
      <c r="C23" s="71" t="s">
        <v>34</v>
      </c>
      <c r="D23" s="73">
        <f t="shared" si="1"/>
        <v>0</v>
      </c>
      <c r="E23" s="81">
        <v>0</v>
      </c>
      <c r="F23" s="81">
        <v>0</v>
      </c>
      <c r="G23" s="81">
        <v>0</v>
      </c>
      <c r="H23" s="11"/>
    </row>
    <row r="24" spans="1:11" ht="29.25" hidden="1" customHeight="1" x14ac:dyDescent="0.25">
      <c r="A24" s="168">
        <v>2</v>
      </c>
      <c r="B24" s="164" t="s">
        <v>11</v>
      </c>
      <c r="C24" s="13" t="s">
        <v>9</v>
      </c>
      <c r="D24" s="82"/>
      <c r="E24" s="81">
        <v>0</v>
      </c>
      <c r="F24" s="81">
        <v>0</v>
      </c>
      <c r="G24" s="81">
        <v>0</v>
      </c>
      <c r="H24" s="14"/>
    </row>
    <row r="25" spans="1:11" ht="24.75" hidden="1" customHeight="1" x14ac:dyDescent="0.25">
      <c r="A25" s="168"/>
      <c r="B25" s="164"/>
      <c r="C25" s="15" t="s">
        <v>10</v>
      </c>
      <c r="D25" s="83"/>
      <c r="E25" s="81">
        <v>0</v>
      </c>
      <c r="F25" s="81">
        <v>0</v>
      </c>
      <c r="G25" s="81">
        <v>0</v>
      </c>
      <c r="H25" s="14"/>
    </row>
    <row r="26" spans="1:11" ht="26.25" hidden="1" customHeight="1" x14ac:dyDescent="0.25">
      <c r="A26" s="168"/>
      <c r="B26" s="164"/>
      <c r="C26" s="15" t="s">
        <v>12</v>
      </c>
      <c r="D26" s="83"/>
      <c r="E26" s="81">
        <v>0</v>
      </c>
      <c r="F26" s="81">
        <v>0</v>
      </c>
      <c r="G26" s="81">
        <v>0</v>
      </c>
      <c r="H26" s="14"/>
    </row>
    <row r="27" spans="1:11" ht="26.25" hidden="1" customHeight="1" x14ac:dyDescent="0.25">
      <c r="A27" s="168"/>
      <c r="B27" s="164"/>
      <c r="C27" s="15" t="s">
        <v>13</v>
      </c>
      <c r="D27" s="83"/>
      <c r="E27" s="81">
        <v>0</v>
      </c>
      <c r="F27" s="81">
        <v>0</v>
      </c>
      <c r="G27" s="81">
        <v>0</v>
      </c>
      <c r="H27" s="14"/>
    </row>
    <row r="28" spans="1:11" ht="27" hidden="1" customHeight="1" x14ac:dyDescent="0.25">
      <c r="A28" s="168"/>
      <c r="B28" s="164"/>
      <c r="C28" s="15" t="s">
        <v>17</v>
      </c>
      <c r="D28" s="83"/>
      <c r="E28" s="81">
        <v>0</v>
      </c>
      <c r="F28" s="81">
        <v>0</v>
      </c>
      <c r="G28" s="81">
        <v>0</v>
      </c>
      <c r="H28" s="14"/>
    </row>
    <row r="29" spans="1:11" ht="24.75" hidden="1" customHeight="1" x14ac:dyDescent="0.25">
      <c r="A29" s="168"/>
      <c r="B29" s="164"/>
      <c r="C29" s="15" t="s">
        <v>23</v>
      </c>
      <c r="D29" s="83"/>
      <c r="E29" s="81">
        <v>0</v>
      </c>
      <c r="F29" s="81">
        <v>0</v>
      </c>
      <c r="G29" s="81">
        <v>0</v>
      </c>
      <c r="H29" s="14"/>
    </row>
    <row r="30" spans="1:11" ht="15.75" customHeight="1" x14ac:dyDescent="0.25">
      <c r="A30" s="184" t="s">
        <v>43</v>
      </c>
      <c r="B30" s="187" t="s">
        <v>74</v>
      </c>
      <c r="C30" s="71" t="s">
        <v>29</v>
      </c>
      <c r="D30" s="72">
        <f>D31+D32+D33+D34+D35+D36</f>
        <v>0</v>
      </c>
      <c r="E30" s="81">
        <v>0</v>
      </c>
      <c r="F30" s="81">
        <v>0</v>
      </c>
      <c r="G30" s="81">
        <v>0</v>
      </c>
      <c r="H30" s="14"/>
    </row>
    <row r="31" spans="1:11" ht="22.5" customHeight="1" x14ac:dyDescent="0.25">
      <c r="A31" s="185"/>
      <c r="B31" s="188"/>
      <c r="C31" s="71" t="s">
        <v>35</v>
      </c>
      <c r="D31" s="72">
        <f t="shared" ref="D31:D41" si="2">D32+D33+D34+D35+D36+D37</f>
        <v>0</v>
      </c>
      <c r="E31" s="81">
        <v>0</v>
      </c>
      <c r="F31" s="81">
        <v>0</v>
      </c>
      <c r="G31" s="81">
        <v>0</v>
      </c>
      <c r="H31" s="14"/>
    </row>
    <row r="32" spans="1:11" ht="22.5" customHeight="1" x14ac:dyDescent="0.25">
      <c r="A32" s="185"/>
      <c r="B32" s="188"/>
      <c r="C32" s="71" t="s">
        <v>31</v>
      </c>
      <c r="D32" s="72">
        <f t="shared" si="2"/>
        <v>0</v>
      </c>
      <c r="E32" s="81">
        <v>0</v>
      </c>
      <c r="F32" s="81">
        <v>0</v>
      </c>
      <c r="G32" s="81">
        <v>0</v>
      </c>
      <c r="H32" s="14"/>
    </row>
    <row r="33" spans="1:8" ht="22.5" customHeight="1" x14ac:dyDescent="0.25">
      <c r="A33" s="185"/>
      <c r="B33" s="188"/>
      <c r="C33" s="71" t="s">
        <v>32</v>
      </c>
      <c r="D33" s="72">
        <f t="shared" si="2"/>
        <v>0</v>
      </c>
      <c r="E33" s="81">
        <v>0</v>
      </c>
      <c r="F33" s="81">
        <v>0</v>
      </c>
      <c r="G33" s="81">
        <v>0</v>
      </c>
      <c r="H33" s="14"/>
    </row>
    <row r="34" spans="1:8" ht="17.25" customHeight="1" x14ac:dyDescent="0.25">
      <c r="A34" s="185"/>
      <c r="B34" s="188"/>
      <c r="C34" s="71" t="s">
        <v>33</v>
      </c>
      <c r="D34" s="72">
        <f t="shared" si="2"/>
        <v>0</v>
      </c>
      <c r="E34" s="81">
        <v>0</v>
      </c>
      <c r="F34" s="81">
        <v>0</v>
      </c>
      <c r="G34" s="81">
        <v>0</v>
      </c>
      <c r="H34" s="14"/>
    </row>
    <row r="35" spans="1:8" ht="17.25" customHeight="1" x14ac:dyDescent="0.25">
      <c r="A35" s="185"/>
      <c r="B35" s="188"/>
      <c r="C35" s="71" t="s">
        <v>57</v>
      </c>
      <c r="D35" s="72">
        <f t="shared" si="2"/>
        <v>0</v>
      </c>
      <c r="E35" s="81">
        <v>0</v>
      </c>
      <c r="F35" s="81">
        <v>0</v>
      </c>
      <c r="G35" s="81">
        <v>0</v>
      </c>
      <c r="H35" s="14"/>
    </row>
    <row r="36" spans="1:8" ht="18.75" customHeight="1" x14ac:dyDescent="0.25">
      <c r="A36" s="186"/>
      <c r="B36" s="189"/>
      <c r="C36" s="71" t="s">
        <v>34</v>
      </c>
      <c r="D36" s="72">
        <f t="shared" si="2"/>
        <v>0</v>
      </c>
      <c r="E36" s="81">
        <v>0</v>
      </c>
      <c r="F36" s="81">
        <v>0</v>
      </c>
      <c r="G36" s="81">
        <v>0</v>
      </c>
      <c r="H36" s="14"/>
    </row>
    <row r="37" spans="1:8" ht="18.75" customHeight="1" x14ac:dyDescent="0.25">
      <c r="A37" s="160" t="s">
        <v>44</v>
      </c>
      <c r="B37" s="161" t="s">
        <v>100</v>
      </c>
      <c r="C37" s="71" t="s">
        <v>29</v>
      </c>
      <c r="D37" s="72">
        <f t="shared" si="2"/>
        <v>0</v>
      </c>
      <c r="E37" s="81">
        <v>0</v>
      </c>
      <c r="F37" s="81">
        <v>0</v>
      </c>
      <c r="G37" s="81">
        <v>0</v>
      </c>
      <c r="H37" s="14"/>
    </row>
    <row r="38" spans="1:8" ht="18.75" customHeight="1" x14ac:dyDescent="0.25">
      <c r="A38" s="160"/>
      <c r="B38" s="162"/>
      <c r="C38" s="71" t="s">
        <v>10</v>
      </c>
      <c r="D38" s="72">
        <f t="shared" si="2"/>
        <v>0</v>
      </c>
      <c r="E38" s="81">
        <v>0</v>
      </c>
      <c r="F38" s="81">
        <v>0</v>
      </c>
      <c r="G38" s="81">
        <v>0</v>
      </c>
      <c r="H38" s="14"/>
    </row>
    <row r="39" spans="1:8" ht="23.25" customHeight="1" x14ac:dyDescent="0.25">
      <c r="A39" s="160"/>
      <c r="B39" s="162"/>
      <c r="C39" s="71" t="s">
        <v>31</v>
      </c>
      <c r="D39" s="72">
        <f t="shared" si="2"/>
        <v>0</v>
      </c>
      <c r="E39" s="81">
        <v>0</v>
      </c>
      <c r="F39" s="81">
        <v>0</v>
      </c>
      <c r="G39" s="81">
        <v>0</v>
      </c>
      <c r="H39" s="14"/>
    </row>
    <row r="40" spans="1:8" ht="18.75" customHeight="1" x14ac:dyDescent="0.25">
      <c r="A40" s="160"/>
      <c r="B40" s="162"/>
      <c r="C40" s="76" t="s">
        <v>32</v>
      </c>
      <c r="D40" s="72">
        <f t="shared" si="2"/>
        <v>0</v>
      </c>
      <c r="E40" s="81">
        <v>0</v>
      </c>
      <c r="F40" s="81">
        <v>0</v>
      </c>
      <c r="G40" s="81">
        <v>0</v>
      </c>
      <c r="H40" s="14"/>
    </row>
    <row r="41" spans="1:8" ht="30.75" customHeight="1" x14ac:dyDescent="0.25">
      <c r="A41" s="160"/>
      <c r="B41" s="162"/>
      <c r="C41" s="71" t="s">
        <v>33</v>
      </c>
      <c r="D41" s="72">
        <f t="shared" si="2"/>
        <v>0</v>
      </c>
      <c r="E41" s="81">
        <v>0</v>
      </c>
      <c r="F41" s="81">
        <v>0</v>
      </c>
      <c r="G41" s="81">
        <v>0</v>
      </c>
      <c r="H41" s="14"/>
    </row>
    <row r="42" spans="1:8" ht="18.75" x14ac:dyDescent="0.25">
      <c r="A42" s="160"/>
      <c r="B42" s="162"/>
      <c r="C42" s="71" t="s">
        <v>57</v>
      </c>
      <c r="D42" s="81">
        <v>0</v>
      </c>
      <c r="E42" s="81">
        <v>0</v>
      </c>
      <c r="F42" s="81">
        <v>0</v>
      </c>
      <c r="G42" s="81">
        <v>0</v>
      </c>
      <c r="H42" s="14"/>
    </row>
    <row r="43" spans="1:8" ht="18.75" customHeight="1" x14ac:dyDescent="0.25">
      <c r="A43" s="160"/>
      <c r="B43" s="163"/>
      <c r="C43" s="71" t="s">
        <v>34</v>
      </c>
      <c r="D43" s="81">
        <v>0</v>
      </c>
      <c r="E43" s="81">
        <v>0</v>
      </c>
      <c r="F43" s="81">
        <v>0</v>
      </c>
      <c r="G43" s="81">
        <v>0</v>
      </c>
      <c r="H43" s="14"/>
    </row>
    <row r="44" spans="1:8" ht="18.75" customHeight="1" x14ac:dyDescent="0.25">
      <c r="A44" s="190" t="s">
        <v>45</v>
      </c>
      <c r="B44" s="191"/>
      <c r="C44" s="191"/>
      <c r="D44" s="191"/>
      <c r="E44" s="191"/>
      <c r="F44" s="191"/>
      <c r="G44" s="191"/>
      <c r="H44" s="192"/>
    </row>
    <row r="45" spans="1:8" ht="21.75" customHeight="1" x14ac:dyDescent="0.25">
      <c r="A45" s="176" t="s">
        <v>55</v>
      </c>
      <c r="B45" s="177"/>
      <c r="C45" s="177"/>
      <c r="D45" s="177"/>
      <c r="E45" s="177"/>
      <c r="F45" s="177"/>
      <c r="G45" s="177"/>
      <c r="H45" s="178"/>
    </row>
    <row r="46" spans="1:8" ht="20.25" customHeight="1" x14ac:dyDescent="0.25">
      <c r="A46" s="169" t="s">
        <v>47</v>
      </c>
      <c r="B46" s="161" t="s">
        <v>75</v>
      </c>
      <c r="C46" s="71" t="s">
        <v>29</v>
      </c>
      <c r="D46" s="72">
        <f>D47+D48+D49+D50+D52</f>
        <v>0</v>
      </c>
      <c r="E46" s="72">
        <f>E47+E48+E49+E50+E52</f>
        <v>0</v>
      </c>
      <c r="F46" s="84">
        <f>F47+F48+F49+F50+F52</f>
        <v>0</v>
      </c>
      <c r="G46" s="84">
        <f>G47+G48+G49+G50+G52</f>
        <v>0</v>
      </c>
      <c r="H46" s="14"/>
    </row>
    <row r="47" spans="1:8" ht="18.75" customHeight="1" x14ac:dyDescent="0.25">
      <c r="A47" s="170"/>
      <c r="B47" s="162"/>
      <c r="C47" s="71" t="s">
        <v>10</v>
      </c>
      <c r="D47" s="85">
        <v>0</v>
      </c>
      <c r="E47" s="85">
        <v>0</v>
      </c>
      <c r="F47" s="73">
        <f t="shared" ref="F47:G52" si="3">E47-D47</f>
        <v>0</v>
      </c>
      <c r="G47" s="73">
        <f t="shared" si="3"/>
        <v>0</v>
      </c>
      <c r="H47" s="14"/>
    </row>
    <row r="48" spans="1:8" ht="19.5" customHeight="1" x14ac:dyDescent="0.25">
      <c r="A48" s="170"/>
      <c r="B48" s="162"/>
      <c r="C48" s="71" t="s">
        <v>31</v>
      </c>
      <c r="D48" s="85">
        <v>0</v>
      </c>
      <c r="E48" s="85">
        <v>0</v>
      </c>
      <c r="F48" s="73">
        <f t="shared" si="3"/>
        <v>0</v>
      </c>
      <c r="G48" s="73">
        <f t="shared" si="3"/>
        <v>0</v>
      </c>
      <c r="H48" s="14"/>
    </row>
    <row r="49" spans="1:12" ht="18.75" customHeight="1" x14ac:dyDescent="0.25">
      <c r="A49" s="170"/>
      <c r="B49" s="162"/>
      <c r="C49" s="71" t="s">
        <v>32</v>
      </c>
      <c r="D49" s="85">
        <v>0</v>
      </c>
      <c r="E49" s="85">
        <v>0</v>
      </c>
      <c r="F49" s="73">
        <f t="shared" si="3"/>
        <v>0</v>
      </c>
      <c r="G49" s="73">
        <f t="shared" si="3"/>
        <v>0</v>
      </c>
      <c r="H49" s="14"/>
    </row>
    <row r="50" spans="1:12" ht="31.5" customHeight="1" x14ac:dyDescent="0.25">
      <c r="A50" s="170"/>
      <c r="B50" s="162"/>
      <c r="C50" s="71" t="s">
        <v>33</v>
      </c>
      <c r="D50" s="81">
        <v>0</v>
      </c>
      <c r="E50" s="81">
        <v>0</v>
      </c>
      <c r="F50" s="73">
        <f t="shared" si="3"/>
        <v>0</v>
      </c>
      <c r="G50" s="73">
        <f t="shared" si="3"/>
        <v>0</v>
      </c>
      <c r="H50" s="14"/>
    </row>
    <row r="51" spans="1:12" ht="18.75" x14ac:dyDescent="0.25">
      <c r="A51" s="170"/>
      <c r="B51" s="162"/>
      <c r="C51" s="71" t="s">
        <v>57</v>
      </c>
      <c r="D51" s="81">
        <v>0</v>
      </c>
      <c r="E51" s="81">
        <v>0</v>
      </c>
      <c r="F51" s="73">
        <f t="shared" si="3"/>
        <v>0</v>
      </c>
      <c r="G51" s="73">
        <f t="shared" si="3"/>
        <v>0</v>
      </c>
      <c r="H51" s="14"/>
    </row>
    <row r="52" spans="1:12" ht="18.75" customHeight="1" x14ac:dyDescent="0.25">
      <c r="A52" s="171"/>
      <c r="B52" s="163"/>
      <c r="C52" s="71" t="s">
        <v>34</v>
      </c>
      <c r="D52" s="81">
        <v>0</v>
      </c>
      <c r="E52" s="81">
        <v>0</v>
      </c>
      <c r="F52" s="73">
        <f t="shared" si="3"/>
        <v>0</v>
      </c>
      <c r="G52" s="73">
        <f t="shared" si="3"/>
        <v>0</v>
      </c>
      <c r="H52" s="14"/>
      <c r="J52" s="38"/>
      <c r="K52" s="38"/>
      <c r="L52" s="38"/>
    </row>
    <row r="53" spans="1:12" ht="18.75" customHeight="1" x14ac:dyDescent="0.25">
      <c r="A53" s="165" t="s">
        <v>46</v>
      </c>
      <c r="B53" s="161" t="s">
        <v>101</v>
      </c>
      <c r="C53" s="71" t="s">
        <v>29</v>
      </c>
      <c r="D53" s="72">
        <f>D54+D55+D56+D57+D59</f>
        <v>0</v>
      </c>
      <c r="E53" s="72">
        <f>E54+E55+E56+E57+E59</f>
        <v>0</v>
      </c>
      <c r="F53" s="72">
        <f>F54+F55+F56+F57+F59</f>
        <v>0</v>
      </c>
      <c r="G53" s="72">
        <f>G54+G55+G56+G57+G59</f>
        <v>0</v>
      </c>
      <c r="H53" s="14"/>
      <c r="I53" s="108"/>
      <c r="J53" s="38"/>
      <c r="K53" s="38"/>
      <c r="L53" s="38"/>
    </row>
    <row r="54" spans="1:12" ht="18.75" customHeight="1" x14ac:dyDescent="0.25">
      <c r="A54" s="166"/>
      <c r="B54" s="162"/>
      <c r="C54" s="71" t="s">
        <v>35</v>
      </c>
      <c r="D54" s="81">
        <v>0</v>
      </c>
      <c r="E54" s="81">
        <v>0</v>
      </c>
      <c r="F54" s="73">
        <f t="shared" ref="F54:G59" si="4">E54-D54</f>
        <v>0</v>
      </c>
      <c r="G54" s="73">
        <f t="shared" si="4"/>
        <v>0</v>
      </c>
      <c r="H54" s="14"/>
      <c r="I54" s="108"/>
      <c r="J54" s="38"/>
      <c r="K54" s="38"/>
      <c r="L54" s="38"/>
    </row>
    <row r="55" spans="1:12" ht="18.75" customHeight="1" x14ac:dyDescent="0.25">
      <c r="A55" s="166"/>
      <c r="B55" s="162"/>
      <c r="C55" s="71" t="s">
        <v>31</v>
      </c>
      <c r="D55" s="81">
        <v>0</v>
      </c>
      <c r="E55" s="81">
        <v>0</v>
      </c>
      <c r="F55" s="73">
        <f t="shared" si="4"/>
        <v>0</v>
      </c>
      <c r="G55" s="73">
        <f t="shared" si="4"/>
        <v>0</v>
      </c>
      <c r="H55" s="14"/>
      <c r="I55" s="108"/>
      <c r="J55" s="38"/>
      <c r="K55" s="38"/>
      <c r="L55" s="38"/>
    </row>
    <row r="56" spans="1:12" ht="18.75" customHeight="1" x14ac:dyDescent="0.25">
      <c r="A56" s="166"/>
      <c r="B56" s="162"/>
      <c r="C56" s="71" t="s">
        <v>32</v>
      </c>
      <c r="D56" s="81">
        <v>0</v>
      </c>
      <c r="E56" s="81">
        <v>0</v>
      </c>
      <c r="F56" s="73">
        <f t="shared" si="4"/>
        <v>0</v>
      </c>
      <c r="G56" s="73">
        <f t="shared" si="4"/>
        <v>0</v>
      </c>
      <c r="H56" s="14"/>
      <c r="I56" s="108"/>
      <c r="J56" s="38"/>
      <c r="K56" s="38"/>
      <c r="L56" s="38"/>
    </row>
    <row r="57" spans="1:12" ht="18.75" customHeight="1" x14ac:dyDescent="0.25">
      <c r="A57" s="166"/>
      <c r="B57" s="162"/>
      <c r="C57" s="71" t="s">
        <v>33</v>
      </c>
      <c r="D57" s="81">
        <v>0</v>
      </c>
      <c r="E57" s="81">
        <v>0</v>
      </c>
      <c r="F57" s="73">
        <f t="shared" si="4"/>
        <v>0</v>
      </c>
      <c r="G57" s="73">
        <f t="shared" si="4"/>
        <v>0</v>
      </c>
      <c r="H57" s="14"/>
      <c r="I57" s="108"/>
      <c r="J57" s="38"/>
      <c r="K57" s="38"/>
      <c r="L57" s="38"/>
    </row>
    <row r="58" spans="1:12" ht="18.75" customHeight="1" x14ac:dyDescent="0.25">
      <c r="A58" s="166"/>
      <c r="B58" s="162"/>
      <c r="C58" s="71" t="s">
        <v>57</v>
      </c>
      <c r="D58" s="81">
        <v>0</v>
      </c>
      <c r="E58" s="81">
        <v>0</v>
      </c>
      <c r="F58" s="73">
        <f t="shared" si="4"/>
        <v>0</v>
      </c>
      <c r="G58" s="73">
        <f t="shared" si="4"/>
        <v>0</v>
      </c>
      <c r="H58" s="14"/>
      <c r="I58" s="108"/>
      <c r="J58" s="38"/>
      <c r="K58" s="38"/>
      <c r="L58" s="38"/>
    </row>
    <row r="59" spans="1:12" ht="17.25" customHeight="1" x14ac:dyDescent="0.25">
      <c r="A59" s="167"/>
      <c r="B59" s="163"/>
      <c r="C59" s="71" t="s">
        <v>34</v>
      </c>
      <c r="D59" s="81">
        <v>0</v>
      </c>
      <c r="E59" s="81">
        <v>0</v>
      </c>
      <c r="F59" s="73">
        <f t="shared" si="4"/>
        <v>0</v>
      </c>
      <c r="G59" s="73">
        <f t="shared" si="4"/>
        <v>0</v>
      </c>
      <c r="H59" s="14"/>
      <c r="I59" s="108"/>
      <c r="J59" s="38"/>
      <c r="K59" s="38"/>
      <c r="L59" s="38"/>
    </row>
    <row r="60" spans="1:12" ht="22.5" customHeight="1" x14ac:dyDescent="0.25">
      <c r="A60" s="165" t="s">
        <v>76</v>
      </c>
      <c r="B60" s="161" t="s">
        <v>77</v>
      </c>
      <c r="C60" s="71" t="s">
        <v>29</v>
      </c>
      <c r="D60" s="81">
        <f>D61+D62+D63+D64+D65+D66</f>
        <v>0</v>
      </c>
      <c r="E60" s="81">
        <f t="shared" ref="E60:G60" si="5">E61+E62+E63+E64+E65+E66</f>
        <v>0</v>
      </c>
      <c r="F60" s="81">
        <f t="shared" si="5"/>
        <v>0</v>
      </c>
      <c r="G60" s="81">
        <f t="shared" si="5"/>
        <v>0</v>
      </c>
      <c r="H60" s="14"/>
      <c r="I60" s="108"/>
      <c r="J60" s="38"/>
      <c r="K60" s="38"/>
      <c r="L60" s="38"/>
    </row>
    <row r="61" spans="1:12" ht="20.25" customHeight="1" x14ac:dyDescent="0.25">
      <c r="A61" s="166"/>
      <c r="B61" s="162"/>
      <c r="C61" s="71" t="s">
        <v>35</v>
      </c>
      <c r="D61" s="81">
        <v>0</v>
      </c>
      <c r="E61" s="81">
        <v>0</v>
      </c>
      <c r="F61" s="73">
        <v>0</v>
      </c>
      <c r="G61" s="73">
        <v>0</v>
      </c>
      <c r="H61" s="14"/>
      <c r="I61" s="108"/>
      <c r="J61" s="38"/>
      <c r="K61" s="38"/>
      <c r="L61" s="38"/>
    </row>
    <row r="62" spans="1:12" ht="21" customHeight="1" x14ac:dyDescent="0.25">
      <c r="A62" s="166"/>
      <c r="B62" s="162"/>
      <c r="C62" s="71" t="s">
        <v>31</v>
      </c>
      <c r="D62" s="81">
        <v>0</v>
      </c>
      <c r="E62" s="81">
        <v>0</v>
      </c>
      <c r="F62" s="73">
        <v>0</v>
      </c>
      <c r="G62" s="73">
        <v>0</v>
      </c>
      <c r="H62" s="14"/>
      <c r="I62" s="108"/>
      <c r="J62" s="38"/>
      <c r="K62" s="38"/>
      <c r="L62" s="38"/>
    </row>
    <row r="63" spans="1:12" ht="21" customHeight="1" x14ac:dyDescent="0.25">
      <c r="A63" s="166"/>
      <c r="B63" s="162"/>
      <c r="C63" s="71" t="s">
        <v>32</v>
      </c>
      <c r="D63" s="81">
        <v>0</v>
      </c>
      <c r="E63" s="81">
        <v>0</v>
      </c>
      <c r="F63" s="73">
        <v>0</v>
      </c>
      <c r="G63" s="73">
        <v>0</v>
      </c>
      <c r="H63" s="14"/>
      <c r="I63" s="108"/>
      <c r="J63" s="38"/>
      <c r="K63" s="38"/>
      <c r="L63" s="38"/>
    </row>
    <row r="64" spans="1:12" ht="21" customHeight="1" x14ac:dyDescent="0.25">
      <c r="A64" s="166"/>
      <c r="B64" s="162"/>
      <c r="C64" s="77" t="s">
        <v>33</v>
      </c>
      <c r="D64" s="81">
        <v>0</v>
      </c>
      <c r="E64" s="81">
        <v>0</v>
      </c>
      <c r="F64" s="73">
        <v>0</v>
      </c>
      <c r="G64" s="73">
        <v>0</v>
      </c>
      <c r="H64" s="14"/>
      <c r="I64" s="108"/>
      <c r="J64" s="38"/>
      <c r="K64" s="38"/>
      <c r="L64" s="38"/>
    </row>
    <row r="65" spans="1:12" ht="21" customHeight="1" x14ac:dyDescent="0.25">
      <c r="A65" s="166"/>
      <c r="B65" s="162"/>
      <c r="C65" s="71" t="s">
        <v>57</v>
      </c>
      <c r="D65" s="81">
        <v>0</v>
      </c>
      <c r="E65" s="81">
        <v>0</v>
      </c>
      <c r="F65" s="73">
        <v>0</v>
      </c>
      <c r="G65" s="73">
        <v>0</v>
      </c>
      <c r="H65" s="14"/>
      <c r="I65" s="108"/>
      <c r="J65" s="38"/>
      <c r="K65" s="38"/>
      <c r="L65" s="38"/>
    </row>
    <row r="66" spans="1:12" ht="19.5" customHeight="1" x14ac:dyDescent="0.25">
      <c r="A66" s="167"/>
      <c r="B66" s="163"/>
      <c r="C66" s="71" t="s">
        <v>34</v>
      </c>
      <c r="D66" s="81">
        <v>0</v>
      </c>
      <c r="E66" s="81">
        <v>0</v>
      </c>
      <c r="F66" s="73">
        <v>0</v>
      </c>
      <c r="G66" s="73">
        <v>0</v>
      </c>
      <c r="H66" s="14"/>
      <c r="I66" s="108"/>
      <c r="J66" s="38"/>
      <c r="K66" s="38"/>
      <c r="L66" s="38"/>
    </row>
    <row r="67" spans="1:12" ht="18.75" customHeight="1" x14ac:dyDescent="0.25">
      <c r="A67" s="183" t="s">
        <v>48</v>
      </c>
      <c r="B67" s="183"/>
      <c r="C67" s="183"/>
      <c r="D67" s="183"/>
      <c r="E67" s="183"/>
      <c r="F67" s="183"/>
      <c r="G67" s="183"/>
      <c r="H67" s="183"/>
      <c r="I67" s="108"/>
      <c r="J67" s="39"/>
      <c r="K67" s="39"/>
      <c r="L67" s="39"/>
    </row>
    <row r="68" spans="1:12" ht="18.75" customHeight="1" x14ac:dyDescent="0.25">
      <c r="A68" s="179" t="s">
        <v>54</v>
      </c>
      <c r="B68" s="180"/>
      <c r="C68" s="180"/>
      <c r="D68" s="180"/>
      <c r="E68" s="180"/>
      <c r="F68" s="180"/>
      <c r="G68" s="180"/>
      <c r="H68" s="181"/>
      <c r="I68" s="109"/>
      <c r="J68" s="39"/>
      <c r="K68" s="39"/>
      <c r="L68" s="39"/>
    </row>
    <row r="69" spans="1:12" s="37" customFormat="1" ht="18.75" customHeight="1" x14ac:dyDescent="0.25">
      <c r="A69" s="157" t="s">
        <v>49</v>
      </c>
      <c r="B69" s="154" t="s">
        <v>89</v>
      </c>
      <c r="C69" s="49" t="s">
        <v>29</v>
      </c>
      <c r="D69" s="117">
        <f>D70+D71+D72+D73+D75</f>
        <v>483142.22378</v>
      </c>
      <c r="E69" s="117">
        <f>E70+E71+E72+E73+E75</f>
        <v>483142.22378</v>
      </c>
      <c r="F69" s="101">
        <f>F70+F71+F72+F73+F75</f>
        <v>0</v>
      </c>
      <c r="G69" s="50">
        <f>E69/D69*100</f>
        <v>100</v>
      </c>
      <c r="H69" s="20"/>
      <c r="I69" s="109"/>
      <c r="J69" s="40"/>
      <c r="K69" s="40"/>
      <c r="L69" s="40"/>
    </row>
    <row r="70" spans="1:12" ht="18.75" x14ac:dyDescent="0.25">
      <c r="A70" s="158"/>
      <c r="B70" s="155"/>
      <c r="C70" s="49" t="s">
        <v>35</v>
      </c>
      <c r="D70" s="58">
        <v>0</v>
      </c>
      <c r="E70" s="58">
        <v>0</v>
      </c>
      <c r="F70" s="101">
        <v>0</v>
      </c>
      <c r="G70" s="58">
        <v>0</v>
      </c>
      <c r="H70" s="20"/>
      <c r="I70" s="110"/>
    </row>
    <row r="71" spans="1:12" ht="17.25" customHeight="1" x14ac:dyDescent="0.25">
      <c r="A71" s="158"/>
      <c r="B71" s="155"/>
      <c r="C71" s="49" t="s">
        <v>31</v>
      </c>
      <c r="D71" s="116">
        <v>130746.01777999999</v>
      </c>
      <c r="E71" s="116">
        <v>130746.01777999999</v>
      </c>
      <c r="F71" s="101">
        <f t="shared" ref="F71:F72" si="6">E71-D71</f>
        <v>0</v>
      </c>
      <c r="G71" s="58">
        <f>E71/D71*100</f>
        <v>100</v>
      </c>
      <c r="H71" s="20"/>
    </row>
    <row r="72" spans="1:12" ht="18.75" x14ac:dyDescent="0.25">
      <c r="A72" s="158"/>
      <c r="B72" s="155"/>
      <c r="C72" s="49" t="s">
        <v>32</v>
      </c>
      <c r="D72" s="116">
        <v>352396.20600000001</v>
      </c>
      <c r="E72" s="116">
        <v>352396.20600000001</v>
      </c>
      <c r="F72" s="101">
        <f t="shared" si="6"/>
        <v>0</v>
      </c>
      <c r="G72" s="58">
        <f>E72/D72*100</f>
        <v>100</v>
      </c>
      <c r="H72" s="21"/>
    </row>
    <row r="73" spans="1:12" ht="30.75" customHeight="1" x14ac:dyDescent="0.25">
      <c r="A73" s="158"/>
      <c r="B73" s="155"/>
      <c r="C73" s="49" t="s">
        <v>33</v>
      </c>
      <c r="D73" s="58">
        <v>0</v>
      </c>
      <c r="E73" s="58">
        <v>0</v>
      </c>
      <c r="F73" s="101">
        <v>0</v>
      </c>
      <c r="G73" s="58">
        <v>0</v>
      </c>
      <c r="H73" s="20"/>
    </row>
    <row r="74" spans="1:12" ht="18.75" x14ac:dyDescent="0.25">
      <c r="A74" s="158"/>
      <c r="B74" s="155"/>
      <c r="C74" s="51" t="s">
        <v>57</v>
      </c>
      <c r="D74" s="102">
        <v>0</v>
      </c>
      <c r="E74" s="102">
        <v>0</v>
      </c>
      <c r="F74" s="101">
        <v>0</v>
      </c>
      <c r="G74" s="102">
        <v>0</v>
      </c>
      <c r="H74" s="22"/>
    </row>
    <row r="75" spans="1:12" ht="13.5" customHeight="1" x14ac:dyDescent="0.25">
      <c r="A75" s="159"/>
      <c r="B75" s="156"/>
      <c r="C75" s="51" t="s">
        <v>34</v>
      </c>
      <c r="D75" s="102">
        <v>0</v>
      </c>
      <c r="E75" s="102">
        <v>0</v>
      </c>
      <c r="F75" s="101">
        <v>0</v>
      </c>
      <c r="G75" s="102">
        <v>0</v>
      </c>
      <c r="H75" s="22"/>
    </row>
    <row r="76" spans="1:12" ht="18.75" customHeight="1" x14ac:dyDescent="0.3">
      <c r="A76" s="157" t="s">
        <v>50</v>
      </c>
      <c r="B76" s="154" t="s">
        <v>78</v>
      </c>
      <c r="C76" s="57" t="s">
        <v>29</v>
      </c>
      <c r="D76" s="117">
        <f>D77+D78+D79+D80+D82</f>
        <v>2000</v>
      </c>
      <c r="E76" s="117">
        <f>E77+E78+E79+E80+E82</f>
        <v>2000</v>
      </c>
      <c r="F76" s="60">
        <f>F77+F78+F79+F80+F82</f>
        <v>0</v>
      </c>
      <c r="G76" s="58">
        <f>E76/D76*100</f>
        <v>100</v>
      </c>
      <c r="H76" s="20"/>
    </row>
    <row r="77" spans="1:12" ht="18.75" x14ac:dyDescent="0.3">
      <c r="A77" s="158"/>
      <c r="B77" s="155"/>
      <c r="C77" s="57" t="s">
        <v>35</v>
      </c>
      <c r="D77" s="58">
        <v>0</v>
      </c>
      <c r="E77" s="58">
        <v>0</v>
      </c>
      <c r="F77" s="101">
        <v>0</v>
      </c>
      <c r="G77" s="58">
        <v>0</v>
      </c>
      <c r="H77" s="20"/>
    </row>
    <row r="78" spans="1:12" ht="15.75" customHeight="1" x14ac:dyDescent="0.3">
      <c r="A78" s="158"/>
      <c r="B78" s="155"/>
      <c r="C78" s="57" t="s">
        <v>31</v>
      </c>
      <c r="D78" s="58">
        <v>0</v>
      </c>
      <c r="E78" s="58">
        <v>0</v>
      </c>
      <c r="F78" s="101">
        <v>0</v>
      </c>
      <c r="G78" s="58">
        <v>0</v>
      </c>
      <c r="H78" s="20"/>
    </row>
    <row r="79" spans="1:12" ht="18" customHeight="1" x14ac:dyDescent="0.3">
      <c r="A79" s="158"/>
      <c r="B79" s="155"/>
      <c r="C79" s="57" t="s">
        <v>32</v>
      </c>
      <c r="D79" s="116">
        <v>2000</v>
      </c>
      <c r="E79" s="116">
        <v>2000</v>
      </c>
      <c r="F79" s="101">
        <f t="shared" ref="F79" si="7">E79-D79</f>
        <v>0</v>
      </c>
      <c r="G79" s="58">
        <f>E79/D79*100</f>
        <v>100</v>
      </c>
      <c r="H79" s="20"/>
    </row>
    <row r="80" spans="1:12" ht="28.5" customHeight="1" x14ac:dyDescent="0.3">
      <c r="A80" s="158"/>
      <c r="B80" s="155"/>
      <c r="C80" s="59" t="s">
        <v>33</v>
      </c>
      <c r="D80" s="58">
        <v>0</v>
      </c>
      <c r="E80" s="58">
        <v>0</v>
      </c>
      <c r="F80" s="101">
        <v>0</v>
      </c>
      <c r="G80" s="58">
        <v>0</v>
      </c>
      <c r="H80" s="20"/>
    </row>
    <row r="81" spans="1:8" ht="18.75" x14ac:dyDescent="0.3">
      <c r="A81" s="158"/>
      <c r="B81" s="155"/>
      <c r="C81" s="59" t="s">
        <v>57</v>
      </c>
      <c r="D81" s="58">
        <v>0</v>
      </c>
      <c r="E81" s="58">
        <v>0</v>
      </c>
      <c r="F81" s="101">
        <v>0</v>
      </c>
      <c r="G81" s="58">
        <v>0</v>
      </c>
      <c r="H81" s="20"/>
    </row>
    <row r="82" spans="1:8" ht="18.75" x14ac:dyDescent="0.3">
      <c r="A82" s="159"/>
      <c r="B82" s="156"/>
      <c r="C82" s="57" t="s">
        <v>34</v>
      </c>
      <c r="D82" s="58">
        <v>0</v>
      </c>
      <c r="E82" s="58">
        <v>0</v>
      </c>
      <c r="F82" s="101">
        <v>0</v>
      </c>
      <c r="G82" s="58">
        <v>0</v>
      </c>
      <c r="H82" s="20"/>
    </row>
    <row r="83" spans="1:8" ht="18.75" customHeight="1" x14ac:dyDescent="0.3">
      <c r="A83" s="157" t="s">
        <v>51</v>
      </c>
      <c r="B83" s="154" t="s">
        <v>79</v>
      </c>
      <c r="C83" s="57" t="s">
        <v>29</v>
      </c>
      <c r="D83" s="117">
        <f>D84+D85+D86+D87+D89</f>
        <v>1000</v>
      </c>
      <c r="E83" s="117">
        <f>E84+E85+E86+E87+E89</f>
        <v>1000</v>
      </c>
      <c r="F83" s="60">
        <f>F84+F85+F86+F87+F89</f>
        <v>0</v>
      </c>
      <c r="G83" s="58">
        <f>E83/D83*100</f>
        <v>100</v>
      </c>
      <c r="H83" s="20"/>
    </row>
    <row r="84" spans="1:8" ht="18.75" x14ac:dyDescent="0.3">
      <c r="A84" s="158"/>
      <c r="B84" s="155"/>
      <c r="C84" s="57" t="s">
        <v>35</v>
      </c>
      <c r="D84" s="58">
        <v>0</v>
      </c>
      <c r="E84" s="58">
        <v>0</v>
      </c>
      <c r="F84" s="101">
        <v>0</v>
      </c>
      <c r="G84" s="58">
        <v>0</v>
      </c>
      <c r="H84" s="20"/>
    </row>
    <row r="85" spans="1:8" ht="15.75" customHeight="1" x14ac:dyDescent="0.3">
      <c r="A85" s="158"/>
      <c r="B85" s="155"/>
      <c r="C85" s="57" t="s">
        <v>31</v>
      </c>
      <c r="D85" s="58">
        <v>0</v>
      </c>
      <c r="E85" s="58">
        <v>0</v>
      </c>
      <c r="F85" s="101">
        <v>0</v>
      </c>
      <c r="G85" s="58">
        <v>0</v>
      </c>
      <c r="H85" s="20"/>
    </row>
    <row r="86" spans="1:8" ht="18.75" x14ac:dyDescent="0.3">
      <c r="A86" s="158"/>
      <c r="B86" s="155"/>
      <c r="C86" s="57" t="s">
        <v>32</v>
      </c>
      <c r="D86" s="116">
        <v>1000</v>
      </c>
      <c r="E86" s="116">
        <v>1000</v>
      </c>
      <c r="F86" s="101">
        <f t="shared" ref="F86" si="8">E86-D86</f>
        <v>0</v>
      </c>
      <c r="G86" s="58">
        <f>E86/D86*100</f>
        <v>100</v>
      </c>
      <c r="H86" s="20"/>
    </row>
    <row r="87" spans="1:8" ht="29.25" customHeight="1" x14ac:dyDescent="0.3">
      <c r="A87" s="158"/>
      <c r="B87" s="155"/>
      <c r="C87" s="59" t="s">
        <v>33</v>
      </c>
      <c r="D87" s="58">
        <v>0</v>
      </c>
      <c r="E87" s="58">
        <v>0</v>
      </c>
      <c r="F87" s="101">
        <v>0</v>
      </c>
      <c r="G87" s="58">
        <v>0</v>
      </c>
      <c r="H87" s="20"/>
    </row>
    <row r="88" spans="1:8" ht="18.75" x14ac:dyDescent="0.3">
      <c r="A88" s="158"/>
      <c r="B88" s="155"/>
      <c r="C88" s="59" t="s">
        <v>57</v>
      </c>
      <c r="D88" s="58">
        <v>0</v>
      </c>
      <c r="E88" s="58">
        <v>0</v>
      </c>
      <c r="F88" s="101">
        <v>0</v>
      </c>
      <c r="G88" s="58">
        <v>0</v>
      </c>
      <c r="H88" s="20"/>
    </row>
    <row r="89" spans="1:8" ht="13.5" customHeight="1" x14ac:dyDescent="0.3">
      <c r="A89" s="159"/>
      <c r="B89" s="156"/>
      <c r="C89" s="57" t="s">
        <v>34</v>
      </c>
      <c r="D89" s="58">
        <v>0</v>
      </c>
      <c r="E89" s="58">
        <v>0</v>
      </c>
      <c r="F89" s="101">
        <v>0</v>
      </c>
      <c r="G89" s="58">
        <v>0</v>
      </c>
      <c r="H89" s="20"/>
    </row>
    <row r="90" spans="1:8" ht="18.75" x14ac:dyDescent="0.25">
      <c r="A90" s="150" t="s">
        <v>14</v>
      </c>
      <c r="B90" s="151"/>
      <c r="C90" s="78" t="s">
        <v>9</v>
      </c>
      <c r="D90" s="115">
        <f>D91+D92+D93+D94+D96</f>
        <v>551500.63757000002</v>
      </c>
      <c r="E90" s="115">
        <f t="shared" ref="E90" si="9">E91+E92+E93+E94+E96</f>
        <v>550627.58522999997</v>
      </c>
      <c r="F90" s="118">
        <f>F91+F92+F93+F94+F96</f>
        <v>-873.05233999999473</v>
      </c>
      <c r="G90" s="72">
        <f>E90/D90*100</f>
        <v>99.841695134959977</v>
      </c>
      <c r="H90" s="111"/>
    </row>
    <row r="91" spans="1:8" ht="18.75" x14ac:dyDescent="0.25">
      <c r="A91" s="150"/>
      <c r="B91" s="151"/>
      <c r="C91" s="79" t="s">
        <v>10</v>
      </c>
      <c r="D91" s="85">
        <f>D18+D31+D38+D47+D54+D70+D77+D84</f>
        <v>0</v>
      </c>
      <c r="E91" s="85">
        <f>E18+E31+E38+E47+E54+E70+E77+E84</f>
        <v>0</v>
      </c>
      <c r="F91" s="112">
        <f>F18+F31+F38+F47+F54+F70+F77+F84</f>
        <v>0</v>
      </c>
      <c r="G91" s="72">
        <v>0</v>
      </c>
      <c r="H91" s="111"/>
    </row>
    <row r="92" spans="1:8" ht="18.75" x14ac:dyDescent="0.25">
      <c r="A92" s="150"/>
      <c r="B92" s="151"/>
      <c r="C92" s="79" t="s">
        <v>12</v>
      </c>
      <c r="D92" s="114">
        <f t="shared" ref="D92:F96" si="10">D19+D32+D39+D48+D55+D71+D78+D85</f>
        <v>131412.41777999999</v>
      </c>
      <c r="E92" s="114">
        <f t="shared" si="10"/>
        <v>131412.41777999999</v>
      </c>
      <c r="F92" s="112">
        <f>F19+F32+F39+F48+F55+F71+F78+F85</f>
        <v>0</v>
      </c>
      <c r="G92" s="72">
        <f t="shared" ref="G92:G93" si="11">E92/D92*100</f>
        <v>100</v>
      </c>
      <c r="H92" s="111"/>
    </row>
    <row r="93" spans="1:8" ht="18.75" x14ac:dyDescent="0.25">
      <c r="A93" s="150"/>
      <c r="B93" s="151"/>
      <c r="C93" s="79" t="s">
        <v>13</v>
      </c>
      <c r="D93" s="114">
        <f t="shared" si="10"/>
        <v>420088.21979</v>
      </c>
      <c r="E93" s="114">
        <f t="shared" si="10"/>
        <v>419215.16745000001</v>
      </c>
      <c r="F93" s="119">
        <f>F20+F33+F40+F49+F56+F72+F79+F86</f>
        <v>-873.05233999999473</v>
      </c>
      <c r="G93" s="72">
        <f t="shared" si="11"/>
        <v>99.792174048480476</v>
      </c>
      <c r="H93" s="111"/>
    </row>
    <row r="94" spans="1:8" ht="29.25" x14ac:dyDescent="0.25">
      <c r="A94" s="150"/>
      <c r="B94" s="151"/>
      <c r="C94" s="79" t="s">
        <v>17</v>
      </c>
      <c r="D94" s="85">
        <f t="shared" si="10"/>
        <v>0</v>
      </c>
      <c r="E94" s="85">
        <f t="shared" si="10"/>
        <v>0</v>
      </c>
      <c r="F94" s="112">
        <f>F21+F34+F41+F50+F57+F73+F80+F87</f>
        <v>0</v>
      </c>
      <c r="G94" s="72">
        <v>0</v>
      </c>
      <c r="H94" s="111"/>
    </row>
    <row r="95" spans="1:8" ht="18.75" x14ac:dyDescent="0.25">
      <c r="A95" s="150"/>
      <c r="B95" s="151"/>
      <c r="C95" s="80" t="s">
        <v>57</v>
      </c>
      <c r="D95" s="85">
        <f t="shared" si="10"/>
        <v>0</v>
      </c>
      <c r="E95" s="85">
        <f t="shared" si="10"/>
        <v>0</v>
      </c>
      <c r="F95" s="112">
        <f t="shared" si="10"/>
        <v>0</v>
      </c>
      <c r="G95" s="72">
        <v>0</v>
      </c>
      <c r="H95" s="14"/>
    </row>
    <row r="96" spans="1:8" ht="18.75" x14ac:dyDescent="0.25">
      <c r="A96" s="152"/>
      <c r="B96" s="153"/>
      <c r="C96" s="80" t="s">
        <v>23</v>
      </c>
      <c r="D96" s="85">
        <f t="shared" si="10"/>
        <v>0</v>
      </c>
      <c r="E96" s="85">
        <f t="shared" si="10"/>
        <v>0</v>
      </c>
      <c r="F96" s="112">
        <f t="shared" si="10"/>
        <v>0</v>
      </c>
      <c r="G96" s="72">
        <v>0</v>
      </c>
      <c r="H96" s="14"/>
    </row>
    <row r="97" spans="1:8" ht="21.75" customHeight="1" x14ac:dyDescent="0.25">
      <c r="A97" s="182" t="s">
        <v>58</v>
      </c>
      <c r="B97" s="182"/>
      <c r="C97" s="182"/>
      <c r="D97" s="182"/>
      <c r="E97" s="7"/>
      <c r="F97" s="7"/>
      <c r="G97" s="7"/>
      <c r="H97" s="16"/>
    </row>
    <row r="98" spans="1:8" ht="39.75" customHeight="1" x14ac:dyDescent="0.3">
      <c r="A98" s="142" t="s">
        <v>93</v>
      </c>
      <c r="B98" s="143"/>
      <c r="C98" s="90"/>
      <c r="E98" s="95" t="s">
        <v>92</v>
      </c>
      <c r="F98" s="34"/>
      <c r="G98" s="34"/>
      <c r="H98" s="34"/>
    </row>
    <row r="99" spans="1:8" ht="27" customHeight="1" x14ac:dyDescent="0.3">
      <c r="A99" s="92"/>
      <c r="B99" s="93"/>
      <c r="C99" s="94"/>
      <c r="D99" s="91"/>
      <c r="E99" s="41"/>
      <c r="F99" s="34"/>
      <c r="G99" s="34"/>
      <c r="H99" s="34"/>
    </row>
    <row r="100" spans="1:8" ht="18.75" x14ac:dyDescent="0.3">
      <c r="A100" s="4" t="s">
        <v>28</v>
      </c>
      <c r="B100" s="4"/>
      <c r="C100" s="17"/>
      <c r="D100" s="17"/>
      <c r="E100" s="17"/>
    </row>
    <row r="101" spans="1:8" ht="21" customHeight="1" x14ac:dyDescent="0.3">
      <c r="A101" s="113" t="s">
        <v>103</v>
      </c>
      <c r="B101" s="4"/>
      <c r="C101" s="17"/>
      <c r="D101" s="17"/>
      <c r="E101" s="17"/>
    </row>
    <row r="102" spans="1:8" s="53" customFormat="1" ht="20.25" customHeight="1" x14ac:dyDescent="0.3">
      <c r="A102" s="54" t="s">
        <v>84</v>
      </c>
      <c r="B102" s="103"/>
      <c r="C102" s="104"/>
      <c r="D102" s="104"/>
      <c r="E102" s="104"/>
    </row>
    <row r="103" spans="1:8" ht="21" customHeight="1" x14ac:dyDescent="0.3">
      <c r="A103" s="193" t="s">
        <v>87</v>
      </c>
      <c r="B103" s="193"/>
      <c r="C103" s="17"/>
      <c r="D103" s="17"/>
      <c r="E103" s="17"/>
    </row>
    <row r="104" spans="1:8" ht="27" customHeight="1" x14ac:dyDescent="0.3">
      <c r="A104" s="175"/>
      <c r="B104" s="175"/>
      <c r="C104" s="17"/>
      <c r="D104" s="17"/>
      <c r="E104" s="17"/>
    </row>
  </sheetData>
  <customSheetViews>
    <customSheetView guid="{30A0E801-31B9-42A1-8332-30645455245D}" scale="80" showPageBreaks="1" printArea="1" hiddenRows="1">
      <selection activeCell="H1" sqref="H1:H2"/>
      <pageMargins left="0" right="0" top="0.39370078740157483" bottom="0.39370078740157483" header="0" footer="0"/>
      <pageSetup paperSize="9" scale="50" fitToHeight="2" orientation="landscape" r:id="rId1"/>
    </customSheetView>
    <customSheetView guid="{11B2A735-F024-4262-BE56-143EA99EA648}" scale="75" showPageBreaks="1" printArea="1" hiddenRows="1" view="pageBreakPreview" topLeftCell="A30">
      <selection activeCell="D110" sqref="D110"/>
      <pageMargins left="0" right="0" top="0.39370078740157483" bottom="0.39370078740157483" header="0" footer="0"/>
      <pageSetup paperSize="9" scale="50" fitToHeight="2" orientation="landscape" r:id="rId2"/>
    </customSheetView>
    <customSheetView guid="{166B88E0-78D7-4966-924F-527203CC93DF}" scale="75" showPageBreaks="1" printArea="1" hiddenRows="1" view="pageBreakPreview" topLeftCell="A88">
      <selection activeCell="E81" sqref="E81"/>
      <pageMargins left="0" right="0" top="0.39370078740157483" bottom="0.39370078740157483" header="0" footer="0"/>
      <pageSetup paperSize="9" scale="50" fitToHeight="2" orientation="landscape" r:id="rId3"/>
    </customSheetView>
    <customSheetView guid="{D33FDDD3-DB26-4087-B4A5-57BC79AFD87C}" scale="75" showPageBreaks="1" printArea="1" hiddenRows="1" view="pageBreakPreview" topLeftCell="A85">
      <selection activeCell="D110" sqref="D110"/>
      <pageMargins left="0" right="0" top="0.39370078740157483" bottom="0.39370078740157483" header="0" footer="0"/>
      <pageSetup paperSize="9" scale="50" fitToHeight="2" orientation="landscape" r:id="rId4"/>
    </customSheetView>
    <customSheetView guid="{E93B30D1-720C-4733-9BBF-CF07A0F51065}" scale="75" showPageBreaks="1" printArea="1" hiddenRows="1" view="pageBreakPreview" topLeftCell="A37">
      <selection activeCell="C58" sqref="C58"/>
      <pageMargins left="0" right="0" top="0.39370078740157483" bottom="0.39370078740157483" header="0" footer="0"/>
      <pageSetup paperSize="9" scale="50" fitToHeight="2" orientation="landscape" r:id="rId5"/>
    </customSheetView>
    <customSheetView guid="{1EAF1EC2-B8FE-4CCD-8E69-4DE87670B374}" scale="70" showPageBreaks="1" printArea="1" hiddenRows="1" topLeftCell="A7">
      <pane xSplit="3" ySplit="10" topLeftCell="D66" activePane="bottomRight" state="frozen"/>
      <selection pane="bottomRight" activeCell="D69" sqref="D69:G89"/>
      <pageMargins left="0" right="0" top="0.39370078740157483" bottom="0.39370078740157483" header="0" footer="0"/>
      <pageSetup paperSize="9" scale="50" fitToHeight="2" orientation="landscape" r:id="rId6"/>
    </customSheetView>
    <customSheetView guid="{C1DD7F68-5920-42F2-8B51-BA5BD1360744}" scale="60" showPageBreaks="1" printArea="1" hiddenRows="1">
      <selection activeCell="E32" sqref="E32"/>
      <pageMargins left="0" right="0" top="0.39370078740157483" bottom="0.39370078740157483" header="0" footer="0"/>
      <pageSetup paperSize="9" scale="50" fitToHeight="2" orientation="landscape" r:id="rId7"/>
    </customSheetView>
    <customSheetView guid="{2810750B-F4BA-4D5E-B882-AD5B65027047}" scale="80" hiddenRows="1" topLeftCell="A13">
      <selection activeCell="D22" sqref="D22:E22"/>
      <pageMargins left="0" right="0" top="0.39370078740157483" bottom="0.39370078740157483" header="0" footer="0"/>
      <pageSetup paperSize="9" scale="50" fitToHeight="2" orientation="landscape" r:id="rId8"/>
    </customSheetView>
  </customSheetViews>
  <mergeCells count="42">
    <mergeCell ref="H20:H22"/>
    <mergeCell ref="A104:B104"/>
    <mergeCell ref="A16:H16"/>
    <mergeCell ref="A45:H45"/>
    <mergeCell ref="A68:H68"/>
    <mergeCell ref="A97:D97"/>
    <mergeCell ref="A37:A43"/>
    <mergeCell ref="B37:B43"/>
    <mergeCell ref="A67:H67"/>
    <mergeCell ref="B53:B59"/>
    <mergeCell ref="A30:A36"/>
    <mergeCell ref="B30:B36"/>
    <mergeCell ref="B46:B52"/>
    <mergeCell ref="A44:H44"/>
    <mergeCell ref="A103:B103"/>
    <mergeCell ref="B69:B75"/>
    <mergeCell ref="A69:A75"/>
    <mergeCell ref="B76:B82"/>
    <mergeCell ref="A76:A82"/>
    <mergeCell ref="A60:A66"/>
    <mergeCell ref="B60:B66"/>
    <mergeCell ref="B17:B23"/>
    <mergeCell ref="B24:B29"/>
    <mergeCell ref="A53:A59"/>
    <mergeCell ref="A24:A29"/>
    <mergeCell ref="A46:A52"/>
    <mergeCell ref="A98:B98"/>
    <mergeCell ref="A6:H6"/>
    <mergeCell ref="D12:E12"/>
    <mergeCell ref="F12:F13"/>
    <mergeCell ref="G12:G13"/>
    <mergeCell ref="A12:A13"/>
    <mergeCell ref="B12:B13"/>
    <mergeCell ref="C12:C13"/>
    <mergeCell ref="H12:H13"/>
    <mergeCell ref="A8:H8"/>
    <mergeCell ref="A10:H10"/>
    <mergeCell ref="A15:H15"/>
    <mergeCell ref="A90:B96"/>
    <mergeCell ref="B83:B89"/>
    <mergeCell ref="A83:A89"/>
    <mergeCell ref="A17:A23"/>
  </mergeCells>
  <pageMargins left="0" right="0" top="0.39370078740157483" bottom="0.39370078740157483" header="0" footer="0"/>
  <pageSetup paperSize="9" scale="50" fitToHeight="2" orientation="landscape"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30A0E801-31B9-42A1-8332-30645455245D}">
      <pageMargins left="0.7" right="0.7" top="0.75" bottom="0.75" header="0.3" footer="0.3"/>
    </customSheetView>
    <customSheetView guid="{11B2A735-F024-4262-BE56-143EA99EA648}">
      <pageMargins left="0.7" right="0.7" top="0.75" bottom="0.75" header="0.3" footer="0.3"/>
    </customSheetView>
    <customSheetView guid="{1EAF1EC2-B8FE-4CCD-8E69-4DE87670B374}">
      <pageMargins left="0.7" right="0.7" top="0.75" bottom="0.75" header="0.3" footer="0.3"/>
    </customSheetView>
    <customSheetView guid="{C1DD7F68-5920-42F2-8B51-BA5BD1360744}">
      <pageMargins left="0.7" right="0.7" top="0.75" bottom="0.75" header="0.3" footer="0.3"/>
    </customSheetView>
    <customSheetView guid="{2810750B-F4BA-4D5E-B882-AD5B65027047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</vt:lpstr>
      <vt:lpstr>Приложение 2</vt:lpstr>
      <vt:lpstr>Лист1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Шорина Наталья Владимировна</dc:creator>
  <cp:lastModifiedBy>Топал Элина Ивановна</cp:lastModifiedBy>
  <cp:lastPrinted>2022-01-25T03:49:08Z</cp:lastPrinted>
  <dcterms:created xsi:type="dcterms:W3CDTF">2006-09-16T00:00:00Z</dcterms:created>
  <dcterms:modified xsi:type="dcterms:W3CDTF">2022-02-09T05:56:13Z</dcterms:modified>
</cp:coreProperties>
</file>