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Приложение 1" sheetId="1" r:id="rId1"/>
    <sheet name="Приложение 2" sheetId="2" r:id="rId2"/>
  </sheets>
  <definedNames>
    <definedName name="_xlnm.Print_Titles" localSheetId="0">'Приложение 1'!$9:$11</definedName>
    <definedName name="_xlnm.Print_Titles" localSheetId="1">'Приложение 2'!$8:$10</definedName>
    <definedName name="_xlnm.Print_Area" localSheetId="0">'Приложение 1'!$A$1:$H$32</definedName>
    <definedName name="_xlnm.Print_Area" localSheetId="1">'Приложение 2'!$A$1:$I$68</definedName>
  </definedNames>
  <calcPr calcId="144525"/>
</workbook>
</file>

<file path=xl/calcChain.xml><?xml version="1.0" encoding="utf-8"?>
<calcChain xmlns="http://schemas.openxmlformats.org/spreadsheetml/2006/main">
  <c r="D28" i="2" l="1"/>
  <c r="F23" i="2"/>
  <c r="G23" i="2"/>
  <c r="F24" i="2"/>
  <c r="G24" i="2"/>
  <c r="F25" i="2"/>
  <c r="F26" i="2"/>
  <c r="F27" i="2"/>
  <c r="E28" i="2"/>
  <c r="F28" i="2" s="1"/>
  <c r="G28" i="2" l="1"/>
  <c r="G31" i="2"/>
  <c r="F18" i="1" l="1"/>
  <c r="F52" i="2" l="1"/>
  <c r="F55" i="2"/>
  <c r="E52" i="2"/>
  <c r="E53" i="2"/>
  <c r="E54" i="2"/>
  <c r="E55" i="2"/>
  <c r="E56" i="2"/>
  <c r="E57" i="2"/>
  <c r="D53" i="2"/>
  <c r="D54" i="2"/>
  <c r="D55" i="2"/>
  <c r="D56" i="2"/>
  <c r="D57" i="2"/>
  <c r="D52" i="2"/>
  <c r="F20" i="1" l="1"/>
  <c r="F17" i="1"/>
  <c r="F15" i="1"/>
  <c r="D13" i="2" l="1"/>
  <c r="F50" i="2"/>
  <c r="F57" i="2" s="1"/>
  <c r="F49" i="2"/>
  <c r="F48" i="2"/>
  <c r="F46" i="2"/>
  <c r="F45" i="2"/>
  <c r="E44" i="2"/>
  <c r="D44" i="2"/>
  <c r="F43" i="2"/>
  <c r="F42" i="2"/>
  <c r="F41" i="2"/>
  <c r="G40" i="2"/>
  <c r="F40" i="2"/>
  <c r="F39" i="2"/>
  <c r="F38" i="2"/>
  <c r="E37" i="2"/>
  <c r="D37" i="2"/>
  <c r="F37" i="2" l="1"/>
  <c r="F44" i="2"/>
  <c r="G37" i="2"/>
  <c r="F19" i="1"/>
  <c r="F23" i="1"/>
  <c r="E21" i="2" l="1"/>
  <c r="D21" i="2"/>
  <c r="G54" i="2"/>
  <c r="F22" i="2"/>
  <c r="F29" i="2"/>
  <c r="F30" i="2"/>
  <c r="F53" i="2" s="1"/>
  <c r="F31" i="2"/>
  <c r="F32" i="2"/>
  <c r="F33" i="2"/>
  <c r="F56" i="2" s="1"/>
  <c r="F34" i="2"/>
  <c r="F15" i="2"/>
  <c r="F16" i="2"/>
  <c r="F54" i="2" s="1"/>
  <c r="F17" i="2"/>
  <c r="F18" i="2"/>
  <c r="F19" i="2"/>
  <c r="F14" i="2"/>
  <c r="E13" i="2"/>
  <c r="F14" i="1"/>
  <c r="G21" i="2" l="1"/>
  <c r="E51" i="2"/>
  <c r="G53" i="2"/>
  <c r="D51" i="2"/>
  <c r="F21" i="2"/>
  <c r="F13" i="2"/>
  <c r="F51" i="2" l="1"/>
  <c r="G51" i="2"/>
</calcChain>
</file>

<file path=xl/sharedStrings.xml><?xml version="1.0" encoding="utf-8"?>
<sst xmlns="http://schemas.openxmlformats.org/spreadsheetml/2006/main" count="137" uniqueCount="90">
  <si>
    <t>Оценка в баллах</t>
  </si>
  <si>
    <t>Ответственный исполнитель</t>
  </si>
  <si>
    <t>_______________________________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</si>
  <si>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</si>
  <si>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</si>
  <si>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</si>
  <si>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</si>
  <si>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</si>
  <si>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</si>
  <si>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</si>
  <si>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</si>
  <si>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</si>
  <si>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</si>
  <si>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</si>
  <si>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</si>
  <si>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</si>
  <si>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</si>
  <si>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</si>
  <si>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</si>
  <si>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</si>
  <si>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Соисполнитель 1</t>
  </si>
  <si>
    <t xml:space="preserve">Соисполнитель 2 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</si>
  <si>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</si>
  <si>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</si>
  <si>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</si>
  <si>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</si>
  <si>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</si>
  <si>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</si>
  <si>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</si>
  <si>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</si>
  <si>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</si>
  <si>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1.</t>
  </si>
  <si>
    <t>2.</t>
  </si>
  <si>
    <t>средства поселений *</t>
  </si>
  <si>
    <t xml:space="preserve">Приложение № 1 
к Положению о порядке проведения оценки эффективности реализации
муниципальных и ведомственных
целевых программ 
</t>
  </si>
  <si>
    <t>%</t>
  </si>
  <si>
    <t>км</t>
  </si>
  <si>
    <t xml:space="preserve"> </t>
  </si>
  <si>
    <t>4.</t>
  </si>
  <si>
    <t>5.</t>
  </si>
  <si>
    <t>Подпрограмма 1 (Автомобильный транспорт и дорожное хозяйство)</t>
  </si>
  <si>
    <t>Задача 1 (Обеспечение доступности и повышения качества транспортных услуг, оказываемых автомобильным транспортом)</t>
  </si>
  <si>
    <t>Подпрограмма 2 (Формирование законопослушного поведения участников дорожного движения)</t>
  </si>
  <si>
    <t>7.</t>
  </si>
  <si>
    <t>Доля учащихся (воспитанников), задействованных в мероприятиях по профилактике ДТП</t>
  </si>
  <si>
    <t>Общая протяжённость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отчётного года</t>
  </si>
  <si>
    <t>6.</t>
  </si>
  <si>
    <t xml:space="preserve">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 </t>
  </si>
  <si>
    <t>1.1.</t>
  </si>
  <si>
    <t>1.2.</t>
  </si>
  <si>
    <t>1.3.</t>
  </si>
  <si>
    <t>2.1.</t>
  </si>
  <si>
    <t>2.2.</t>
  </si>
  <si>
    <t xml:space="preserve">Соисполнитель 3 </t>
  </si>
  <si>
    <r>
      <t xml:space="preserve">Соисполнители: </t>
    </r>
    <r>
      <rPr>
        <u/>
        <sz val="16"/>
        <color rgb="FF000000"/>
        <rFont val="Times New Roman"/>
        <family val="1"/>
        <charset val="204"/>
      </rPr>
      <t>Департамент имущественных отношений Нефтеюганского района, Муниципальное казенное учреждение «Управление капитального строительства и жилищно-коммунального комплекса Нефтеюганского района», Администрации поселений Нефтеюганского района, Департамент образования и молодежной политики Нефтеюганского района</t>
    </r>
  </si>
  <si>
    <t xml:space="preserve">Приложение № 2 
к Положению о порядке проведения оценки                                                                                                                                                                                                                                                                                                                                 эффективности реализации
муниципальных и ведомственных
целевых программ </t>
  </si>
  <si>
    <t>3.</t>
  </si>
  <si>
    <r>
      <t xml:space="preserve">Наименование муниципальной программы: </t>
    </r>
    <r>
      <rPr>
        <u/>
        <sz val="12"/>
        <color rgb="FF000000"/>
        <rFont val="Times New Roman"/>
        <family val="1"/>
        <charset val="204"/>
      </rPr>
      <t>«Развитие транспортной системы Нефтеюганского района на 2019-2024 годы и на период до 2030 года»</t>
    </r>
    <r>
      <rPr>
        <sz val="12"/>
        <color rgb="FF000000"/>
        <rFont val="Times New Roman"/>
        <family val="1"/>
        <charset val="204"/>
      </rPr>
      <t xml:space="preserve"> </t>
    </r>
  </si>
  <si>
    <r>
      <t xml:space="preserve">Соисполнители: </t>
    </r>
    <r>
      <rPr>
        <u/>
        <sz val="12"/>
        <color rgb="FF000000"/>
        <rFont val="Times New Roman"/>
        <family val="1"/>
        <charset val="204"/>
      </rPr>
      <t>Департамент имущественных отношений Нефтеюганского района, Муниципальное казенное учреждение «Управление капитального строительства и жилищно-коммунального комплекса Нефтеюганского района», Администрации поселений Нефтеюганского района, Департамент образования и молодежной политики Нефтеюганского района</t>
    </r>
    <r>
      <rPr>
        <sz val="12"/>
        <color rgb="FF000000"/>
        <rFont val="Times New Roman"/>
        <family val="1"/>
        <charset val="204"/>
      </rPr>
      <t xml:space="preserve">  </t>
    </r>
  </si>
  <si>
    <t xml:space="preserve">Износ парка автобусов организаций автомобильного транспорта, осуществляющих перевозки пассажиров </t>
  </si>
  <si>
    <t>Объем пассажирских перевозок автомобильным транспортом в муниципальном сообщении</t>
  </si>
  <si>
    <t>тыс. чел.</t>
  </si>
  <si>
    <t>Задача 2 (Обеспечение функционирования сети автомобильных дорог общего пользования местного значения, в том числе автомобильных дорог, являющихся подъездами к сельским населённым пунктам)</t>
  </si>
  <si>
    <t>Протяжённость сети автомобильных дорог общего пользования местного значения</t>
  </si>
  <si>
    <t>М.Б.Василевская</t>
  </si>
  <si>
    <t>Задача 3 (Предупреждение опасного поведения детей дошкольного и школьного возраста; формирование у детей навыков безопасного поведения на дорогах; снижение детского дорожно-транспортного травматизма и пропаганда безопасности дорожного движения)</t>
  </si>
  <si>
    <r>
      <t xml:space="preserve">Наименование муниципальной программы: </t>
    </r>
    <r>
      <rPr>
        <u/>
        <sz val="16"/>
        <color rgb="FF000000"/>
        <rFont val="Times New Roman"/>
        <family val="1"/>
        <charset val="204"/>
      </rPr>
      <t>«Развитие транспортной системы Нефтеюганского района на 2019-2024 годы и на период до 2030 года»</t>
    </r>
    <r>
      <rPr>
        <sz val="16"/>
        <color rgb="FF000000"/>
        <rFont val="Times New Roman"/>
        <family val="1"/>
        <charset val="204"/>
      </rPr>
      <t xml:space="preserve"> </t>
    </r>
  </si>
  <si>
    <r>
      <t xml:space="preserve">Ответственный исполнитель: </t>
    </r>
    <r>
      <rPr>
        <u/>
        <sz val="12"/>
        <color rgb="FF000000"/>
        <rFont val="Times New Roman"/>
        <family val="1"/>
        <charset val="204"/>
      </rPr>
      <t>Департамент строительства и жилищно-коммунального комплекса Нефтеюганского района (отдел по транспорту и дорогам)</t>
    </r>
  </si>
  <si>
    <r>
      <t xml:space="preserve">Ответственный исполнитель: </t>
    </r>
    <r>
      <rPr>
        <u/>
        <sz val="16"/>
        <color rgb="FF000000"/>
        <rFont val="Times New Roman"/>
        <family val="1"/>
        <charset val="204"/>
      </rPr>
      <t>Департамент строительства и жилищно-коммунального комплекса Нефтеюганского района (отдел по транспорту и дорогам)</t>
    </r>
  </si>
  <si>
    <t>С.М.Бабин, 8(3463)250274</t>
  </si>
  <si>
    <t>Исполнитель: Рахматуллина Э.И.                                                                   Тел./факс:8(3463)229699</t>
  </si>
  <si>
    <t>Доля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протяжённости автомобильных дорог общего пользования местного значения</t>
  </si>
  <si>
    <t>Оценка эффективности целевых показателей за 2021 год</t>
  </si>
  <si>
    <t>Анализ исполнения финансовых показателей за 2021 год</t>
  </si>
  <si>
    <t>М.Б.Василевская, 8(3463)250210</t>
  </si>
  <si>
    <t>Т.Н.Жадан, 8(3463)256820</t>
  </si>
  <si>
    <t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</si>
  <si>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r>
      <t xml:space="preserve">* </t>
    </r>
    <r>
      <rPr>
        <sz val="16"/>
        <color rgb="FF000000"/>
        <rFont val="Times New Roman"/>
        <family val="1"/>
        <charset val="204"/>
      </rPr>
      <t>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межбюджетные трансферты предоставляемые из бюджета муниципального образования Нефтеюгански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полномочий.Данные средства суммируются по строке "Всего".</t>
    </r>
  </si>
  <si>
    <t>___________________</t>
  </si>
  <si>
    <t xml:space="preserve">Исполнитель: </t>
  </si>
  <si>
    <t>Рахматуллина Э.И., 8(3463)229699</t>
  </si>
  <si>
    <t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                                         (целевой показатель 3,4,5,6)</t>
  </si>
  <si>
    <t>Основное мероприятие: "Капитальный ремонт, ремонт и содержание автомобильных дорог и искусственных дорожных сооружений общего пользования местного значения муниципального района" (целевой показатель 3,4,5,6)</t>
  </si>
  <si>
    <t>Основное мероприятие: "Обеспечение повышения качества и доступности транспортных услуг с использованием автомобильного транспорта" (целевой показатель 1,2)</t>
  </si>
  <si>
    <t xml:space="preserve">Основное мероприятие: "Реализация мероприятий профилактического и агитационного характера, направленных на предупреждение детского дорожно-транспортного  травматизма" (целевой показатель 7) </t>
  </si>
  <si>
    <t>Основное мероприятие: "Укрепление материально-технической базы для организации профилактической работы по предупреждению детского дорожно-транспортного травматизма" (целевой показатель 7)</t>
  </si>
  <si>
    <t xml:space="preserve">Заключены Соглашения на предоставление иных межбюджетных трансфертов из бюджета Нефтеюганского района муниципальному образованию: гп.Пойковский на сумму 3 139,39490 т.р. (заключено ДС "О предоставлении иных межбюджетных трансфертов из бюджета Нефтеюганского района муниципальному образованию гп.Пойковский от 16.07.21 №140"  от 19.08.21 №1); сп.Салым  на сумму 5 612,8 т.р.; сп.Сентябрьский на сумм 6 200,011 т.р.                                                                                                                           Ремонт автомобильных дорог местного значения выполнены в полном объеме в: гп.Пойковский по ул.Сибирская, ул.№9 (общей  протяженностью 0,436 км. ), сп.Салым ул.Молодежная, ул.45 лет Победы ( общей  протяженностью 0,495 км.)  сп.Сентябрьский ул.Центральная, протяженность - 0,385 км.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</si>
  <si>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2021 году в соответствии с разработанным совместным планом организационно-профилактических мероприятий по предупреждению детского дорожно-транспортного травматизма на территории Нефтеюганского района между ДОиМП и ОГИБДД, планами работы ресурсных центров по обучению детей ПДД на базе МОБУ «СОШ №4» пгт.Пойковский, НРМДОБУ «Д/с «Морошка» п.Куть-Ях, планом штаба ЮИД проведены следующие мероприятия: 
 -16 профилактических акций, направленных на привитие навыков безопасного поведения на дорогах и соблюдению ПДД. В рамках акций организованы инструктажи, беседы и занятия, направленные на привитие навыков безопасного поведения на дорогах и соблюдение ПДД, мастер-классы по изготовлению световозвращающих элементов, флешмобы, подготовлены письма, видеообращения детей к водителям и пешеходам, акции на улицах поселений по пропаганде соблюдения ПДД всеми участниками дорожного движения с раздачей информационных памяток. Совместно с родителями обучающихся подготовлены видеоролики по тематике челленджей «ВозьмиРебенкаЗаРуку», «ВижуГоворюСпасибо», «Везу ребенка правильно», «Водитель, сохрани мою жизнь», «Безопасная осень в Югре», «Пешеход, засветись», «Проведи диагональ безопасности-пристегнись!»и др.;
 - составление схем безопасных маршрутов движения детей в образовательную организацию и обратно с определением зон риска;
 - праздник «Посвящение первоклассников в пешеходы» в общеобразовательных организациях (сентябрь-октябрь 2021г., охват – 450 первоклассников);
 - 3 муниципальных конкурса по дорожной безопасности для детей и педагогов (конкурс на лучший сценарий квест – игры «Дорожная азбука» среди педагогов – 27 участников; районное соревнование юных инспекторов движения «Безопасное колесо-2021» - 32 участника; конкурсное мероприятие - квест-игра «Зеленый огонек» на базе детского автогородка в МОБУ «СОШ № 4» пгт.Пойковский для обучающихся начальных классов – 25 участников);
- олимпиада «Знатоки ПДД» среди обучающихся начальных классов, воспитанников детских садов и дошкольных групп (участники -  152 воспитанника старшего и подготовительного к школе возраста, 198 учащихся начальных классов);
 -  2 семинара на базе ресурсных центров для педагогов и лиц, ответственных за организацию работы по профилактике ДДТТ и БДД в образовательных организациях (участники – свыше 50 педагогов, руководители отрядов ЮИД, старший инспектор по пропаганде ГИБДД);
 - родительские собрания с освещением вопроса ответственности родителей за нарушение ПДД несовершеннолетними; до родителей доведена статистика ДТП с участием детей на территории района, рассмотрен вопрос планирования безопасных пешеходных маршрутов детей, о типичных ошибках детей при переходе дороги, о необходимости применения детских удерживающих устройств при перевозке детей в транспортных средствах, ношения световозвращающих элементов на предметах одежды, рюкзаках, а также о последствиях бесконтрольного нахождения несовершеннолетних на улице;
 - распространение памяток через мобильные мессенджеры (Viber и другие) о соблюдении ПДД. Команда- победительница муниципального этапа (Пойковская СОШ №»2) приняла участие в региональном этапе соревнования «Безопасное колесо», состоявшегося 27.04.2021 в г.Сургуте. 
 На официальном сайте Департамента образования и молодежной политики Нефтеюганского района в разделе «Здоровье и безопасность детей»/«Комплексная безопасность образовательных организаций» размещено 15 информаций по профилактике детского дорожно-транспортного травматизма.</t>
  </si>
  <si>
    <t xml:space="preserve">В 2021 году заключено Соглашение о предоставлении субсидии местному бюджету из бюджета Ханты-Мансийского автономного округа – Югры № 01 от 12.01.2021 (доп. соглашения 01/1 от 28.10.2021) на 2021 предусмотрена сумма в размере 272 367,3 тыс. рублей, в том числе БАО -  245 130,5 тыс.рублей, МБ - 27 236,8 тыс.рублей на выполнение работ по капитальному ремонту и ремонту автомобильных дорог общего пользования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Продолжается поэтапная работа по авторскому надзору по объекту  "Капитальный ремонт автомобильной дороги "Подъездная автомобильная дорога  к п.Усть-Юган, протяжённостью 17,606 км"  оплата за выполненные работы производится ежегодно  до сдачи объекта. Оплачены работы на сумму 901,4974 тыс.рублей. МК является переходящим на 2022 год. 
Работы по содержанию подъездных автомобильных дорог  к сельским населенным пунктам "Подъездная дорога к п.Усть-Юган", "Подъезд к п.Каркатеевы" (участок 1,2),  "Подъезд к п.Куть-Ях", "Подъезд к п.Сивыс-Ях", а также  содержание "Пешеходного моста через ж/д пути в сп.Салым" выполнены в полном объеме.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содержанию а/д "Подъезд к базе отдыха "Сказка" заключено от 28.12.21 Соглашение о расторжении к договору № 132-02 от 25.11.20 на основании фактически выполненных работ на сумму 299,95655 тыс.рублей.                                                                                                                           По содержанию а/д "Подъезд к гп.Пойковский" ведется работа по расторжению договора по факту выполненных работ на сумму 2 646,81038 тыс.рублей.                                                                                                                                                                                                                                  Средства в сумме 204,60446 тыс.рублей будут оплачены в 2022 году за поставки электроэнергии  за  декабрь к точкам наружного освещения  подъездных а/д (счёт на оплату услуг выставляется  в январе 2022 года).                                                                                                      По результатам заключенных договоров на установку дорожных знаков на а/д "Подъезд к п.Куть-Ях", "Подъезд к п.Сивысь-Ях и  проезд Линейный участок 1", "Подъездная дорога к сп. Усть-Юган"(4 участка), "Подъездная к п. Каркатеевы" (2 участка) образовалась экономия в размере 65,50102 тыс.рублей </t>
  </si>
  <si>
    <t>А.Н.Кривуля, 8(3463)250165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</si>
</sst>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0000\ _₽_-;\-* #,##0.00000\ _₽_-;_-* &quot;-&quot;??\ _₽_-;_-@_-"/>
    <numFmt numFmtId="166" formatCode="_-* #,##0.0\ _₽_-;\-* #,##0.0\ _₽_-;_-* &quot;-&quot;??\ _₽_-;_-@_-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4" fillId="0" borderId="0" xfId="0" applyFont="1" applyAlignment="1">
      <alignment horizontal="right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8" fillId="0" borderId="0" xfId="0" applyFont="1" applyAlignment="1">
      <alignment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0" fillId="0" borderId="2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19" zoomScale="90" zoomScaleNormal="100" zoomScaleSheetLayoutView="90" workbookViewId="0">
      <selection activeCell="K15" sqref="K15"/>
    </sheetView>
  </sheetViews>
  <sheetFormatPr defaultColWidth="14.140625" defaultRowHeight="15" x14ac:dyDescent="0.25"/>
  <cols>
    <col min="1" max="1" width="5.5703125" customWidth="1"/>
    <col min="2" max="2" width="49" customWidth="1"/>
    <col min="3" max="3" width="16.85546875" customWidth="1"/>
    <col min="4" max="4" width="22.42578125" customWidth="1"/>
    <col min="5" max="5" width="27.140625" customWidth="1"/>
    <col min="6" max="6" width="23.7109375" customWidth="1"/>
    <col min="8" max="8" width="6.5703125" customWidth="1"/>
  </cols>
  <sheetData>
    <row r="1" spans="1:7" ht="79.5" customHeight="1" x14ac:dyDescent="0.25">
      <c r="F1" s="38" t="s">
        <v>34</v>
      </c>
      <c r="G1" s="38"/>
    </row>
    <row r="2" spans="1:7" ht="15.75" x14ac:dyDescent="0.25">
      <c r="A2" s="1"/>
    </row>
    <row r="3" spans="1:7" ht="15.75" x14ac:dyDescent="0.25">
      <c r="A3" s="49" t="s">
        <v>72</v>
      </c>
      <c r="B3" s="49"/>
      <c r="C3" s="49"/>
      <c r="D3" s="49"/>
      <c r="E3" s="49"/>
      <c r="F3" s="49"/>
      <c r="G3" s="49"/>
    </row>
    <row r="4" spans="1:7" ht="15.75" x14ac:dyDescent="0.25">
      <c r="A4" s="4"/>
    </row>
    <row r="5" spans="1:7" ht="15.75" x14ac:dyDescent="0.25">
      <c r="A5" s="51" t="s">
        <v>57</v>
      </c>
      <c r="B5" s="58"/>
      <c r="C5" s="58"/>
      <c r="D5" s="58"/>
      <c r="E5" s="58"/>
      <c r="F5" s="58"/>
    </row>
    <row r="6" spans="1:7" ht="17.25" customHeight="1" x14ac:dyDescent="0.25">
      <c r="A6" s="40" t="s">
        <v>67</v>
      </c>
      <c r="B6" s="41"/>
      <c r="C6" s="41"/>
      <c r="D6" s="41"/>
      <c r="E6" s="41"/>
      <c r="F6" s="41"/>
      <c r="G6" s="41"/>
    </row>
    <row r="7" spans="1:7" ht="50.25" customHeight="1" x14ac:dyDescent="0.25">
      <c r="A7" s="40" t="s">
        <v>58</v>
      </c>
      <c r="B7" s="41"/>
      <c r="C7" s="41"/>
      <c r="D7" s="41"/>
      <c r="E7" s="41"/>
      <c r="F7" s="41"/>
      <c r="G7" s="41"/>
    </row>
    <row r="8" spans="1:7" ht="15.75" x14ac:dyDescent="0.25">
      <c r="A8" s="3"/>
    </row>
    <row r="9" spans="1:7" ht="19.5" customHeight="1" x14ac:dyDescent="0.25">
      <c r="A9" s="50" t="s">
        <v>29</v>
      </c>
      <c r="B9" s="50" t="s">
        <v>5</v>
      </c>
      <c r="C9" s="50" t="s">
        <v>4</v>
      </c>
      <c r="D9" s="50" t="s">
        <v>3</v>
      </c>
      <c r="E9" s="50"/>
      <c r="F9" s="50" t="s">
        <v>25</v>
      </c>
      <c r="G9" s="50" t="s">
        <v>0</v>
      </c>
    </row>
    <row r="10" spans="1:7" ht="43.5" customHeight="1" x14ac:dyDescent="0.25">
      <c r="A10" s="50"/>
      <c r="B10" s="50"/>
      <c r="C10" s="50"/>
      <c r="D10" s="11" t="s">
        <v>6</v>
      </c>
      <c r="E10" s="11" t="s">
        <v>7</v>
      </c>
      <c r="F10" s="50"/>
      <c r="G10" s="50"/>
    </row>
    <row r="11" spans="1:7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</row>
    <row r="12" spans="1:7" ht="15.75" x14ac:dyDescent="0.25">
      <c r="A12" s="42" t="s">
        <v>40</v>
      </c>
      <c r="B12" s="43"/>
      <c r="C12" s="43"/>
      <c r="D12" s="43"/>
      <c r="E12" s="43"/>
      <c r="F12" s="43"/>
      <c r="G12" s="44"/>
    </row>
    <row r="13" spans="1:7" ht="15.75" x14ac:dyDescent="0.25">
      <c r="A13" s="42" t="s">
        <v>41</v>
      </c>
      <c r="B13" s="43"/>
      <c r="C13" s="43"/>
      <c r="D13" s="43"/>
      <c r="E13" s="43"/>
      <c r="F13" s="43"/>
      <c r="G13" s="44"/>
    </row>
    <row r="14" spans="1:7" ht="47.25" x14ac:dyDescent="0.25">
      <c r="A14" s="11" t="s">
        <v>31</v>
      </c>
      <c r="B14" s="12" t="s">
        <v>59</v>
      </c>
      <c r="C14" s="12" t="s">
        <v>35</v>
      </c>
      <c r="D14" s="12">
        <v>57.4</v>
      </c>
      <c r="E14" s="12">
        <v>57.4</v>
      </c>
      <c r="F14" s="12">
        <f>E14-D14</f>
        <v>0</v>
      </c>
      <c r="G14" s="12">
        <v>1</v>
      </c>
    </row>
    <row r="15" spans="1:7" ht="35.25" customHeight="1" x14ac:dyDescent="0.25">
      <c r="A15" s="29" t="s">
        <v>32</v>
      </c>
      <c r="B15" s="12" t="s">
        <v>60</v>
      </c>
      <c r="C15" s="12" t="s">
        <v>61</v>
      </c>
      <c r="D15" s="12">
        <v>34.9</v>
      </c>
      <c r="E15" s="12">
        <v>34.9</v>
      </c>
      <c r="F15" s="12">
        <f>E15-D15</f>
        <v>0</v>
      </c>
      <c r="G15" s="12">
        <v>1</v>
      </c>
    </row>
    <row r="16" spans="1:7" ht="39.75" customHeight="1" x14ac:dyDescent="0.25">
      <c r="A16" s="42" t="s">
        <v>62</v>
      </c>
      <c r="B16" s="56"/>
      <c r="C16" s="56"/>
      <c r="D16" s="56"/>
      <c r="E16" s="56"/>
      <c r="F16" s="56"/>
      <c r="G16" s="57"/>
    </row>
    <row r="17" spans="1:7" ht="31.5" x14ac:dyDescent="0.25">
      <c r="A17" s="19" t="s">
        <v>56</v>
      </c>
      <c r="B17" s="21" t="s">
        <v>63</v>
      </c>
      <c r="C17" s="21" t="s">
        <v>36</v>
      </c>
      <c r="D17" s="21">
        <v>174.8</v>
      </c>
      <c r="E17" s="30">
        <v>176.2</v>
      </c>
      <c r="F17" s="30">
        <f>E17-D17</f>
        <v>1.3999999999999773</v>
      </c>
      <c r="G17" s="31">
        <v>2</v>
      </c>
    </row>
    <row r="18" spans="1:7" ht="78.75" x14ac:dyDescent="0.25">
      <c r="A18" s="29" t="s">
        <v>38</v>
      </c>
      <c r="B18" s="21" t="s">
        <v>45</v>
      </c>
      <c r="C18" s="21" t="s">
        <v>36</v>
      </c>
      <c r="D18" s="21">
        <v>9.3000000000000007</v>
      </c>
      <c r="E18" s="21">
        <v>9.3000000000000007</v>
      </c>
      <c r="F18" s="21">
        <f>E18-D18</f>
        <v>0</v>
      </c>
      <c r="G18" s="31">
        <v>1</v>
      </c>
    </row>
    <row r="19" spans="1:7" ht="94.5" x14ac:dyDescent="0.25">
      <c r="A19" s="24" t="s">
        <v>39</v>
      </c>
      <c r="B19" s="21" t="s">
        <v>47</v>
      </c>
      <c r="C19" s="21" t="s">
        <v>36</v>
      </c>
      <c r="D19" s="21">
        <v>5.0999999999999996</v>
      </c>
      <c r="E19" s="21">
        <v>5.5</v>
      </c>
      <c r="F19" s="21">
        <f>E19-D19</f>
        <v>0.40000000000000036</v>
      </c>
      <c r="G19" s="21">
        <v>2</v>
      </c>
    </row>
    <row r="20" spans="1:7" ht="94.5" x14ac:dyDescent="0.25">
      <c r="A20" s="29" t="s">
        <v>46</v>
      </c>
      <c r="B20" s="21" t="s">
        <v>71</v>
      </c>
      <c r="C20" s="21" t="s">
        <v>35</v>
      </c>
      <c r="D20" s="21">
        <v>94.7</v>
      </c>
      <c r="E20" s="21">
        <v>94.7</v>
      </c>
      <c r="F20" s="21">
        <f>E20-D20</f>
        <v>0</v>
      </c>
      <c r="G20" s="21">
        <v>1</v>
      </c>
    </row>
    <row r="21" spans="1:7" ht="15.75" x14ac:dyDescent="0.25">
      <c r="A21" s="42" t="s">
        <v>42</v>
      </c>
      <c r="B21" s="43"/>
      <c r="C21" s="43"/>
      <c r="D21" s="43"/>
      <c r="E21" s="43"/>
      <c r="F21" s="43"/>
      <c r="G21" s="44"/>
    </row>
    <row r="22" spans="1:7" ht="33.75" customHeight="1" x14ac:dyDescent="0.25">
      <c r="A22" s="42" t="s">
        <v>65</v>
      </c>
      <c r="B22" s="43"/>
      <c r="C22" s="43"/>
      <c r="D22" s="43"/>
      <c r="E22" s="43"/>
      <c r="F22" s="43"/>
      <c r="G22" s="44"/>
    </row>
    <row r="23" spans="1:7" ht="55.5" customHeight="1" x14ac:dyDescent="0.25">
      <c r="A23" s="24" t="s">
        <v>43</v>
      </c>
      <c r="B23" s="21" t="s">
        <v>44</v>
      </c>
      <c r="C23" s="21" t="s">
        <v>35</v>
      </c>
      <c r="D23" s="21">
        <v>100</v>
      </c>
      <c r="E23" s="21">
        <v>100</v>
      </c>
      <c r="F23" s="21">
        <f>E23-D23</f>
        <v>0</v>
      </c>
      <c r="G23" s="31">
        <v>1</v>
      </c>
    </row>
    <row r="24" spans="1:7" s="7" customFormat="1" ht="18.75" customHeight="1" x14ac:dyDescent="0.25">
      <c r="A24" s="53" t="s">
        <v>23</v>
      </c>
      <c r="B24" s="54"/>
      <c r="C24" s="54"/>
      <c r="D24" s="54"/>
      <c r="E24" s="54"/>
      <c r="F24" s="55"/>
      <c r="G24" s="32">
        <v>9</v>
      </c>
    </row>
    <row r="25" spans="1:7" ht="37.5" customHeight="1" x14ac:dyDescent="0.25">
      <c r="A25" s="45"/>
      <c r="B25" s="46"/>
      <c r="C25" s="46"/>
      <c r="D25" s="46"/>
      <c r="E25" s="46"/>
      <c r="F25" s="46"/>
      <c r="G25" s="46"/>
    </row>
    <row r="26" spans="1:7" ht="21" customHeight="1" x14ac:dyDescent="0.25">
      <c r="A26" s="6"/>
      <c r="B26" s="5"/>
      <c r="C26" s="5"/>
      <c r="D26" s="5"/>
      <c r="E26" s="5"/>
      <c r="F26" s="5"/>
      <c r="G26" s="5"/>
    </row>
    <row r="27" spans="1:7" ht="18.75" customHeight="1" x14ac:dyDescent="0.25">
      <c r="A27" s="51" t="s">
        <v>1</v>
      </c>
      <c r="B27" s="51"/>
      <c r="C27" s="52" t="s">
        <v>2</v>
      </c>
      <c r="D27" s="52"/>
      <c r="E27" s="20" t="s">
        <v>64</v>
      </c>
      <c r="F27" s="5"/>
      <c r="G27" s="5"/>
    </row>
    <row r="28" spans="1:7" ht="15.75" x14ac:dyDescent="0.25">
      <c r="A28" s="6"/>
      <c r="B28" s="5"/>
      <c r="C28" s="39" t="s">
        <v>27</v>
      </c>
      <c r="D28" s="39"/>
      <c r="E28" s="5"/>
      <c r="F28" s="5"/>
      <c r="G28" s="5"/>
    </row>
    <row r="29" spans="1:7" ht="15.75" x14ac:dyDescent="0.25">
      <c r="A29" s="6"/>
      <c r="B29" s="5"/>
      <c r="C29" s="5"/>
      <c r="D29" s="5"/>
      <c r="E29" s="5"/>
      <c r="F29" s="5"/>
      <c r="G29" s="5"/>
    </row>
    <row r="30" spans="1:7" ht="37.5" customHeight="1" x14ac:dyDescent="0.25">
      <c r="A30" s="47" t="s">
        <v>70</v>
      </c>
      <c r="B30" s="48"/>
      <c r="C30" s="5"/>
      <c r="D30" s="5"/>
      <c r="E30" s="5"/>
      <c r="F30" s="5"/>
      <c r="G30" s="5"/>
    </row>
  </sheetData>
  <mergeCells count="22">
    <mergeCell ref="A30:B30"/>
    <mergeCell ref="A3:G3"/>
    <mergeCell ref="A9:A10"/>
    <mergeCell ref="B9:B10"/>
    <mergeCell ref="C9:C10"/>
    <mergeCell ref="G9:G10"/>
    <mergeCell ref="D9:E9"/>
    <mergeCell ref="A27:B27"/>
    <mergeCell ref="C27:D27"/>
    <mergeCell ref="F9:F10"/>
    <mergeCell ref="A24:F24"/>
    <mergeCell ref="A16:G16"/>
    <mergeCell ref="A13:G13"/>
    <mergeCell ref="A5:F5"/>
    <mergeCell ref="F1:G1"/>
    <mergeCell ref="C28:D28"/>
    <mergeCell ref="A7:G7"/>
    <mergeCell ref="A12:G12"/>
    <mergeCell ref="A21:G21"/>
    <mergeCell ref="A22:G22"/>
    <mergeCell ref="A25:G25"/>
    <mergeCell ref="A6:G6"/>
  </mergeCells>
  <printOptions horizontalCentered="1"/>
  <pageMargins left="0.78740157480314965" right="0" top="0.78740157480314965" bottom="0" header="0" footer="0"/>
  <pageSetup paperSize="9" scale="76" orientation="landscape" r:id="rId1"/>
  <rowBreaks count="1" manualBreakCount="1">
    <brk id="1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view="pageBreakPreview" topLeftCell="A46" zoomScale="70" zoomScaleNormal="75" zoomScaleSheetLayoutView="70" workbookViewId="0">
      <selection activeCell="H72" sqref="H72"/>
    </sheetView>
  </sheetViews>
  <sheetFormatPr defaultRowHeight="15" x14ac:dyDescent="0.25"/>
  <cols>
    <col min="1" max="1" width="5.42578125" style="8" customWidth="1"/>
    <col min="2" max="2" width="50.7109375" customWidth="1"/>
    <col min="3" max="3" width="33.85546875" customWidth="1"/>
    <col min="4" max="4" width="18.42578125" customWidth="1"/>
    <col min="5" max="5" width="18.140625" customWidth="1"/>
    <col min="6" max="6" width="20.140625" customWidth="1"/>
    <col min="7" max="7" width="25.42578125" customWidth="1"/>
    <col min="8" max="8" width="113.140625" customWidth="1"/>
    <col min="9" max="9" width="9.140625" hidden="1" customWidth="1"/>
  </cols>
  <sheetData>
    <row r="1" spans="1:9" ht="83.25" customHeight="1" x14ac:dyDescent="0.25">
      <c r="A1" s="17"/>
      <c r="B1" s="18"/>
      <c r="C1" s="2"/>
      <c r="D1" s="18"/>
      <c r="E1" s="18"/>
      <c r="F1" s="18"/>
      <c r="H1" s="63" t="s">
        <v>55</v>
      </c>
      <c r="I1" s="63"/>
    </row>
    <row r="2" spans="1:9" ht="20.25" x14ac:dyDescent="0.25">
      <c r="A2" s="77" t="s">
        <v>73</v>
      </c>
      <c r="B2" s="77"/>
      <c r="C2" s="77"/>
      <c r="D2" s="77"/>
      <c r="E2" s="77"/>
      <c r="F2" s="77"/>
      <c r="G2" s="77"/>
      <c r="H2" s="77"/>
    </row>
    <row r="3" spans="1:9" ht="15.75" x14ac:dyDescent="0.25">
      <c r="A3" s="9"/>
      <c r="B3" s="9"/>
      <c r="C3" s="9"/>
      <c r="D3" s="9"/>
      <c r="E3" s="9"/>
      <c r="F3" s="9"/>
      <c r="G3" s="9"/>
      <c r="H3" s="9"/>
    </row>
    <row r="4" spans="1:9" ht="21" customHeight="1" x14ac:dyDescent="0.25">
      <c r="A4" s="59" t="s">
        <v>66</v>
      </c>
      <c r="B4" s="59"/>
      <c r="C4" s="59"/>
      <c r="D4" s="59"/>
      <c r="E4" s="59"/>
      <c r="F4" s="59"/>
      <c r="G4" s="59"/>
      <c r="H4" s="59"/>
    </row>
    <row r="5" spans="1:9" ht="21.75" customHeight="1" x14ac:dyDescent="0.25">
      <c r="A5" s="60" t="s">
        <v>68</v>
      </c>
      <c r="B5" s="60"/>
      <c r="C5" s="60"/>
      <c r="D5" s="60"/>
      <c r="E5" s="60"/>
      <c r="F5" s="60"/>
      <c r="G5" s="60"/>
      <c r="H5" s="60"/>
    </row>
    <row r="6" spans="1:9" ht="39.75" customHeight="1" x14ac:dyDescent="0.35">
      <c r="A6" s="79" t="s">
        <v>54</v>
      </c>
      <c r="B6" s="80"/>
      <c r="C6" s="80"/>
      <c r="D6" s="80"/>
      <c r="E6" s="80"/>
      <c r="F6" s="80"/>
      <c r="G6" s="80"/>
      <c r="H6" s="80"/>
    </row>
    <row r="7" spans="1:9" ht="15.75" x14ac:dyDescent="0.25">
      <c r="A7" s="10"/>
      <c r="B7" s="18"/>
      <c r="C7" s="18"/>
      <c r="D7" s="18"/>
      <c r="E7" s="18"/>
      <c r="F7" s="18"/>
      <c r="G7" s="18"/>
      <c r="H7" s="18"/>
    </row>
    <row r="8" spans="1:9" ht="57" customHeight="1" x14ac:dyDescent="0.25">
      <c r="A8" s="71" t="s">
        <v>29</v>
      </c>
      <c r="B8" s="71" t="s">
        <v>19</v>
      </c>
      <c r="C8" s="71" t="s">
        <v>8</v>
      </c>
      <c r="D8" s="71" t="s">
        <v>24</v>
      </c>
      <c r="E8" s="71"/>
      <c r="F8" s="71" t="s">
        <v>26</v>
      </c>
      <c r="G8" s="71" t="s">
        <v>30</v>
      </c>
      <c r="H8" s="71" t="s">
        <v>9</v>
      </c>
    </row>
    <row r="9" spans="1:9" ht="44.25" customHeight="1" x14ac:dyDescent="0.25">
      <c r="A9" s="71"/>
      <c r="B9" s="71"/>
      <c r="C9" s="71"/>
      <c r="D9" s="13" t="s">
        <v>18</v>
      </c>
      <c r="E9" s="13" t="s">
        <v>10</v>
      </c>
      <c r="F9" s="71"/>
      <c r="G9" s="71"/>
      <c r="H9" s="71"/>
    </row>
    <row r="10" spans="1:9" ht="21.7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</row>
    <row r="11" spans="1:9" ht="27.75" customHeight="1" x14ac:dyDescent="0.25">
      <c r="A11" s="64" t="s">
        <v>40</v>
      </c>
      <c r="B11" s="65"/>
      <c r="C11" s="65"/>
      <c r="D11" s="65"/>
      <c r="E11" s="65"/>
      <c r="F11" s="65"/>
      <c r="G11" s="65"/>
      <c r="H11" s="66"/>
    </row>
    <row r="12" spans="1:9" ht="37.5" customHeight="1" x14ac:dyDescent="0.25">
      <c r="A12" s="64" t="s">
        <v>41</v>
      </c>
      <c r="B12" s="65"/>
      <c r="C12" s="65"/>
      <c r="D12" s="65"/>
      <c r="E12" s="65"/>
      <c r="F12" s="65"/>
      <c r="G12" s="65"/>
      <c r="H12" s="66"/>
    </row>
    <row r="13" spans="1:9" ht="25.5" customHeight="1" x14ac:dyDescent="0.25">
      <c r="A13" s="71" t="s">
        <v>48</v>
      </c>
      <c r="B13" s="73" t="s">
        <v>83</v>
      </c>
      <c r="C13" s="15" t="s">
        <v>11</v>
      </c>
      <c r="D13" s="33">
        <f>SUM(D14,D15,D16,D17,D19)</f>
        <v>0</v>
      </c>
      <c r="E13" s="33">
        <f>SUM(E14,E15,E16,E17,E19)</f>
        <v>0</v>
      </c>
      <c r="F13" s="25">
        <f>SUM(F14,F15,F16,F17,F19)</f>
        <v>0</v>
      </c>
      <c r="G13" s="35">
        <v>0</v>
      </c>
      <c r="H13" s="74"/>
    </row>
    <row r="14" spans="1:9" ht="30.75" customHeight="1" x14ac:dyDescent="0.25">
      <c r="A14" s="72"/>
      <c r="B14" s="73"/>
      <c r="C14" s="16" t="s">
        <v>12</v>
      </c>
      <c r="D14" s="34">
        <v>0</v>
      </c>
      <c r="E14" s="34">
        <v>0</v>
      </c>
      <c r="F14" s="22">
        <f>E14-D14</f>
        <v>0</v>
      </c>
      <c r="G14" s="23">
        <v>0</v>
      </c>
      <c r="H14" s="75"/>
    </row>
    <row r="15" spans="1:9" ht="37.5" customHeight="1" x14ac:dyDescent="0.25">
      <c r="A15" s="72"/>
      <c r="B15" s="73"/>
      <c r="C15" s="16" t="s">
        <v>13</v>
      </c>
      <c r="D15" s="34">
        <v>0</v>
      </c>
      <c r="E15" s="34">
        <v>0</v>
      </c>
      <c r="F15" s="22">
        <f t="shared" ref="F15:F19" si="0">E15-D15</f>
        <v>0</v>
      </c>
      <c r="G15" s="23">
        <v>0</v>
      </c>
      <c r="H15" s="75"/>
    </row>
    <row r="16" spans="1:9" ht="27.75" customHeight="1" x14ac:dyDescent="0.25">
      <c r="A16" s="72"/>
      <c r="B16" s="73"/>
      <c r="C16" s="16" t="s">
        <v>14</v>
      </c>
      <c r="D16" s="34">
        <v>0</v>
      </c>
      <c r="E16" s="34">
        <v>0</v>
      </c>
      <c r="F16" s="22">
        <f t="shared" si="0"/>
        <v>0</v>
      </c>
      <c r="G16" s="36">
        <v>0</v>
      </c>
      <c r="H16" s="75"/>
    </row>
    <row r="17" spans="1:8" ht="38.25" customHeight="1" x14ac:dyDescent="0.25">
      <c r="A17" s="72"/>
      <c r="B17" s="73"/>
      <c r="C17" s="16" t="s">
        <v>22</v>
      </c>
      <c r="D17" s="22">
        <v>0</v>
      </c>
      <c r="E17" s="22">
        <v>0</v>
      </c>
      <c r="F17" s="22">
        <f t="shared" si="0"/>
        <v>0</v>
      </c>
      <c r="G17" s="23">
        <v>0</v>
      </c>
      <c r="H17" s="75"/>
    </row>
    <row r="18" spans="1:8" ht="27.75" customHeight="1" x14ac:dyDescent="0.25">
      <c r="A18" s="72"/>
      <c r="B18" s="73"/>
      <c r="C18" s="16" t="s">
        <v>33</v>
      </c>
      <c r="D18" s="22">
        <v>0</v>
      </c>
      <c r="E18" s="22">
        <v>0</v>
      </c>
      <c r="F18" s="22">
        <f t="shared" si="0"/>
        <v>0</v>
      </c>
      <c r="G18" s="23">
        <v>0</v>
      </c>
      <c r="H18" s="75"/>
    </row>
    <row r="19" spans="1:8" ht="33.75" customHeight="1" x14ac:dyDescent="0.25">
      <c r="A19" s="72"/>
      <c r="B19" s="73"/>
      <c r="C19" s="16" t="s">
        <v>28</v>
      </c>
      <c r="D19" s="22">
        <v>0</v>
      </c>
      <c r="E19" s="22">
        <v>0</v>
      </c>
      <c r="F19" s="22">
        <f t="shared" si="0"/>
        <v>0</v>
      </c>
      <c r="G19" s="23">
        <v>0</v>
      </c>
      <c r="H19" s="76"/>
    </row>
    <row r="20" spans="1:8" ht="39" customHeight="1" x14ac:dyDescent="0.25">
      <c r="A20" s="64" t="s">
        <v>62</v>
      </c>
      <c r="B20" s="65"/>
      <c r="C20" s="65"/>
      <c r="D20" s="65"/>
      <c r="E20" s="65"/>
      <c r="F20" s="65"/>
      <c r="G20" s="65"/>
      <c r="H20" s="66"/>
    </row>
    <row r="21" spans="1:8" ht="48.75" customHeight="1" x14ac:dyDescent="0.25">
      <c r="A21" s="71" t="s">
        <v>49</v>
      </c>
      <c r="B21" s="73" t="s">
        <v>82</v>
      </c>
      <c r="C21" s="15" t="s">
        <v>11</v>
      </c>
      <c r="D21" s="33">
        <f>SUM(D22,D23,D24,D25,D27)</f>
        <v>297006.30721</v>
      </c>
      <c r="E21" s="33">
        <f>SUM(E22,E23,E24,E25,E27)</f>
        <v>296206.96486000001</v>
      </c>
      <c r="F21" s="33">
        <f>E21-D21</f>
        <v>-799.34234999999171</v>
      </c>
      <c r="G21" s="33">
        <f>E21/D21*100</f>
        <v>99.730866877034103</v>
      </c>
      <c r="H21" s="83" t="s">
        <v>88</v>
      </c>
    </row>
    <row r="22" spans="1:8" ht="48.75" customHeight="1" x14ac:dyDescent="0.25">
      <c r="A22" s="72"/>
      <c r="B22" s="73"/>
      <c r="C22" s="16" t="s">
        <v>12</v>
      </c>
      <c r="D22" s="37">
        <v>0</v>
      </c>
      <c r="E22" s="37">
        <v>0</v>
      </c>
      <c r="F22" s="22">
        <f t="shared" ref="F22:F34" si="1">E22-D22</f>
        <v>0</v>
      </c>
      <c r="G22" s="22">
        <v>0</v>
      </c>
      <c r="H22" s="84"/>
    </row>
    <row r="23" spans="1:8" ht="53.25" customHeight="1" x14ac:dyDescent="0.25">
      <c r="A23" s="72"/>
      <c r="B23" s="73"/>
      <c r="C23" s="16" t="s">
        <v>15</v>
      </c>
      <c r="D23" s="34">
        <v>245130.5</v>
      </c>
      <c r="E23" s="34">
        <v>245130.5</v>
      </c>
      <c r="F23" s="22">
        <f>E23-D23</f>
        <v>0</v>
      </c>
      <c r="G23" s="34">
        <f t="shared" ref="G23:G28" si="2">E23/D23*100</f>
        <v>100</v>
      </c>
      <c r="H23" s="84"/>
    </row>
    <row r="24" spans="1:8" ht="51" customHeight="1" x14ac:dyDescent="0.25">
      <c r="A24" s="72"/>
      <c r="B24" s="73"/>
      <c r="C24" s="16" t="s">
        <v>16</v>
      </c>
      <c r="D24" s="34">
        <v>51875.807209999999</v>
      </c>
      <c r="E24" s="34">
        <v>51076.46486</v>
      </c>
      <c r="F24" s="34">
        <f t="shared" si="1"/>
        <v>-799.34234999999899</v>
      </c>
      <c r="G24" s="34">
        <f t="shared" si="2"/>
        <v>98.459123061422133</v>
      </c>
      <c r="H24" s="84"/>
    </row>
    <row r="25" spans="1:8" ht="53.25" customHeight="1" x14ac:dyDescent="0.25">
      <c r="A25" s="72"/>
      <c r="B25" s="73"/>
      <c r="C25" s="16" t="s">
        <v>22</v>
      </c>
      <c r="D25" s="22">
        <v>0</v>
      </c>
      <c r="E25" s="22">
        <v>0</v>
      </c>
      <c r="F25" s="22">
        <f t="shared" si="1"/>
        <v>0</v>
      </c>
      <c r="G25" s="22">
        <v>0</v>
      </c>
      <c r="H25" s="84"/>
    </row>
    <row r="26" spans="1:8" ht="48.75" customHeight="1" x14ac:dyDescent="0.25">
      <c r="A26" s="72"/>
      <c r="B26" s="73"/>
      <c r="C26" s="16" t="s">
        <v>33</v>
      </c>
      <c r="D26" s="22">
        <v>0</v>
      </c>
      <c r="E26" s="22">
        <v>0</v>
      </c>
      <c r="F26" s="22">
        <f t="shared" si="1"/>
        <v>0</v>
      </c>
      <c r="G26" s="22">
        <v>0</v>
      </c>
      <c r="H26" s="84"/>
    </row>
    <row r="27" spans="1:8" ht="41.25" customHeight="1" x14ac:dyDescent="0.25">
      <c r="A27" s="72"/>
      <c r="B27" s="73"/>
      <c r="C27" s="16" t="s">
        <v>28</v>
      </c>
      <c r="D27" s="22">
        <v>0</v>
      </c>
      <c r="E27" s="22">
        <v>0</v>
      </c>
      <c r="F27" s="22">
        <f t="shared" si="1"/>
        <v>0</v>
      </c>
      <c r="G27" s="22">
        <v>0</v>
      </c>
      <c r="H27" s="85"/>
    </row>
    <row r="28" spans="1:8" ht="27" customHeight="1" x14ac:dyDescent="0.25">
      <c r="A28" s="71" t="s">
        <v>50</v>
      </c>
      <c r="B28" s="73" t="s">
        <v>81</v>
      </c>
      <c r="C28" s="15" t="s">
        <v>11</v>
      </c>
      <c r="D28" s="33">
        <f>SUM(D29,D30,D31,D32,D34)</f>
        <v>16151.75758</v>
      </c>
      <c r="E28" s="33">
        <f>SUM(E29,E30,E31,E32,E34)</f>
        <v>16151.75758</v>
      </c>
      <c r="F28" s="25">
        <f t="shared" si="1"/>
        <v>0</v>
      </c>
      <c r="G28" s="33">
        <f t="shared" si="2"/>
        <v>100</v>
      </c>
      <c r="H28" s="86" t="s">
        <v>86</v>
      </c>
    </row>
    <row r="29" spans="1:8" ht="27.75" customHeight="1" x14ac:dyDescent="0.25">
      <c r="A29" s="72"/>
      <c r="B29" s="73"/>
      <c r="C29" s="16" t="s">
        <v>12</v>
      </c>
      <c r="D29" s="34">
        <v>0</v>
      </c>
      <c r="E29" s="34">
        <v>0</v>
      </c>
      <c r="F29" s="22">
        <f t="shared" si="1"/>
        <v>0</v>
      </c>
      <c r="G29" s="22">
        <v>0</v>
      </c>
      <c r="H29" s="87"/>
    </row>
    <row r="30" spans="1:8" ht="26.25" customHeight="1" x14ac:dyDescent="0.25">
      <c r="A30" s="72"/>
      <c r="B30" s="73"/>
      <c r="C30" s="16" t="s">
        <v>15</v>
      </c>
      <c r="D30" s="34">
        <v>0</v>
      </c>
      <c r="E30" s="34">
        <v>0</v>
      </c>
      <c r="F30" s="22">
        <f t="shared" si="1"/>
        <v>0</v>
      </c>
      <c r="G30" s="22"/>
      <c r="H30" s="87"/>
    </row>
    <row r="31" spans="1:8" ht="33" customHeight="1" x14ac:dyDescent="0.25">
      <c r="A31" s="72"/>
      <c r="B31" s="73"/>
      <c r="C31" s="16" t="s">
        <v>16</v>
      </c>
      <c r="D31" s="34">
        <v>16151.75758</v>
      </c>
      <c r="E31" s="34">
        <v>16151.75758</v>
      </c>
      <c r="F31" s="22">
        <f t="shared" si="1"/>
        <v>0</v>
      </c>
      <c r="G31" s="34">
        <f>E31/D31*100</f>
        <v>100</v>
      </c>
      <c r="H31" s="87"/>
    </row>
    <row r="32" spans="1:8" ht="35.25" customHeight="1" x14ac:dyDescent="0.25">
      <c r="A32" s="72"/>
      <c r="B32" s="73"/>
      <c r="C32" s="16" t="s">
        <v>22</v>
      </c>
      <c r="D32" s="22">
        <v>0</v>
      </c>
      <c r="E32" s="22">
        <v>0</v>
      </c>
      <c r="F32" s="22">
        <f t="shared" si="1"/>
        <v>0</v>
      </c>
      <c r="G32" s="22">
        <v>0</v>
      </c>
      <c r="H32" s="87"/>
    </row>
    <row r="33" spans="1:8" ht="20.25" customHeight="1" x14ac:dyDescent="0.25">
      <c r="A33" s="72"/>
      <c r="B33" s="73"/>
      <c r="C33" s="16" t="s">
        <v>33</v>
      </c>
      <c r="D33" s="22">
        <v>0</v>
      </c>
      <c r="E33" s="22">
        <v>0</v>
      </c>
      <c r="F33" s="22">
        <f t="shared" si="1"/>
        <v>0</v>
      </c>
      <c r="G33" s="22">
        <v>0</v>
      </c>
      <c r="H33" s="87"/>
    </row>
    <row r="34" spans="1:8" ht="29.25" customHeight="1" x14ac:dyDescent="0.25">
      <c r="A34" s="72"/>
      <c r="B34" s="73"/>
      <c r="C34" s="16" t="s">
        <v>28</v>
      </c>
      <c r="D34" s="22">
        <v>0</v>
      </c>
      <c r="E34" s="22">
        <v>0</v>
      </c>
      <c r="F34" s="22">
        <f t="shared" si="1"/>
        <v>0</v>
      </c>
      <c r="G34" s="22">
        <v>0</v>
      </c>
      <c r="H34" s="88"/>
    </row>
    <row r="35" spans="1:8" ht="39" customHeight="1" x14ac:dyDescent="0.25">
      <c r="A35" s="64" t="s">
        <v>42</v>
      </c>
      <c r="B35" s="65"/>
      <c r="C35" s="65"/>
      <c r="D35" s="65"/>
      <c r="E35" s="65"/>
      <c r="F35" s="65"/>
      <c r="G35" s="65"/>
      <c r="H35" s="66"/>
    </row>
    <row r="36" spans="1:8" ht="39" customHeight="1" x14ac:dyDescent="0.25">
      <c r="A36" s="64" t="s">
        <v>65</v>
      </c>
      <c r="B36" s="65"/>
      <c r="C36" s="65"/>
      <c r="D36" s="65"/>
      <c r="E36" s="65"/>
      <c r="F36" s="65"/>
      <c r="G36" s="65"/>
      <c r="H36" s="66"/>
    </row>
    <row r="37" spans="1:8" ht="100.5" customHeight="1" x14ac:dyDescent="0.25">
      <c r="A37" s="71" t="s">
        <v>51</v>
      </c>
      <c r="B37" s="73" t="s">
        <v>84</v>
      </c>
      <c r="C37" s="15" t="s">
        <v>11</v>
      </c>
      <c r="D37" s="33">
        <f>SUM(D38,D39,D40,D41,D43)</f>
        <v>51.39</v>
      </c>
      <c r="E37" s="33">
        <f>SUM(E38,E39,E40,E41,E43)</f>
        <v>51.39</v>
      </c>
      <c r="F37" s="33">
        <f t="shared" ref="F37:F50" si="3">E37-D37</f>
        <v>0</v>
      </c>
      <c r="G37" s="33">
        <f t="shared" ref="G37" si="4">E37/D37*100</f>
        <v>100</v>
      </c>
      <c r="H37" s="89" t="s">
        <v>87</v>
      </c>
    </row>
    <row r="38" spans="1:8" ht="104.25" customHeight="1" x14ac:dyDescent="0.25">
      <c r="A38" s="72"/>
      <c r="B38" s="73"/>
      <c r="C38" s="16" t="s">
        <v>12</v>
      </c>
      <c r="D38" s="37">
        <v>0</v>
      </c>
      <c r="E38" s="37">
        <v>0</v>
      </c>
      <c r="F38" s="22">
        <f t="shared" si="3"/>
        <v>0</v>
      </c>
      <c r="G38" s="22">
        <v>0</v>
      </c>
      <c r="H38" s="90"/>
    </row>
    <row r="39" spans="1:8" ht="120" customHeight="1" x14ac:dyDescent="0.25">
      <c r="A39" s="72"/>
      <c r="B39" s="73"/>
      <c r="C39" s="16" t="s">
        <v>15</v>
      </c>
      <c r="D39" s="37">
        <v>0</v>
      </c>
      <c r="E39" s="37">
        <v>0</v>
      </c>
      <c r="F39" s="22">
        <f t="shared" si="3"/>
        <v>0</v>
      </c>
      <c r="G39" s="22">
        <v>0</v>
      </c>
      <c r="H39" s="90"/>
    </row>
    <row r="40" spans="1:8" ht="105.75" customHeight="1" x14ac:dyDescent="0.25">
      <c r="A40" s="72"/>
      <c r="B40" s="73"/>
      <c r="C40" s="16" t="s">
        <v>16</v>
      </c>
      <c r="D40" s="34">
        <v>51.39</v>
      </c>
      <c r="E40" s="34">
        <v>51.39</v>
      </c>
      <c r="F40" s="34">
        <f t="shared" si="3"/>
        <v>0</v>
      </c>
      <c r="G40" s="34">
        <f t="shared" ref="G40" si="5">E40/D40*100</f>
        <v>100</v>
      </c>
      <c r="H40" s="90"/>
    </row>
    <row r="41" spans="1:8" ht="96.75" customHeight="1" x14ac:dyDescent="0.25">
      <c r="A41" s="72"/>
      <c r="B41" s="73"/>
      <c r="C41" s="16" t="s">
        <v>22</v>
      </c>
      <c r="D41" s="22">
        <v>0</v>
      </c>
      <c r="E41" s="22">
        <v>0</v>
      </c>
      <c r="F41" s="22">
        <f t="shared" si="3"/>
        <v>0</v>
      </c>
      <c r="G41" s="22">
        <v>0</v>
      </c>
      <c r="H41" s="90"/>
    </row>
    <row r="42" spans="1:8" ht="83.25" customHeight="1" x14ac:dyDescent="0.25">
      <c r="A42" s="72"/>
      <c r="B42" s="73"/>
      <c r="C42" s="16" t="s">
        <v>33</v>
      </c>
      <c r="D42" s="22">
        <v>0</v>
      </c>
      <c r="E42" s="22">
        <v>0</v>
      </c>
      <c r="F42" s="22">
        <f t="shared" si="3"/>
        <v>0</v>
      </c>
      <c r="G42" s="22">
        <v>0</v>
      </c>
      <c r="H42" s="90"/>
    </row>
    <row r="43" spans="1:8" ht="78" customHeight="1" x14ac:dyDescent="0.25">
      <c r="A43" s="72"/>
      <c r="B43" s="73"/>
      <c r="C43" s="16" t="s">
        <v>28</v>
      </c>
      <c r="D43" s="22">
        <v>0</v>
      </c>
      <c r="E43" s="22">
        <v>0</v>
      </c>
      <c r="F43" s="22">
        <f t="shared" si="3"/>
        <v>0</v>
      </c>
      <c r="G43" s="22">
        <v>0</v>
      </c>
      <c r="H43" s="91"/>
    </row>
    <row r="44" spans="1:8" ht="19.5" customHeight="1" x14ac:dyDescent="0.25">
      <c r="A44" s="71" t="s">
        <v>52</v>
      </c>
      <c r="B44" s="73" t="s">
        <v>85</v>
      </c>
      <c r="C44" s="15" t="s">
        <v>11</v>
      </c>
      <c r="D44" s="25">
        <f>SUM(D45,D46,D47,D48,D50)</f>
        <v>0</v>
      </c>
      <c r="E44" s="25">
        <f>SUM(E45,E46,E47,E48,E50)</f>
        <v>0</v>
      </c>
      <c r="F44" s="25">
        <f t="shared" si="3"/>
        <v>0</v>
      </c>
      <c r="G44" s="25">
        <v>0</v>
      </c>
      <c r="H44" s="86"/>
    </row>
    <row r="45" spans="1:8" ht="24.75" customHeight="1" x14ac:dyDescent="0.25">
      <c r="A45" s="72"/>
      <c r="B45" s="73"/>
      <c r="C45" s="16" t="s">
        <v>12</v>
      </c>
      <c r="D45" s="22">
        <v>0</v>
      </c>
      <c r="E45" s="22">
        <v>0</v>
      </c>
      <c r="F45" s="22">
        <f t="shared" si="3"/>
        <v>0</v>
      </c>
      <c r="G45" s="22">
        <v>0</v>
      </c>
      <c r="H45" s="87"/>
    </row>
    <row r="46" spans="1:8" ht="26.25" customHeight="1" x14ac:dyDescent="0.25">
      <c r="A46" s="72"/>
      <c r="B46" s="73"/>
      <c r="C46" s="16" t="s">
        <v>15</v>
      </c>
      <c r="D46" s="22">
        <v>0</v>
      </c>
      <c r="E46" s="22">
        <v>0</v>
      </c>
      <c r="F46" s="22">
        <f t="shared" si="3"/>
        <v>0</v>
      </c>
      <c r="G46" s="22">
        <v>0</v>
      </c>
      <c r="H46" s="87"/>
    </row>
    <row r="47" spans="1:8" ht="26.25" customHeight="1" x14ac:dyDescent="0.25">
      <c r="A47" s="72"/>
      <c r="B47" s="73"/>
      <c r="C47" s="16" t="s">
        <v>16</v>
      </c>
      <c r="D47" s="22">
        <v>0</v>
      </c>
      <c r="E47" s="22">
        <v>0</v>
      </c>
      <c r="F47" s="22">
        <v>0</v>
      </c>
      <c r="G47" s="22">
        <v>0</v>
      </c>
      <c r="H47" s="87"/>
    </row>
    <row r="48" spans="1:8" ht="27" customHeight="1" x14ac:dyDescent="0.25">
      <c r="A48" s="72"/>
      <c r="B48" s="73"/>
      <c r="C48" s="16" t="s">
        <v>22</v>
      </c>
      <c r="D48" s="22">
        <v>0</v>
      </c>
      <c r="E48" s="22">
        <v>0</v>
      </c>
      <c r="F48" s="22">
        <f t="shared" si="3"/>
        <v>0</v>
      </c>
      <c r="G48" s="22">
        <v>0</v>
      </c>
      <c r="H48" s="87"/>
    </row>
    <row r="49" spans="1:8" ht="27" customHeight="1" x14ac:dyDescent="0.25">
      <c r="A49" s="72"/>
      <c r="B49" s="73"/>
      <c r="C49" s="16" t="s">
        <v>33</v>
      </c>
      <c r="D49" s="22">
        <v>0</v>
      </c>
      <c r="E49" s="22">
        <v>0</v>
      </c>
      <c r="F49" s="22">
        <f t="shared" si="3"/>
        <v>0</v>
      </c>
      <c r="G49" s="22">
        <v>0</v>
      </c>
      <c r="H49" s="87"/>
    </row>
    <row r="50" spans="1:8" ht="23.25" customHeight="1" x14ac:dyDescent="0.25">
      <c r="A50" s="72"/>
      <c r="B50" s="73"/>
      <c r="C50" s="16" t="s">
        <v>28</v>
      </c>
      <c r="D50" s="22">
        <v>0</v>
      </c>
      <c r="E50" s="22">
        <v>0</v>
      </c>
      <c r="F50" s="22">
        <f t="shared" si="3"/>
        <v>0</v>
      </c>
      <c r="G50" s="22">
        <v>0</v>
      </c>
      <c r="H50" s="88"/>
    </row>
    <row r="51" spans="1:8" ht="24.75" customHeight="1" x14ac:dyDescent="0.25">
      <c r="A51" s="67" t="s">
        <v>17</v>
      </c>
      <c r="B51" s="68"/>
      <c r="C51" s="15" t="s">
        <v>11</v>
      </c>
      <c r="D51" s="33">
        <f>SUM(D52,D53,D54,D55,D57)</f>
        <v>313209.45478999999</v>
      </c>
      <c r="E51" s="33">
        <f>SUM(E52,E53,E54,E55,E57)</f>
        <v>312410.11244</v>
      </c>
      <c r="F51" s="33">
        <f>E51-D51</f>
        <v>-799.34234999999171</v>
      </c>
      <c r="G51" s="33">
        <f>E51/D51*100</f>
        <v>99.744789840224996</v>
      </c>
      <c r="H51" s="86" t="s">
        <v>37</v>
      </c>
    </row>
    <row r="52" spans="1:8" ht="15.75" x14ac:dyDescent="0.25">
      <c r="A52" s="67"/>
      <c r="B52" s="68"/>
      <c r="C52" s="15" t="s">
        <v>12</v>
      </c>
      <c r="D52" s="34">
        <f>D14+D22+D29+D38+D45</f>
        <v>0</v>
      </c>
      <c r="E52" s="34">
        <f>E14+E22+E29+E38+E45</f>
        <v>0</v>
      </c>
      <c r="F52" s="34">
        <f>F14+F22+F29+F38+F45</f>
        <v>0</v>
      </c>
      <c r="G52" s="34">
        <v>0</v>
      </c>
      <c r="H52" s="87"/>
    </row>
    <row r="53" spans="1:8" ht="24.75" customHeight="1" x14ac:dyDescent="0.25">
      <c r="A53" s="67"/>
      <c r="B53" s="68"/>
      <c r="C53" s="15" t="s">
        <v>15</v>
      </c>
      <c r="D53" s="34">
        <f t="shared" ref="D53:E57" si="6">D15+D23+D30+D39+D46</f>
        <v>245130.5</v>
      </c>
      <c r="E53" s="34">
        <f t="shared" si="6"/>
        <v>245130.5</v>
      </c>
      <c r="F53" s="34">
        <f t="shared" ref="F53" si="7">F15+F23+F30+F39+F46</f>
        <v>0</v>
      </c>
      <c r="G53" s="34">
        <f t="shared" ref="G53:G54" si="8">E53/D53*100</f>
        <v>100</v>
      </c>
      <c r="H53" s="87"/>
    </row>
    <row r="54" spans="1:8" ht="21" customHeight="1" x14ac:dyDescent="0.25">
      <c r="A54" s="67"/>
      <c r="B54" s="68"/>
      <c r="C54" s="15" t="s">
        <v>16</v>
      </c>
      <c r="D54" s="34">
        <f t="shared" si="6"/>
        <v>68078.954790000003</v>
      </c>
      <c r="E54" s="34">
        <f t="shared" si="6"/>
        <v>67279.612439999997</v>
      </c>
      <c r="F54" s="34">
        <f>F16+F24+F31+F40+F47</f>
        <v>-799.34234999999899</v>
      </c>
      <c r="G54" s="34">
        <f t="shared" si="8"/>
        <v>98.82585983808697</v>
      </c>
      <c r="H54" s="87"/>
    </row>
    <row r="55" spans="1:8" ht="34.5" customHeight="1" x14ac:dyDescent="0.25">
      <c r="A55" s="67"/>
      <c r="B55" s="68"/>
      <c r="C55" s="16" t="s">
        <v>22</v>
      </c>
      <c r="D55" s="22">
        <f t="shared" si="6"/>
        <v>0</v>
      </c>
      <c r="E55" s="22">
        <f t="shared" si="6"/>
        <v>0</v>
      </c>
      <c r="F55" s="22">
        <f t="shared" ref="F55" si="9">F17+F25+F32+F41+F48</f>
        <v>0</v>
      </c>
      <c r="G55" s="22">
        <v>0</v>
      </c>
      <c r="H55" s="87"/>
    </row>
    <row r="56" spans="1:8" ht="34.5" customHeight="1" x14ac:dyDescent="0.25">
      <c r="A56" s="67"/>
      <c r="B56" s="68"/>
      <c r="C56" s="16" t="s">
        <v>33</v>
      </c>
      <c r="D56" s="22">
        <f t="shared" si="6"/>
        <v>0</v>
      </c>
      <c r="E56" s="22">
        <f t="shared" si="6"/>
        <v>0</v>
      </c>
      <c r="F56" s="22">
        <f t="shared" ref="F56:F57" si="10">F18+F26+F33+F42+F49</f>
        <v>0</v>
      </c>
      <c r="G56" s="22">
        <v>0</v>
      </c>
      <c r="H56" s="87"/>
    </row>
    <row r="57" spans="1:8" ht="21.75" customHeight="1" x14ac:dyDescent="0.25">
      <c r="A57" s="69"/>
      <c r="B57" s="70"/>
      <c r="C57" s="16" t="s">
        <v>28</v>
      </c>
      <c r="D57" s="22">
        <f t="shared" si="6"/>
        <v>0</v>
      </c>
      <c r="E57" s="22">
        <f t="shared" si="6"/>
        <v>0</v>
      </c>
      <c r="F57" s="22">
        <f t="shared" si="10"/>
        <v>0</v>
      </c>
      <c r="G57" s="22">
        <v>0</v>
      </c>
      <c r="H57" s="88"/>
    </row>
    <row r="58" spans="1:8" ht="87" customHeight="1" x14ac:dyDescent="0.25">
      <c r="A58" s="61" t="s">
        <v>77</v>
      </c>
      <c r="B58" s="61"/>
      <c r="C58" s="61"/>
      <c r="D58" s="61"/>
      <c r="E58" s="61"/>
      <c r="F58" s="61"/>
      <c r="G58" s="61"/>
      <c r="H58" s="61"/>
    </row>
    <row r="59" spans="1:8" ht="42.75" customHeight="1" x14ac:dyDescent="0.25">
      <c r="A59" s="61" t="s">
        <v>76</v>
      </c>
      <c r="B59" s="61"/>
      <c r="C59" s="61"/>
      <c r="D59" s="61"/>
      <c r="E59" s="61"/>
      <c r="F59" s="61"/>
      <c r="G59" s="61"/>
      <c r="H59" s="61"/>
    </row>
    <row r="60" spans="1:8" ht="72.75" customHeight="1" x14ac:dyDescent="0.3">
      <c r="A60" s="82" t="s">
        <v>1</v>
      </c>
      <c r="B60" s="82"/>
      <c r="C60" s="28" t="s">
        <v>78</v>
      </c>
      <c r="D60" s="27" t="s">
        <v>74</v>
      </c>
      <c r="E60" s="26"/>
      <c r="F60" s="18"/>
      <c r="G60" s="18"/>
      <c r="H60" s="18"/>
    </row>
    <row r="61" spans="1:8" ht="79.5" customHeight="1" x14ac:dyDescent="0.3">
      <c r="A61" s="81" t="s">
        <v>20</v>
      </c>
      <c r="B61" s="81"/>
      <c r="C61" s="28" t="s">
        <v>78</v>
      </c>
      <c r="D61" s="27" t="s">
        <v>75</v>
      </c>
      <c r="E61" s="26"/>
      <c r="F61" s="18"/>
      <c r="G61" s="18"/>
      <c r="H61" s="18"/>
    </row>
    <row r="62" spans="1:8" ht="59.25" customHeight="1" x14ac:dyDescent="0.3">
      <c r="A62" s="81" t="s">
        <v>21</v>
      </c>
      <c r="B62" s="81"/>
      <c r="C62" s="28" t="s">
        <v>78</v>
      </c>
      <c r="D62" s="27" t="s">
        <v>69</v>
      </c>
      <c r="E62" s="26"/>
      <c r="F62" s="18"/>
      <c r="G62" s="18"/>
      <c r="H62" s="18"/>
    </row>
    <row r="63" spans="1:8" ht="68.25" customHeight="1" x14ac:dyDescent="0.3">
      <c r="A63" s="27" t="s">
        <v>53</v>
      </c>
      <c r="B63" s="27"/>
      <c r="C63" s="28" t="s">
        <v>78</v>
      </c>
      <c r="D63" s="27" t="s">
        <v>89</v>
      </c>
      <c r="E63" s="26"/>
      <c r="F63" s="18"/>
      <c r="G63" s="18"/>
      <c r="H63" s="18"/>
    </row>
    <row r="65" spans="1:2" x14ac:dyDescent="0.25">
      <c r="A65" s="78" t="s">
        <v>79</v>
      </c>
      <c r="B65" s="78"/>
    </row>
    <row r="66" spans="1:2" x14ac:dyDescent="0.25">
      <c r="A66" s="78"/>
      <c r="B66" s="78"/>
    </row>
    <row r="67" spans="1:2" x14ac:dyDescent="0.25">
      <c r="A67" s="62" t="s">
        <v>80</v>
      </c>
      <c r="B67" s="62"/>
    </row>
  </sheetData>
  <mergeCells count="41">
    <mergeCell ref="A37:A43"/>
    <mergeCell ref="B37:B43"/>
    <mergeCell ref="H28:H34"/>
    <mergeCell ref="H51:H57"/>
    <mergeCell ref="A44:A50"/>
    <mergeCell ref="B44:B50"/>
    <mergeCell ref="H44:H50"/>
    <mergeCell ref="H37:H43"/>
    <mergeCell ref="A36:H36"/>
    <mergeCell ref="A11:H11"/>
    <mergeCell ref="A65:B66"/>
    <mergeCell ref="A6:H6"/>
    <mergeCell ref="A8:A9"/>
    <mergeCell ref="B8:B9"/>
    <mergeCell ref="C8:C9"/>
    <mergeCell ref="H8:H9"/>
    <mergeCell ref="G8:G9"/>
    <mergeCell ref="A62:B62"/>
    <mergeCell ref="A60:B60"/>
    <mergeCell ref="A13:A19"/>
    <mergeCell ref="B13:B19"/>
    <mergeCell ref="H21:H27"/>
    <mergeCell ref="A61:B61"/>
    <mergeCell ref="A59:H59"/>
    <mergeCell ref="A35:H35"/>
    <mergeCell ref="A4:H4"/>
    <mergeCell ref="A5:H5"/>
    <mergeCell ref="A58:H58"/>
    <mergeCell ref="A67:B67"/>
    <mergeCell ref="H1:I1"/>
    <mergeCell ref="A12:H12"/>
    <mergeCell ref="A51:B57"/>
    <mergeCell ref="A20:H20"/>
    <mergeCell ref="A28:A34"/>
    <mergeCell ref="B28:B34"/>
    <mergeCell ref="A21:A27"/>
    <mergeCell ref="B21:B27"/>
    <mergeCell ref="H13:H19"/>
    <mergeCell ref="A2:H2"/>
    <mergeCell ref="D8:E8"/>
    <mergeCell ref="F8:F9"/>
  </mergeCells>
  <pageMargins left="0" right="0" top="1.1811023622047245" bottom="0" header="0" footer="0"/>
  <pageSetup paperSize="9" scale="50" fitToHeight="0" orientation="landscape" r:id="rId1"/>
  <rowBreaks count="3" manualBreakCount="3">
    <brk id="19" max="8" man="1"/>
    <brk id="34" max="8" man="1"/>
    <brk id="43" max="8" man="1"/>
  </rowBreaks>
  <colBreaks count="1" manualBreakCount="1">
    <brk id="8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2</vt:lpstr>
      <vt:lpstr>'Приложение 1'!Заголовки_для_печати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2022-01-24T11:50:13Z</dcterms:modified>
</cp:coreProperties>
</file>