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2135"/>
  </bookViews>
  <sheets>
    <sheet name="Лист1" sheetId="1" r:id="rId1"/>
  </sheets>
  <definedNames>
    <definedName name="_xlnm.Print_Area" localSheetId="0">Лист1!$A$1:$M$124</definedName>
  </definedNames>
  <calcPr calcId="152511" iterate="1"/>
</workbook>
</file>

<file path=xl/calcChain.xml><?xml version="1.0" encoding="utf-8"?>
<calcChain xmlns="http://schemas.openxmlformats.org/spreadsheetml/2006/main">
  <c r="H117" i="1" l="1"/>
  <c r="H116" i="1"/>
  <c r="H115" i="1"/>
  <c r="H114" i="1"/>
  <c r="H113" i="1"/>
  <c r="H112" i="1"/>
  <c r="K111" i="1"/>
  <c r="J111" i="1"/>
  <c r="I111" i="1"/>
  <c r="F111" i="1" s="1"/>
  <c r="H110" i="1"/>
  <c r="H109" i="1"/>
  <c r="H108" i="1"/>
  <c r="H107" i="1"/>
  <c r="H106" i="1"/>
  <c r="H105" i="1"/>
  <c r="K104" i="1"/>
  <c r="J104" i="1"/>
  <c r="I104" i="1"/>
  <c r="F104" i="1" s="1"/>
  <c r="H103" i="1"/>
  <c r="H102" i="1"/>
  <c r="H101" i="1"/>
  <c r="H100" i="1"/>
  <c r="H99" i="1"/>
  <c r="H98" i="1"/>
  <c r="K97" i="1"/>
  <c r="J97" i="1"/>
  <c r="I97" i="1"/>
  <c r="F97" i="1" s="1"/>
  <c r="H96" i="1"/>
  <c r="H95" i="1"/>
  <c r="H94" i="1"/>
  <c r="H93" i="1"/>
  <c r="H92" i="1"/>
  <c r="H91" i="1"/>
  <c r="K90" i="1"/>
  <c r="J90" i="1"/>
  <c r="I90" i="1"/>
  <c r="F90" i="1" s="1"/>
  <c r="H111" i="1" l="1"/>
  <c r="H104" i="1"/>
  <c r="H97" i="1"/>
  <c r="H90" i="1"/>
  <c r="H89" i="1"/>
  <c r="H88" i="1"/>
  <c r="H87" i="1"/>
  <c r="H86" i="1"/>
  <c r="H85" i="1"/>
  <c r="H84" i="1"/>
  <c r="K83" i="1"/>
  <c r="J83" i="1"/>
  <c r="I83" i="1"/>
  <c r="I119" i="1"/>
  <c r="J119" i="1"/>
  <c r="K119" i="1"/>
  <c r="I120" i="1"/>
  <c r="H120" i="1" s="1"/>
  <c r="J120" i="1"/>
  <c r="K120" i="1"/>
  <c r="J121" i="1"/>
  <c r="K121" i="1"/>
  <c r="I122" i="1"/>
  <c r="J122" i="1"/>
  <c r="K122" i="1"/>
  <c r="I123" i="1"/>
  <c r="J123" i="1"/>
  <c r="K123" i="1"/>
  <c r="I124" i="1"/>
  <c r="J124" i="1"/>
  <c r="K124" i="1"/>
  <c r="H82" i="1"/>
  <c r="H81" i="1"/>
  <c r="H80" i="1"/>
  <c r="H79" i="1"/>
  <c r="H78" i="1"/>
  <c r="H77" i="1"/>
  <c r="K76" i="1"/>
  <c r="J76" i="1"/>
  <c r="I76" i="1"/>
  <c r="H75" i="1"/>
  <c r="H74" i="1"/>
  <c r="H73" i="1"/>
  <c r="H72" i="1"/>
  <c r="H71" i="1"/>
  <c r="H70" i="1"/>
  <c r="K69" i="1"/>
  <c r="J69" i="1"/>
  <c r="I69" i="1"/>
  <c r="H64" i="1"/>
  <c r="H65" i="1"/>
  <c r="H66" i="1"/>
  <c r="H67" i="1"/>
  <c r="H68" i="1"/>
  <c r="H63" i="1"/>
  <c r="H56" i="1"/>
  <c r="I62" i="1"/>
  <c r="J62" i="1"/>
  <c r="K62" i="1"/>
  <c r="F69" i="1" l="1"/>
  <c r="F76" i="1"/>
  <c r="F62" i="1"/>
  <c r="H124" i="1"/>
  <c r="H122" i="1"/>
  <c r="F83" i="1"/>
  <c r="K118" i="1"/>
  <c r="J118" i="1"/>
  <c r="H123" i="1"/>
  <c r="H76" i="1"/>
  <c r="H83" i="1"/>
  <c r="H69" i="1"/>
  <c r="H119" i="1"/>
  <c r="H62" i="1"/>
  <c r="H57" i="1"/>
  <c r="H58" i="1"/>
  <c r="H59" i="1"/>
  <c r="H60" i="1"/>
  <c r="H61" i="1"/>
  <c r="H50" i="1"/>
  <c r="H51" i="1"/>
  <c r="H52" i="1"/>
  <c r="H53" i="1"/>
  <c r="H54" i="1"/>
  <c r="H49" i="1"/>
  <c r="K48" i="1"/>
  <c r="J48" i="1"/>
  <c r="I48" i="1"/>
  <c r="K55" i="1"/>
  <c r="J55" i="1"/>
  <c r="I55" i="1"/>
  <c r="H43" i="1"/>
  <c r="H44" i="1"/>
  <c r="H45" i="1"/>
  <c r="H46" i="1"/>
  <c r="H47" i="1"/>
  <c r="H42" i="1"/>
  <c r="K41" i="1"/>
  <c r="J41" i="1"/>
  <c r="I41" i="1"/>
  <c r="H36" i="1"/>
  <c r="H37" i="1"/>
  <c r="H38" i="1"/>
  <c r="H39" i="1"/>
  <c r="H40" i="1"/>
  <c r="H35" i="1"/>
  <c r="K34" i="1"/>
  <c r="J34" i="1"/>
  <c r="I34" i="1"/>
  <c r="H29" i="1"/>
  <c r="H31" i="1"/>
  <c r="H32" i="1"/>
  <c r="H33" i="1"/>
  <c r="H28" i="1"/>
  <c r="I30" i="1"/>
  <c r="I121" i="1" s="1"/>
  <c r="H121" i="1" s="1"/>
  <c r="K27" i="1"/>
  <c r="J27" i="1"/>
  <c r="H22" i="1"/>
  <c r="H23" i="1"/>
  <c r="H24" i="1"/>
  <c r="H25" i="1"/>
  <c r="H26" i="1"/>
  <c r="H21" i="1"/>
  <c r="K20" i="1"/>
  <c r="J20" i="1"/>
  <c r="I20" i="1"/>
  <c r="H19" i="1"/>
  <c r="H15" i="1"/>
  <c r="H16" i="1"/>
  <c r="H17" i="1"/>
  <c r="H18" i="1"/>
  <c r="H14" i="1"/>
  <c r="K13" i="1"/>
  <c r="J13" i="1"/>
  <c r="I13" i="1"/>
  <c r="F55" i="1" l="1"/>
  <c r="F41" i="1"/>
  <c r="F48" i="1"/>
  <c r="F13" i="1"/>
  <c r="I27" i="1"/>
  <c r="F27" i="1" s="1"/>
  <c r="H118" i="1"/>
  <c r="H30" i="1"/>
  <c r="H27" i="1" s="1"/>
  <c r="E27" i="1" s="1"/>
  <c r="I118" i="1"/>
  <c r="H55" i="1"/>
  <c r="H48" i="1"/>
  <c r="E48" i="1" s="1"/>
  <c r="H20" i="1"/>
  <c r="E55" i="1"/>
  <c r="H41" i="1"/>
  <c r="E41" i="1" s="1"/>
  <c r="H34" i="1"/>
  <c r="H13" i="1"/>
</calcChain>
</file>

<file path=xl/sharedStrings.xml><?xml version="1.0" encoding="utf-8"?>
<sst xmlns="http://schemas.openxmlformats.org/spreadsheetml/2006/main" count="190" uniqueCount="55">
  <si>
    <t>Источник финансирования</t>
  </si>
  <si>
    <t>всего</t>
  </si>
  <si>
    <t>Объем финансирования, тыс.руб.</t>
  </si>
  <si>
    <t>местный бюджет</t>
  </si>
  <si>
    <t>м/шт</t>
  </si>
  <si>
    <t>федеральный бюджет</t>
  </si>
  <si>
    <t>бюджет автономного округа</t>
  </si>
  <si>
    <t>средства по Соглашениям по передаче полномочий</t>
  </si>
  <si>
    <t>иные источники</t>
  </si>
  <si>
    <t>средства поселений</t>
  </si>
  <si>
    <t>шт</t>
  </si>
  <si>
    <t>Реконструкция АГРС «Кавказ-3» в сп.Куть-Ях Нефтеюганского района»</t>
  </si>
  <si>
    <t>Сети газораспределения сп.Каркатеевы Нефтеюганского района</t>
  </si>
  <si>
    <t>Комплекс сооружений водоснабжения, водоочистки и сетей водоснабжения в сп. Сингапай Нефтеюганского района</t>
  </si>
  <si>
    <t>2021-2022 - ПИР
2023 - СМР</t>
  </si>
  <si>
    <t xml:space="preserve">№ </t>
  </si>
  <si>
    <t>Наименование объекта</t>
  </si>
  <si>
    <t>Мощность</t>
  </si>
  <si>
    <t>100 м3/сут</t>
  </si>
  <si>
    <t xml:space="preserve">Срок строительства, проектирования (характер работ) </t>
  </si>
  <si>
    <t>Расчетная стоимость объекта в ценах соответствующих лет с учетом периода реализации проекта</t>
  </si>
  <si>
    <t>Таблица 4</t>
  </si>
  <si>
    <t>Механизм реализации</t>
  </si>
  <si>
    <t>Заказчик по строительству (приобретению)</t>
  </si>
  <si>
    <t>2021-2022 - ПИР 2023-2024 - СМР</t>
  </si>
  <si>
    <t>Блочно-модульная установка ВОС – 100 м3/сут., сети водоснабжения в сп.Куть-Ях Нефтеюганского района (п.Лиственный)</t>
  </si>
  <si>
    <t>400 м3/сут</t>
  </si>
  <si>
    <t>Сети водоснабжения сп.Каркатеевы Нефтеюганского района (врезка)</t>
  </si>
  <si>
    <t>Сети тепловодоснабжения до земельного участка с кадастровым номером 86:08:0020304:63 в 7 микрорайоне пгт.Пойковский Нефтеюганского района</t>
  </si>
  <si>
    <t>Внеплощадные сети ливневой канализации по объекту "Здание станции 2-го подъема, ВОС-8000 м3 в гп.Пойковского Нефтеюганского района</t>
  </si>
  <si>
    <t>2023 -2024 ПИР
2025 - 2027 СМР</t>
  </si>
  <si>
    <t>Остаток стоимости на 01.01.2023</t>
  </si>
  <si>
    <t xml:space="preserve">2022 - ПИР
2022-2023 СМР
</t>
  </si>
  <si>
    <t>2023 - ПИР</t>
  </si>
  <si>
    <t>2023-ПИР
2024-2025 СМР</t>
  </si>
  <si>
    <t>2023-ПИР
2024 СМР</t>
  </si>
  <si>
    <t>2024 ПИР
2025 СМР</t>
  </si>
  <si>
    <t xml:space="preserve">Строительство ТВС с ЦТП от п.Усть-Юган до ст. Усть-Юган
</t>
  </si>
  <si>
    <t>2024 ПИР
2024-2025 СМР</t>
  </si>
  <si>
    <t>2023 ПИР
2025-2026 СМР</t>
  </si>
  <si>
    <t xml:space="preserve">Магистральный водопровод совмещенный с противопожарным по ул. Молодежная, проспекту Мечтателей, ул.Садовая, ул.Березовая сп.Сингапай
</t>
  </si>
  <si>
    <t>2023 ПИР
2024-2025 СМР</t>
  </si>
  <si>
    <t>Модернизация водозаборных скважин в с.Чеускино</t>
  </si>
  <si>
    <t>Строительство котельной (Гальватек) сп.Салым</t>
  </si>
  <si>
    <t>2023 ПИР
2026 СМР</t>
  </si>
  <si>
    <t>Перечень реализуемых объектов,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соглашениями.</t>
  </si>
  <si>
    <t xml:space="preserve">2019-2022 - ПИР,
2023 - СМР
</t>
  </si>
  <si>
    <t>МКУ "УКСиЖКК НР"</t>
  </si>
  <si>
    <t>прямые инвестиции</t>
  </si>
  <si>
    <t>шт.</t>
  </si>
  <si>
    <t>2023 - ПИР
2024 - СМР</t>
  </si>
  <si>
    <t>Реконструкция объекта «Котельная № 1» сп.Лемпино</t>
  </si>
  <si>
    <t>Реконструкция объекта «Сети тепловодоснабжения» сп.Куть-Ях</t>
  </si>
  <si>
    <t xml:space="preserve">Реконструкция объекта «Котельная» в п.Усть-Юган
</t>
  </si>
  <si>
    <t>Реконструкция объекта "Котельная" в сп.Сингапай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</si>
</sst>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000\ _₽_-;\-* #,##0.00000\ _₽_-;_-* &quot;-&quot;?????\ _₽_-;_-@_-"/>
    <numFmt numFmtId="166" formatCode="_-* #,##0.00000\ _₽_-;\-* #,##0.00000\ _₽_-;_-* &quot;-&quot;??\ _₽_-;_-@_-"/>
    <numFmt numFmtId="167" formatCode="#,##0.00000\ _₽"/>
  </numFmts>
  <fonts count="9" x14ac:knownFonts="1">
    <font>
      <sz val="11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11"/>
      <color theme="3" tint="-0.24997711111789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84">
    <xf numFmtId="0" fontId="0" fillId="0" borderId="0" xfId="0"/>
    <xf numFmtId="0" fontId="1" fillId="0" borderId="0" xfId="0" applyFont="1" applyFill="1" applyAlignment="1">
      <alignment vertical="center"/>
    </xf>
    <xf numFmtId="0" fontId="3" fillId="0" borderId="0" xfId="0" applyFont="1" applyFill="1"/>
    <xf numFmtId="0" fontId="7" fillId="0" borderId="0" xfId="0" applyFont="1" applyFill="1"/>
    <xf numFmtId="0" fontId="7" fillId="0" borderId="2" xfId="0" applyFont="1" applyFill="1" applyBorder="1" applyAlignment="1">
      <alignment vertical="center" wrapText="1"/>
    </xf>
    <xf numFmtId="0" fontId="7" fillId="0" borderId="0" xfId="0" applyFont="1" applyFill="1" applyAlignment="1">
      <alignment horizontal="right"/>
    </xf>
    <xf numFmtId="0" fontId="4" fillId="0" borderId="1" xfId="0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center" wrapText="1"/>
    </xf>
    <xf numFmtId="43" fontId="4" fillId="0" borderId="1" xfId="0" applyNumberFormat="1" applyFont="1" applyFill="1" applyBorder="1" applyAlignment="1">
      <alignment horizontal="center" vertical="center" wrapText="1"/>
    </xf>
    <xf numFmtId="166" fontId="5" fillId="0" borderId="1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right"/>
    </xf>
    <xf numFmtId="0" fontId="4" fillId="0" borderId="0" xfId="0" applyFont="1" applyFill="1"/>
    <xf numFmtId="0" fontId="4" fillId="0" borderId="7" xfId="0" applyFont="1" applyFill="1" applyBorder="1" applyAlignment="1">
      <alignment horizontal="center" vertical="center" wrapText="1"/>
    </xf>
    <xf numFmtId="0" fontId="8" fillId="0" borderId="0" xfId="0" applyFont="1" applyFill="1"/>
    <xf numFmtId="0" fontId="5" fillId="0" borderId="4" xfId="0" applyFont="1" applyFill="1" applyBorder="1" applyAlignment="1">
      <alignment horizontal="left" vertical="center" wrapText="1"/>
    </xf>
    <xf numFmtId="166" fontId="4" fillId="0" borderId="1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0" xfId="0" applyFont="1" applyFill="1"/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wrapText="1"/>
    </xf>
    <xf numFmtId="166" fontId="4" fillId="0" borderId="0" xfId="0" applyNumberFormat="1" applyFont="1" applyFill="1"/>
    <xf numFmtId="165" fontId="4" fillId="0" borderId="0" xfId="0" applyNumberFormat="1" applyFont="1" applyFill="1"/>
    <xf numFmtId="164" fontId="4" fillId="0" borderId="0" xfId="0" applyNumberFormat="1" applyFont="1" applyFill="1"/>
    <xf numFmtId="0" fontId="5" fillId="0" borderId="4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7" fontId="4" fillId="0" borderId="2" xfId="0" applyNumberFormat="1" applyFont="1" applyFill="1" applyBorder="1" applyAlignment="1">
      <alignment horizontal="center" vertical="center" wrapText="1"/>
    </xf>
    <xf numFmtId="167" fontId="4" fillId="0" borderId="3" xfId="0" applyNumberFormat="1" applyFont="1" applyFill="1" applyBorder="1" applyAlignment="1">
      <alignment horizontal="center" vertical="center" wrapText="1"/>
    </xf>
    <xf numFmtId="167" fontId="4" fillId="0" borderId="4" xfId="0" applyNumberFormat="1" applyFont="1" applyFill="1" applyBorder="1" applyAlignment="1">
      <alignment horizontal="center" vertical="center" wrapText="1"/>
    </xf>
    <xf numFmtId="166" fontId="4" fillId="0" borderId="3" xfId="0" applyNumberFormat="1" applyFont="1" applyFill="1" applyBorder="1" applyAlignment="1">
      <alignment horizontal="center" vertical="center" wrapText="1"/>
    </xf>
    <xf numFmtId="166" fontId="4" fillId="0" borderId="4" xfId="0" applyNumberFormat="1" applyFont="1" applyFill="1" applyBorder="1" applyAlignment="1">
      <alignment horizontal="center" vertical="center" wrapText="1"/>
    </xf>
    <xf numFmtId="43" fontId="4" fillId="0" borderId="3" xfId="0" applyNumberFormat="1" applyFont="1" applyFill="1" applyBorder="1" applyAlignment="1">
      <alignment horizontal="center" vertical="center" wrapText="1"/>
    </xf>
    <xf numFmtId="43" fontId="4" fillId="0" borderId="4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66" fontId="4" fillId="0" borderId="2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center" vertical="center" wrapText="1"/>
    </xf>
    <xf numFmtId="165" fontId="4" fillId="0" borderId="3" xfId="0" applyNumberFormat="1" applyFont="1" applyFill="1" applyBorder="1" applyAlignment="1">
      <alignment horizontal="center" vertical="center" wrapText="1"/>
    </xf>
    <xf numFmtId="165" fontId="4" fillId="0" borderId="4" xfId="0" applyNumberFormat="1" applyFont="1" applyFill="1" applyBorder="1" applyAlignment="1">
      <alignment horizontal="center" vertical="center" wrapText="1"/>
    </xf>
    <xf numFmtId="43" fontId="8" fillId="0" borderId="2" xfId="0" applyNumberFormat="1" applyFont="1" applyFill="1" applyBorder="1" applyAlignment="1">
      <alignment horizontal="center"/>
    </xf>
    <xf numFmtId="43" fontId="8" fillId="0" borderId="3" xfId="0" applyNumberFormat="1" applyFont="1" applyFill="1" applyBorder="1" applyAlignment="1">
      <alignment horizontal="center"/>
    </xf>
    <xf numFmtId="43" fontId="8" fillId="0" borderId="4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 inden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43" fontId="4" fillId="0" borderId="2" xfId="0" applyNumberFormat="1" applyFont="1" applyFill="1" applyBorder="1" applyAlignment="1">
      <alignment horizontal="left" vertical="center" wrapText="1"/>
    </xf>
    <xf numFmtId="43" fontId="4" fillId="0" borderId="3" xfId="0" applyNumberFormat="1" applyFont="1" applyFill="1" applyBorder="1" applyAlignment="1">
      <alignment horizontal="left" vertical="center" wrapText="1"/>
    </xf>
    <xf numFmtId="43" fontId="4" fillId="0" borderId="4" xfId="0" applyNumberFormat="1" applyFont="1" applyFill="1" applyBorder="1" applyAlignment="1">
      <alignment horizontal="left" vertical="center" wrapText="1"/>
    </xf>
    <xf numFmtId="165" fontId="8" fillId="0" borderId="9" xfId="0" applyNumberFormat="1" applyFont="1" applyFill="1" applyBorder="1" applyAlignment="1">
      <alignment horizontal="right" vertical="center"/>
    </xf>
    <xf numFmtId="165" fontId="8" fillId="0" borderId="6" xfId="0" applyNumberFormat="1" applyFont="1" applyFill="1" applyBorder="1" applyAlignment="1">
      <alignment horizontal="right" vertical="center"/>
    </xf>
    <xf numFmtId="165" fontId="8" fillId="0" borderId="7" xfId="0" applyNumberFormat="1" applyFont="1" applyFill="1" applyBorder="1" applyAlignment="1">
      <alignment horizontal="right" vertical="center"/>
    </xf>
    <xf numFmtId="165" fontId="8" fillId="0" borderId="10" xfId="0" applyNumberFormat="1" applyFont="1" applyFill="1" applyBorder="1" applyAlignment="1">
      <alignment horizontal="right" vertical="center"/>
    </xf>
    <xf numFmtId="165" fontId="8" fillId="0" borderId="0" xfId="0" applyNumberFormat="1" applyFont="1" applyFill="1" applyBorder="1" applyAlignment="1">
      <alignment horizontal="right" vertical="center"/>
    </xf>
    <xf numFmtId="165" fontId="8" fillId="0" borderId="8" xfId="0" applyNumberFormat="1" applyFont="1" applyFill="1" applyBorder="1" applyAlignment="1">
      <alignment horizontal="right" vertical="center"/>
    </xf>
    <xf numFmtId="165" fontId="8" fillId="0" borderId="11" xfId="0" applyNumberFormat="1" applyFont="1" applyFill="1" applyBorder="1" applyAlignment="1">
      <alignment horizontal="right" vertical="center"/>
    </xf>
    <xf numFmtId="165" fontId="8" fillId="0" borderId="12" xfId="0" applyNumberFormat="1" applyFont="1" applyFill="1" applyBorder="1" applyAlignment="1">
      <alignment horizontal="right" vertical="center"/>
    </xf>
    <xf numFmtId="165" fontId="8" fillId="0" borderId="13" xfId="0" applyNumberFormat="1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43" fontId="4" fillId="0" borderId="2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N128"/>
  <sheetViews>
    <sheetView tabSelected="1" view="pageBreakPreview" topLeftCell="A7" zoomScale="60" zoomScaleNormal="60" workbookViewId="0">
      <pane ySplit="5" topLeftCell="A12" activePane="bottomLeft" state="frozen"/>
      <selection activeCell="A7" sqref="A7"/>
      <selection pane="bottomLeft" activeCell="I115" sqref="I115"/>
    </sheetView>
  </sheetViews>
  <sheetFormatPr defaultRowHeight="31.5" customHeight="1" x14ac:dyDescent="0.25"/>
  <cols>
    <col min="1" max="1" width="6.140625" style="2" customWidth="1"/>
    <col min="2" max="2" width="33" style="2" customWidth="1"/>
    <col min="3" max="3" width="8.85546875" style="2" customWidth="1"/>
    <col min="4" max="4" width="18.140625" style="2" customWidth="1"/>
    <col min="5" max="5" width="19.85546875" style="3" customWidth="1"/>
    <col min="6" max="6" width="18.5703125" style="3" customWidth="1"/>
    <col min="7" max="7" width="30.140625" style="2" customWidth="1"/>
    <col min="8" max="8" width="19.140625" style="2" customWidth="1"/>
    <col min="9" max="9" width="20.140625" style="3" customWidth="1"/>
    <col min="10" max="10" width="19" style="12" customWidth="1"/>
    <col min="11" max="11" width="23.28515625" style="12" customWidth="1"/>
    <col min="12" max="12" width="19.5703125" style="3" customWidth="1"/>
    <col min="13" max="13" width="23.140625" style="3" customWidth="1"/>
    <col min="14" max="14" width="18.7109375" style="2" bestFit="1" customWidth="1"/>
    <col min="15" max="15" width="18.140625" style="2" customWidth="1"/>
    <col min="16" max="16" width="18.42578125" style="2" customWidth="1"/>
    <col min="17" max="17" width="22.5703125" style="2" customWidth="1"/>
    <col min="18" max="18" width="19.85546875" style="2" customWidth="1"/>
    <col min="19" max="19" width="19.140625" style="2" customWidth="1"/>
    <col min="20" max="20" width="19.28515625" style="2" customWidth="1"/>
    <col min="21" max="21" width="22.5703125" style="2" customWidth="1"/>
    <col min="22" max="22" width="22" style="2" customWidth="1"/>
    <col min="23" max="23" width="10" style="2" bestFit="1" customWidth="1"/>
    <col min="24" max="16384" width="9.140625" style="2"/>
  </cols>
  <sheetData>
    <row r="3" spans="1:13" ht="31.5" customHeight="1" x14ac:dyDescent="0.25">
      <c r="A3" s="1"/>
      <c r="I3" s="5"/>
      <c r="J3" s="11"/>
      <c r="K3" s="11"/>
      <c r="L3" s="5"/>
      <c r="M3" s="5" t="s">
        <v>21</v>
      </c>
    </row>
    <row r="4" spans="1:13" ht="31.5" customHeight="1" x14ac:dyDescent="0.25">
      <c r="A4" s="53" t="s">
        <v>45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</row>
    <row r="5" spans="1:13" ht="31.5" customHeight="1" x14ac:dyDescent="0.25">
      <c r="A5" s="1"/>
    </row>
    <row r="6" spans="1:13" ht="31.5" customHeight="1" x14ac:dyDescent="0.25">
      <c r="A6" s="56" t="s">
        <v>15</v>
      </c>
      <c r="B6" s="55" t="s">
        <v>16</v>
      </c>
      <c r="C6" s="55" t="s">
        <v>17</v>
      </c>
      <c r="D6" s="55" t="s">
        <v>19</v>
      </c>
      <c r="E6" s="4"/>
      <c r="F6" s="40" t="s">
        <v>31</v>
      </c>
      <c r="G6" s="50" t="s">
        <v>0</v>
      </c>
      <c r="H6" s="57" t="s">
        <v>2</v>
      </c>
      <c r="I6" s="58"/>
      <c r="J6" s="58"/>
      <c r="K6" s="58"/>
      <c r="L6" s="13"/>
      <c r="M6" s="40" t="s">
        <v>23</v>
      </c>
    </row>
    <row r="7" spans="1:13" ht="31.5" customHeight="1" x14ac:dyDescent="0.25">
      <c r="A7" s="56"/>
      <c r="B7" s="55"/>
      <c r="C7" s="55"/>
      <c r="D7" s="55"/>
      <c r="E7" s="41" t="s">
        <v>20</v>
      </c>
      <c r="F7" s="41"/>
      <c r="G7" s="51"/>
      <c r="H7" s="59"/>
      <c r="I7" s="60"/>
      <c r="J7" s="60"/>
      <c r="K7" s="60"/>
      <c r="L7" s="41" t="s">
        <v>22</v>
      </c>
      <c r="M7" s="41"/>
    </row>
    <row r="8" spans="1:13" ht="31.5" customHeight="1" x14ac:dyDescent="0.25">
      <c r="A8" s="56"/>
      <c r="B8" s="55"/>
      <c r="C8" s="55"/>
      <c r="D8" s="55"/>
      <c r="E8" s="41"/>
      <c r="F8" s="41"/>
      <c r="G8" s="51"/>
      <c r="H8" s="59"/>
      <c r="I8" s="60"/>
      <c r="J8" s="60"/>
      <c r="K8" s="60"/>
      <c r="L8" s="41"/>
      <c r="M8" s="41"/>
    </row>
    <row r="9" spans="1:13" ht="31.5" customHeight="1" x14ac:dyDescent="0.25">
      <c r="A9" s="56"/>
      <c r="B9" s="55"/>
      <c r="C9" s="55"/>
      <c r="D9" s="55"/>
      <c r="E9" s="41"/>
      <c r="F9" s="41"/>
      <c r="G9" s="51"/>
      <c r="H9" s="61"/>
      <c r="I9" s="62"/>
      <c r="J9" s="62"/>
      <c r="K9" s="62"/>
      <c r="L9" s="41"/>
      <c r="M9" s="41"/>
    </row>
    <row r="10" spans="1:13" ht="31.5" customHeight="1" x14ac:dyDescent="0.25">
      <c r="A10" s="56"/>
      <c r="B10" s="55"/>
      <c r="C10" s="55"/>
      <c r="D10" s="55"/>
      <c r="E10" s="41"/>
      <c r="F10" s="41"/>
      <c r="G10" s="51"/>
      <c r="H10" s="54" t="s">
        <v>1</v>
      </c>
      <c r="I10" s="63"/>
      <c r="J10" s="63"/>
      <c r="K10" s="63"/>
      <c r="L10" s="41"/>
      <c r="M10" s="41"/>
    </row>
    <row r="11" spans="1:13" ht="31.5" customHeight="1" x14ac:dyDescent="0.25">
      <c r="A11" s="56"/>
      <c r="B11" s="55"/>
      <c r="C11" s="55"/>
      <c r="D11" s="55"/>
      <c r="E11" s="42"/>
      <c r="F11" s="42"/>
      <c r="G11" s="52"/>
      <c r="H11" s="54"/>
      <c r="I11" s="26">
        <v>2023</v>
      </c>
      <c r="J11" s="26">
        <v>2024</v>
      </c>
      <c r="K11" s="26">
        <v>2025</v>
      </c>
      <c r="L11" s="42"/>
      <c r="M11" s="42"/>
    </row>
    <row r="12" spans="1:13" ht="31.5" customHeight="1" x14ac:dyDescent="0.25">
      <c r="A12" s="28">
        <v>1</v>
      </c>
      <c r="B12" s="28">
        <v>2</v>
      </c>
      <c r="C12" s="28">
        <v>3</v>
      </c>
      <c r="D12" s="28">
        <v>4</v>
      </c>
      <c r="E12" s="26">
        <v>5</v>
      </c>
      <c r="F12" s="26">
        <v>6</v>
      </c>
      <c r="G12" s="27">
        <v>7</v>
      </c>
      <c r="H12" s="28">
        <v>8</v>
      </c>
      <c r="I12" s="25">
        <v>9</v>
      </c>
      <c r="J12" s="25">
        <v>10</v>
      </c>
      <c r="K12" s="25">
        <v>11</v>
      </c>
      <c r="L12" s="25">
        <v>12</v>
      </c>
      <c r="M12" s="6">
        <v>13</v>
      </c>
    </row>
    <row r="13" spans="1:13" s="12" customFormat="1" ht="31.5" customHeight="1" x14ac:dyDescent="0.25">
      <c r="A13" s="40">
        <v>1</v>
      </c>
      <c r="B13" s="76" t="s">
        <v>13</v>
      </c>
      <c r="C13" s="40" t="s">
        <v>26</v>
      </c>
      <c r="D13" s="40" t="s">
        <v>24</v>
      </c>
      <c r="E13" s="44">
        <v>227000</v>
      </c>
      <c r="F13" s="33">
        <f>I13+J13+K13</f>
        <v>227000</v>
      </c>
      <c r="G13" s="15" t="s">
        <v>1</v>
      </c>
      <c r="H13" s="10">
        <f>H14+H15+H16+H17+H19</f>
        <v>227000</v>
      </c>
      <c r="I13" s="10">
        <f>I14+I15+I16+I17+I19</f>
        <v>227000</v>
      </c>
      <c r="J13" s="10">
        <f>J14+J15+J16+J17+J19</f>
        <v>0</v>
      </c>
      <c r="K13" s="10">
        <f t="shared" ref="K13" si="0">K14+K15+K16+K17+K19</f>
        <v>0</v>
      </c>
      <c r="L13" s="43" t="s">
        <v>48</v>
      </c>
      <c r="M13" s="64" t="s">
        <v>47</v>
      </c>
    </row>
    <row r="14" spans="1:13" s="12" customFormat="1" ht="31.5" customHeight="1" x14ac:dyDescent="0.25">
      <c r="A14" s="41"/>
      <c r="B14" s="77"/>
      <c r="C14" s="41"/>
      <c r="D14" s="41"/>
      <c r="E14" s="45"/>
      <c r="F14" s="34"/>
      <c r="G14" s="29" t="s">
        <v>5</v>
      </c>
      <c r="H14" s="16">
        <f>I14+J14+K14</f>
        <v>0</v>
      </c>
      <c r="I14" s="8">
        <v>0</v>
      </c>
      <c r="J14" s="8">
        <v>0</v>
      </c>
      <c r="K14" s="8">
        <v>0</v>
      </c>
      <c r="L14" s="36"/>
      <c r="M14" s="65"/>
    </row>
    <row r="15" spans="1:13" s="12" customFormat="1" ht="31.5" customHeight="1" x14ac:dyDescent="0.25">
      <c r="A15" s="41"/>
      <c r="B15" s="77"/>
      <c r="C15" s="41"/>
      <c r="D15" s="41"/>
      <c r="E15" s="45"/>
      <c r="F15" s="34"/>
      <c r="G15" s="29" t="s">
        <v>6</v>
      </c>
      <c r="H15" s="16">
        <f t="shared" ref="H15:H18" si="1">I15+J15+K15</f>
        <v>0</v>
      </c>
      <c r="I15" s="9">
        <v>0</v>
      </c>
      <c r="J15" s="9">
        <v>0</v>
      </c>
      <c r="K15" s="9">
        <v>0</v>
      </c>
      <c r="L15" s="36"/>
      <c r="M15" s="65"/>
    </row>
    <row r="16" spans="1:13" s="12" customFormat="1" ht="31.5" customHeight="1" x14ac:dyDescent="0.25">
      <c r="A16" s="41"/>
      <c r="B16" s="77"/>
      <c r="C16" s="41"/>
      <c r="D16" s="41"/>
      <c r="E16" s="45"/>
      <c r="F16" s="34"/>
      <c r="G16" s="29" t="s">
        <v>3</v>
      </c>
      <c r="H16" s="16">
        <f t="shared" si="1"/>
        <v>0</v>
      </c>
      <c r="I16" s="8">
        <v>0</v>
      </c>
      <c r="J16" s="9">
        <v>0</v>
      </c>
      <c r="K16" s="9">
        <v>0</v>
      </c>
      <c r="L16" s="36"/>
      <c r="M16" s="65"/>
    </row>
    <row r="17" spans="1:13" s="12" customFormat="1" ht="31.5" customHeight="1" x14ac:dyDescent="0.25">
      <c r="A17" s="41"/>
      <c r="B17" s="77"/>
      <c r="C17" s="41"/>
      <c r="D17" s="41"/>
      <c r="E17" s="45"/>
      <c r="F17" s="34"/>
      <c r="G17" s="29" t="s">
        <v>7</v>
      </c>
      <c r="H17" s="16">
        <f t="shared" si="1"/>
        <v>0</v>
      </c>
      <c r="I17" s="9">
        <v>0</v>
      </c>
      <c r="J17" s="9">
        <v>0</v>
      </c>
      <c r="K17" s="9">
        <v>0</v>
      </c>
      <c r="L17" s="36"/>
      <c r="M17" s="65"/>
    </row>
    <row r="18" spans="1:13" s="12" customFormat="1" ht="31.5" customHeight="1" x14ac:dyDescent="0.25">
      <c r="A18" s="41"/>
      <c r="B18" s="77"/>
      <c r="C18" s="41"/>
      <c r="D18" s="41"/>
      <c r="E18" s="45"/>
      <c r="F18" s="34"/>
      <c r="G18" s="29" t="s">
        <v>9</v>
      </c>
      <c r="H18" s="16">
        <f t="shared" si="1"/>
        <v>0</v>
      </c>
      <c r="I18" s="9">
        <v>0</v>
      </c>
      <c r="J18" s="9">
        <v>0</v>
      </c>
      <c r="K18" s="9">
        <v>0</v>
      </c>
      <c r="L18" s="36"/>
      <c r="M18" s="65"/>
    </row>
    <row r="19" spans="1:13" s="12" customFormat="1" ht="31.5" customHeight="1" x14ac:dyDescent="0.25">
      <c r="A19" s="42"/>
      <c r="B19" s="78"/>
      <c r="C19" s="42"/>
      <c r="D19" s="42"/>
      <c r="E19" s="46"/>
      <c r="F19" s="35"/>
      <c r="G19" s="29" t="s">
        <v>8</v>
      </c>
      <c r="H19" s="16">
        <f>I19+J19+K19</f>
        <v>227000</v>
      </c>
      <c r="I19" s="8">
        <v>227000</v>
      </c>
      <c r="J19" s="8">
        <v>0</v>
      </c>
      <c r="K19" s="9">
        <v>0</v>
      </c>
      <c r="L19" s="37"/>
      <c r="M19" s="66"/>
    </row>
    <row r="20" spans="1:13" s="18" customFormat="1" ht="25.5" customHeight="1" x14ac:dyDescent="0.2">
      <c r="A20" s="40">
        <v>2</v>
      </c>
      <c r="B20" s="76" t="s">
        <v>11</v>
      </c>
      <c r="C20" s="80" t="s">
        <v>10</v>
      </c>
      <c r="D20" s="76" t="s">
        <v>46</v>
      </c>
      <c r="E20" s="44">
        <v>212000</v>
      </c>
      <c r="F20" s="33">
        <v>212000</v>
      </c>
      <c r="G20" s="17" t="s">
        <v>1</v>
      </c>
      <c r="H20" s="7">
        <f>H21+H22+H23+H24+H25+H26</f>
        <v>212000</v>
      </c>
      <c r="I20" s="7">
        <f t="shared" ref="I20:K20" si="2">I21+I22+I23+I24+I25+I26</f>
        <v>212000</v>
      </c>
      <c r="J20" s="7">
        <f t="shared" si="2"/>
        <v>0</v>
      </c>
      <c r="K20" s="7">
        <f t="shared" si="2"/>
        <v>0</v>
      </c>
      <c r="L20" s="43" t="s">
        <v>48</v>
      </c>
      <c r="M20" s="76" t="s">
        <v>47</v>
      </c>
    </row>
    <row r="21" spans="1:13" s="12" customFormat="1" ht="27.75" customHeight="1" x14ac:dyDescent="0.25">
      <c r="A21" s="41"/>
      <c r="B21" s="77"/>
      <c r="C21" s="81"/>
      <c r="D21" s="77"/>
      <c r="E21" s="45"/>
      <c r="F21" s="34"/>
      <c r="G21" s="19" t="s">
        <v>5</v>
      </c>
      <c r="H21" s="8">
        <f>I21+J21+K21</f>
        <v>0</v>
      </c>
      <c r="I21" s="8">
        <v>0</v>
      </c>
      <c r="J21" s="8">
        <v>0</v>
      </c>
      <c r="K21" s="8">
        <v>0</v>
      </c>
      <c r="L21" s="36"/>
      <c r="M21" s="77"/>
    </row>
    <row r="22" spans="1:13" s="12" customFormat="1" ht="26.25" customHeight="1" x14ac:dyDescent="0.25">
      <c r="A22" s="41"/>
      <c r="B22" s="77"/>
      <c r="C22" s="81"/>
      <c r="D22" s="77"/>
      <c r="E22" s="45"/>
      <c r="F22" s="34"/>
      <c r="G22" s="19" t="s">
        <v>6</v>
      </c>
      <c r="H22" s="8">
        <f t="shared" ref="H22:H26" si="3">I22+J22+K22</f>
        <v>0</v>
      </c>
      <c r="I22" s="8">
        <v>0</v>
      </c>
      <c r="J22" s="8">
        <v>0</v>
      </c>
      <c r="K22" s="8">
        <v>0</v>
      </c>
      <c r="L22" s="36"/>
      <c r="M22" s="77"/>
    </row>
    <row r="23" spans="1:13" s="12" customFormat="1" ht="24" customHeight="1" x14ac:dyDescent="0.25">
      <c r="A23" s="41"/>
      <c r="B23" s="77"/>
      <c r="C23" s="81"/>
      <c r="D23" s="77"/>
      <c r="E23" s="45"/>
      <c r="F23" s="34"/>
      <c r="G23" s="19" t="s">
        <v>3</v>
      </c>
      <c r="H23" s="8">
        <f t="shared" si="3"/>
        <v>0</v>
      </c>
      <c r="I23" s="8">
        <v>0</v>
      </c>
      <c r="J23" s="8">
        <v>0</v>
      </c>
      <c r="K23" s="8">
        <v>0</v>
      </c>
      <c r="L23" s="36"/>
      <c r="M23" s="77"/>
    </row>
    <row r="24" spans="1:13" s="12" customFormat="1" ht="31.5" customHeight="1" x14ac:dyDescent="0.25">
      <c r="A24" s="41"/>
      <c r="B24" s="77"/>
      <c r="C24" s="81"/>
      <c r="D24" s="77"/>
      <c r="E24" s="45"/>
      <c r="F24" s="34"/>
      <c r="G24" s="20" t="s">
        <v>7</v>
      </c>
      <c r="H24" s="8">
        <f t="shared" si="3"/>
        <v>0</v>
      </c>
      <c r="I24" s="8">
        <v>0</v>
      </c>
      <c r="J24" s="8">
        <v>0</v>
      </c>
      <c r="K24" s="8">
        <v>0</v>
      </c>
      <c r="L24" s="36"/>
      <c r="M24" s="77"/>
    </row>
    <row r="25" spans="1:13" s="12" customFormat="1" ht="27.75" customHeight="1" x14ac:dyDescent="0.25">
      <c r="A25" s="41"/>
      <c r="B25" s="77"/>
      <c r="C25" s="81"/>
      <c r="D25" s="77"/>
      <c r="E25" s="45"/>
      <c r="F25" s="34"/>
      <c r="G25" s="30" t="s">
        <v>9</v>
      </c>
      <c r="H25" s="8">
        <f t="shared" si="3"/>
        <v>0</v>
      </c>
      <c r="I25" s="8">
        <v>0</v>
      </c>
      <c r="J25" s="8">
        <v>0</v>
      </c>
      <c r="K25" s="8">
        <v>0</v>
      </c>
      <c r="L25" s="36"/>
      <c r="M25" s="77"/>
    </row>
    <row r="26" spans="1:13" s="12" customFormat="1" ht="22.5" customHeight="1" x14ac:dyDescent="0.25">
      <c r="A26" s="42"/>
      <c r="B26" s="78"/>
      <c r="C26" s="82"/>
      <c r="D26" s="78"/>
      <c r="E26" s="46"/>
      <c r="F26" s="35"/>
      <c r="G26" s="20" t="s">
        <v>8</v>
      </c>
      <c r="H26" s="8">
        <f t="shared" si="3"/>
        <v>212000</v>
      </c>
      <c r="I26" s="8">
        <v>212000</v>
      </c>
      <c r="J26" s="8">
        <v>0</v>
      </c>
      <c r="K26" s="8">
        <v>0</v>
      </c>
      <c r="L26" s="37"/>
      <c r="M26" s="78"/>
    </row>
    <row r="27" spans="1:13" s="12" customFormat="1" ht="31.5" customHeight="1" x14ac:dyDescent="0.25">
      <c r="A27" s="40">
        <v>3</v>
      </c>
      <c r="B27" s="76" t="s">
        <v>25</v>
      </c>
      <c r="C27" s="40" t="s">
        <v>18</v>
      </c>
      <c r="D27" s="40" t="s">
        <v>30</v>
      </c>
      <c r="E27" s="44">
        <f>H27</f>
        <v>59500</v>
      </c>
      <c r="F27" s="33">
        <f t="shared" ref="F27" si="4">I27+J27+K27</f>
        <v>59500</v>
      </c>
      <c r="G27" s="15" t="s">
        <v>1</v>
      </c>
      <c r="H27" s="10">
        <f>H28+H29+H30+H31+H33</f>
        <v>59500</v>
      </c>
      <c r="I27" s="10">
        <f t="shared" ref="I27:K27" si="5">I28+I29+I30+I31+I33</f>
        <v>7500</v>
      </c>
      <c r="J27" s="10">
        <f t="shared" si="5"/>
        <v>0</v>
      </c>
      <c r="K27" s="10">
        <f t="shared" si="5"/>
        <v>52000</v>
      </c>
      <c r="L27" s="43" t="s">
        <v>48</v>
      </c>
      <c r="M27" s="64" t="s">
        <v>47</v>
      </c>
    </row>
    <row r="28" spans="1:13" s="12" customFormat="1" ht="31.5" customHeight="1" x14ac:dyDescent="0.25">
      <c r="A28" s="41"/>
      <c r="B28" s="77"/>
      <c r="C28" s="41"/>
      <c r="D28" s="41"/>
      <c r="E28" s="45"/>
      <c r="F28" s="34"/>
      <c r="G28" s="29" t="s">
        <v>5</v>
      </c>
      <c r="H28" s="16">
        <f>I28+J28+K28</f>
        <v>0</v>
      </c>
      <c r="I28" s="9">
        <v>0</v>
      </c>
      <c r="J28" s="9">
        <v>0</v>
      </c>
      <c r="K28" s="9">
        <v>0</v>
      </c>
      <c r="L28" s="36"/>
      <c r="M28" s="65"/>
    </row>
    <row r="29" spans="1:13" s="12" customFormat="1" ht="31.5" customHeight="1" x14ac:dyDescent="0.25">
      <c r="A29" s="41"/>
      <c r="B29" s="77"/>
      <c r="C29" s="41"/>
      <c r="D29" s="41"/>
      <c r="E29" s="45"/>
      <c r="F29" s="34"/>
      <c r="G29" s="29" t="s">
        <v>6</v>
      </c>
      <c r="H29" s="16">
        <f t="shared" ref="H29:H33" si="6">I29+J29+K29</f>
        <v>0</v>
      </c>
      <c r="I29" s="9">
        <v>0</v>
      </c>
      <c r="J29" s="9">
        <v>0</v>
      </c>
      <c r="K29" s="9">
        <v>0</v>
      </c>
      <c r="L29" s="36"/>
      <c r="M29" s="65"/>
    </row>
    <row r="30" spans="1:13" s="12" customFormat="1" ht="31.5" customHeight="1" x14ac:dyDescent="0.25">
      <c r="A30" s="41"/>
      <c r="B30" s="77"/>
      <c r="C30" s="41"/>
      <c r="D30" s="41"/>
      <c r="E30" s="45"/>
      <c r="F30" s="34"/>
      <c r="G30" s="29" t="s">
        <v>3</v>
      </c>
      <c r="H30" s="16">
        <f t="shared" si="6"/>
        <v>0</v>
      </c>
      <c r="I30" s="8">
        <f>2800-2800</f>
        <v>0</v>
      </c>
      <c r="J30" s="9">
        <v>0</v>
      </c>
      <c r="K30" s="9">
        <v>0</v>
      </c>
      <c r="L30" s="36"/>
      <c r="M30" s="65"/>
    </row>
    <row r="31" spans="1:13" s="12" customFormat="1" ht="25.5" customHeight="1" x14ac:dyDescent="0.25">
      <c r="A31" s="41"/>
      <c r="B31" s="77"/>
      <c r="C31" s="41"/>
      <c r="D31" s="41"/>
      <c r="E31" s="45"/>
      <c r="F31" s="34"/>
      <c r="G31" s="29" t="s">
        <v>7</v>
      </c>
      <c r="H31" s="16">
        <f t="shared" si="6"/>
        <v>0</v>
      </c>
      <c r="I31" s="9">
        <v>0</v>
      </c>
      <c r="J31" s="9">
        <v>0</v>
      </c>
      <c r="K31" s="9">
        <v>0</v>
      </c>
      <c r="L31" s="36"/>
      <c r="M31" s="65"/>
    </row>
    <row r="32" spans="1:13" s="12" customFormat="1" ht="31.5" customHeight="1" x14ac:dyDescent="0.25">
      <c r="A32" s="41"/>
      <c r="B32" s="77"/>
      <c r="C32" s="41"/>
      <c r="D32" s="41"/>
      <c r="E32" s="45"/>
      <c r="F32" s="34"/>
      <c r="G32" s="29" t="s">
        <v>9</v>
      </c>
      <c r="H32" s="16">
        <f t="shared" si="6"/>
        <v>0</v>
      </c>
      <c r="I32" s="9">
        <v>0</v>
      </c>
      <c r="J32" s="9">
        <v>0</v>
      </c>
      <c r="K32" s="9">
        <v>0</v>
      </c>
      <c r="L32" s="36"/>
      <c r="M32" s="65"/>
    </row>
    <row r="33" spans="1:14" s="12" customFormat="1" ht="31.5" customHeight="1" x14ac:dyDescent="0.25">
      <c r="A33" s="42"/>
      <c r="B33" s="78"/>
      <c r="C33" s="42"/>
      <c r="D33" s="42"/>
      <c r="E33" s="46"/>
      <c r="F33" s="35"/>
      <c r="G33" s="29" t="s">
        <v>8</v>
      </c>
      <c r="H33" s="16">
        <f t="shared" si="6"/>
        <v>59500</v>
      </c>
      <c r="I33" s="8">
        <v>7500</v>
      </c>
      <c r="J33" s="8">
        <v>0</v>
      </c>
      <c r="K33" s="9">
        <v>52000</v>
      </c>
      <c r="L33" s="37"/>
      <c r="M33" s="66"/>
    </row>
    <row r="34" spans="1:14" s="18" customFormat="1" ht="31.5" customHeight="1" x14ac:dyDescent="0.2">
      <c r="A34" s="40">
        <v>4</v>
      </c>
      <c r="B34" s="79" t="s">
        <v>12</v>
      </c>
      <c r="C34" s="31" t="s">
        <v>4</v>
      </c>
      <c r="D34" s="31" t="s">
        <v>14</v>
      </c>
      <c r="E34" s="44">
        <v>138400</v>
      </c>
      <c r="F34" s="33">
        <v>138400</v>
      </c>
      <c r="G34" s="15" t="s">
        <v>1</v>
      </c>
      <c r="H34" s="10">
        <f>H35+H36+H37+H38+H40</f>
        <v>138000</v>
      </c>
      <c r="I34" s="10">
        <f t="shared" ref="I34:K34" si="7">I35+I36+I37+I38+I40</f>
        <v>138000</v>
      </c>
      <c r="J34" s="10">
        <f t="shared" si="7"/>
        <v>0</v>
      </c>
      <c r="K34" s="10">
        <f t="shared" si="7"/>
        <v>0</v>
      </c>
      <c r="L34" s="43" t="s">
        <v>48</v>
      </c>
      <c r="M34" s="64" t="s">
        <v>47</v>
      </c>
    </row>
    <row r="35" spans="1:14" s="12" customFormat="1" ht="31.5" customHeight="1" x14ac:dyDescent="0.25">
      <c r="A35" s="41"/>
      <c r="B35" s="79"/>
      <c r="C35" s="31"/>
      <c r="D35" s="31"/>
      <c r="E35" s="45"/>
      <c r="F35" s="34"/>
      <c r="G35" s="29" t="s">
        <v>5</v>
      </c>
      <c r="H35" s="16">
        <f>I35+J35+K35</f>
        <v>0</v>
      </c>
      <c r="I35" s="8">
        <v>0</v>
      </c>
      <c r="J35" s="8">
        <v>0</v>
      </c>
      <c r="K35" s="8">
        <v>0</v>
      </c>
      <c r="L35" s="36"/>
      <c r="M35" s="65"/>
    </row>
    <row r="36" spans="1:14" s="12" customFormat="1" ht="31.5" customHeight="1" x14ac:dyDescent="0.25">
      <c r="A36" s="41"/>
      <c r="B36" s="79"/>
      <c r="C36" s="31"/>
      <c r="D36" s="31"/>
      <c r="E36" s="45"/>
      <c r="F36" s="34"/>
      <c r="G36" s="29" t="s">
        <v>6</v>
      </c>
      <c r="H36" s="16">
        <f t="shared" ref="H36:H40" si="8">I36+J36+K36</f>
        <v>0</v>
      </c>
      <c r="I36" s="8">
        <v>0</v>
      </c>
      <c r="J36" s="8">
        <v>0</v>
      </c>
      <c r="K36" s="8">
        <v>0</v>
      </c>
      <c r="L36" s="36"/>
      <c r="M36" s="65"/>
    </row>
    <row r="37" spans="1:14" s="12" customFormat="1" ht="31.5" customHeight="1" x14ac:dyDescent="0.25">
      <c r="A37" s="41"/>
      <c r="B37" s="79"/>
      <c r="C37" s="31"/>
      <c r="D37" s="31"/>
      <c r="E37" s="45"/>
      <c r="F37" s="34"/>
      <c r="G37" s="29" t="s">
        <v>3</v>
      </c>
      <c r="H37" s="16">
        <f t="shared" si="8"/>
        <v>0</v>
      </c>
      <c r="I37" s="8">
        <v>0</v>
      </c>
      <c r="J37" s="8">
        <v>0</v>
      </c>
      <c r="K37" s="8">
        <v>0</v>
      </c>
      <c r="L37" s="36"/>
      <c r="M37" s="65"/>
    </row>
    <row r="38" spans="1:14" s="12" customFormat="1" ht="31.5" customHeight="1" x14ac:dyDescent="0.25">
      <c r="A38" s="41"/>
      <c r="B38" s="79"/>
      <c r="C38" s="31"/>
      <c r="D38" s="31"/>
      <c r="E38" s="45"/>
      <c r="F38" s="34"/>
      <c r="G38" s="29" t="s">
        <v>7</v>
      </c>
      <c r="H38" s="16">
        <f t="shared" si="8"/>
        <v>0</v>
      </c>
      <c r="I38" s="8">
        <v>0</v>
      </c>
      <c r="J38" s="8">
        <v>0</v>
      </c>
      <c r="K38" s="8">
        <v>0</v>
      </c>
      <c r="L38" s="36"/>
      <c r="M38" s="65"/>
    </row>
    <row r="39" spans="1:14" s="12" customFormat="1" ht="31.5" customHeight="1" x14ac:dyDescent="0.25">
      <c r="A39" s="41"/>
      <c r="B39" s="79"/>
      <c r="C39" s="31"/>
      <c r="D39" s="31"/>
      <c r="E39" s="45"/>
      <c r="F39" s="34"/>
      <c r="G39" s="29" t="s">
        <v>9</v>
      </c>
      <c r="H39" s="16">
        <f t="shared" si="8"/>
        <v>0</v>
      </c>
      <c r="I39" s="8">
        <v>0</v>
      </c>
      <c r="J39" s="8">
        <v>0</v>
      </c>
      <c r="K39" s="8">
        <v>0</v>
      </c>
      <c r="L39" s="36"/>
      <c r="M39" s="65"/>
    </row>
    <row r="40" spans="1:14" s="12" customFormat="1" ht="31.5" customHeight="1" x14ac:dyDescent="0.25">
      <c r="A40" s="42"/>
      <c r="B40" s="79"/>
      <c r="C40" s="31"/>
      <c r="D40" s="31"/>
      <c r="E40" s="46"/>
      <c r="F40" s="35"/>
      <c r="G40" s="29" t="s">
        <v>8</v>
      </c>
      <c r="H40" s="16">
        <f t="shared" si="8"/>
        <v>138000</v>
      </c>
      <c r="I40" s="8">
        <v>138000</v>
      </c>
      <c r="J40" s="8">
        <v>0</v>
      </c>
      <c r="K40" s="8">
        <v>0</v>
      </c>
      <c r="L40" s="37"/>
      <c r="M40" s="66"/>
    </row>
    <row r="41" spans="1:14" s="18" customFormat="1" ht="29.25" customHeight="1" x14ac:dyDescent="0.2">
      <c r="A41" s="40">
        <v>5</v>
      </c>
      <c r="B41" s="76" t="s">
        <v>29</v>
      </c>
      <c r="C41" s="40" t="s">
        <v>49</v>
      </c>
      <c r="D41" s="40" t="s">
        <v>32</v>
      </c>
      <c r="E41" s="44">
        <f>H41</f>
        <v>14000</v>
      </c>
      <c r="F41" s="33">
        <f t="shared" ref="F41" si="9">I41+J41+K41</f>
        <v>14000</v>
      </c>
      <c r="G41" s="15" t="s">
        <v>1</v>
      </c>
      <c r="H41" s="7">
        <f>H42+H43+H44+H45+H47</f>
        <v>14000</v>
      </c>
      <c r="I41" s="7">
        <f t="shared" ref="I41:K41" si="10">I42+I43+I44+I45+I47</f>
        <v>14000</v>
      </c>
      <c r="J41" s="7">
        <f t="shared" si="10"/>
        <v>0</v>
      </c>
      <c r="K41" s="7">
        <f t="shared" si="10"/>
        <v>0</v>
      </c>
      <c r="L41" s="43" t="s">
        <v>48</v>
      </c>
      <c r="M41" s="64" t="s">
        <v>47</v>
      </c>
    </row>
    <row r="42" spans="1:14" s="12" customFormat="1" ht="31.5" customHeight="1" x14ac:dyDescent="0.25">
      <c r="A42" s="41"/>
      <c r="B42" s="77"/>
      <c r="C42" s="41"/>
      <c r="D42" s="41"/>
      <c r="E42" s="45"/>
      <c r="F42" s="34"/>
      <c r="G42" s="29" t="s">
        <v>5</v>
      </c>
      <c r="H42" s="8">
        <f>I42+J42+K42</f>
        <v>0</v>
      </c>
      <c r="I42" s="8">
        <v>0</v>
      </c>
      <c r="J42" s="8">
        <v>0</v>
      </c>
      <c r="K42" s="8">
        <v>0</v>
      </c>
      <c r="L42" s="36"/>
      <c r="M42" s="65"/>
      <c r="N42" s="21"/>
    </row>
    <row r="43" spans="1:14" s="12" customFormat="1" ht="31.5" customHeight="1" x14ac:dyDescent="0.25">
      <c r="A43" s="41"/>
      <c r="B43" s="77"/>
      <c r="C43" s="41"/>
      <c r="D43" s="41"/>
      <c r="E43" s="45"/>
      <c r="F43" s="34"/>
      <c r="G43" s="29" t="s">
        <v>6</v>
      </c>
      <c r="H43" s="8">
        <f t="shared" ref="H43:H47" si="11">I43+J43+K43</f>
        <v>0</v>
      </c>
      <c r="I43" s="8">
        <v>0</v>
      </c>
      <c r="J43" s="8">
        <v>0</v>
      </c>
      <c r="K43" s="8">
        <v>0</v>
      </c>
      <c r="L43" s="36"/>
      <c r="M43" s="65"/>
    </row>
    <row r="44" spans="1:14" s="12" customFormat="1" ht="31.5" customHeight="1" x14ac:dyDescent="0.25">
      <c r="A44" s="41"/>
      <c r="B44" s="77"/>
      <c r="C44" s="41"/>
      <c r="D44" s="41"/>
      <c r="E44" s="45"/>
      <c r="F44" s="34"/>
      <c r="G44" s="29" t="s">
        <v>3</v>
      </c>
      <c r="H44" s="8">
        <f t="shared" si="11"/>
        <v>0</v>
      </c>
      <c r="I44" s="8">
        <v>0</v>
      </c>
      <c r="J44" s="8">
        <v>0</v>
      </c>
      <c r="K44" s="8">
        <v>0</v>
      </c>
      <c r="L44" s="36"/>
      <c r="M44" s="65"/>
      <c r="N44" s="22"/>
    </row>
    <row r="45" spans="1:14" s="12" customFormat="1" ht="31.5" customHeight="1" x14ac:dyDescent="0.25">
      <c r="A45" s="41"/>
      <c r="B45" s="77"/>
      <c r="C45" s="41"/>
      <c r="D45" s="41"/>
      <c r="E45" s="45"/>
      <c r="F45" s="34"/>
      <c r="G45" s="29" t="s">
        <v>7</v>
      </c>
      <c r="H45" s="8">
        <f t="shared" si="11"/>
        <v>0</v>
      </c>
      <c r="I45" s="8">
        <v>0</v>
      </c>
      <c r="J45" s="8">
        <v>0</v>
      </c>
      <c r="K45" s="8">
        <v>0</v>
      </c>
      <c r="L45" s="36"/>
      <c r="M45" s="65"/>
      <c r="N45" s="23"/>
    </row>
    <row r="46" spans="1:14" s="12" customFormat="1" ht="31.5" customHeight="1" x14ac:dyDescent="0.25">
      <c r="A46" s="41"/>
      <c r="B46" s="77"/>
      <c r="C46" s="41"/>
      <c r="D46" s="41"/>
      <c r="E46" s="45"/>
      <c r="F46" s="34"/>
      <c r="G46" s="29" t="s">
        <v>9</v>
      </c>
      <c r="H46" s="8">
        <f t="shared" si="11"/>
        <v>0</v>
      </c>
      <c r="I46" s="8">
        <v>0</v>
      </c>
      <c r="J46" s="8">
        <v>0</v>
      </c>
      <c r="K46" s="8">
        <v>0</v>
      </c>
      <c r="L46" s="36"/>
      <c r="M46" s="65"/>
    </row>
    <row r="47" spans="1:14" s="12" customFormat="1" ht="31.5" customHeight="1" x14ac:dyDescent="0.25">
      <c r="A47" s="42"/>
      <c r="B47" s="78"/>
      <c r="C47" s="42"/>
      <c r="D47" s="42"/>
      <c r="E47" s="46"/>
      <c r="F47" s="35"/>
      <c r="G47" s="29" t="s">
        <v>8</v>
      </c>
      <c r="H47" s="8">
        <f t="shared" si="11"/>
        <v>14000</v>
      </c>
      <c r="I47" s="8">
        <v>14000</v>
      </c>
      <c r="J47" s="8">
        <v>0</v>
      </c>
      <c r="K47" s="8">
        <v>0</v>
      </c>
      <c r="L47" s="37"/>
      <c r="M47" s="66"/>
    </row>
    <row r="48" spans="1:14" s="12" customFormat="1" ht="31.5" customHeight="1" x14ac:dyDescent="0.25">
      <c r="A48" s="40">
        <v>6</v>
      </c>
      <c r="B48" s="76" t="s">
        <v>28</v>
      </c>
      <c r="C48" s="31"/>
      <c r="D48" s="31" t="s">
        <v>50</v>
      </c>
      <c r="E48" s="44">
        <f>H48</f>
        <v>11250</v>
      </c>
      <c r="F48" s="33">
        <f t="shared" ref="F48" si="12">I48+J48+K48</f>
        <v>11250</v>
      </c>
      <c r="G48" s="15" t="s">
        <v>1</v>
      </c>
      <c r="H48" s="10">
        <f>H49+H50+H51+H52+H54</f>
        <v>11250</v>
      </c>
      <c r="I48" s="10">
        <f t="shared" ref="I48:K48" si="13">I49+I50+I51+I52+I54</f>
        <v>1250</v>
      </c>
      <c r="J48" s="10">
        <f t="shared" si="13"/>
        <v>10000</v>
      </c>
      <c r="K48" s="10">
        <f t="shared" si="13"/>
        <v>0</v>
      </c>
      <c r="L48" s="43" t="s">
        <v>48</v>
      </c>
      <c r="M48" s="64" t="s">
        <v>47</v>
      </c>
    </row>
    <row r="49" spans="1:13" s="12" customFormat="1" ht="31.5" customHeight="1" x14ac:dyDescent="0.25">
      <c r="A49" s="41"/>
      <c r="B49" s="77"/>
      <c r="C49" s="31"/>
      <c r="D49" s="31"/>
      <c r="E49" s="45"/>
      <c r="F49" s="34"/>
      <c r="G49" s="29" t="s">
        <v>5</v>
      </c>
      <c r="H49" s="16">
        <f>I49+J49+K49</f>
        <v>0</v>
      </c>
      <c r="I49" s="8">
        <v>0</v>
      </c>
      <c r="J49" s="8">
        <v>0</v>
      </c>
      <c r="K49" s="8">
        <v>0</v>
      </c>
      <c r="L49" s="36"/>
      <c r="M49" s="65"/>
    </row>
    <row r="50" spans="1:13" s="12" customFormat="1" ht="31.5" customHeight="1" x14ac:dyDescent="0.25">
      <c r="A50" s="41"/>
      <c r="B50" s="77"/>
      <c r="C50" s="31"/>
      <c r="D50" s="31"/>
      <c r="E50" s="45"/>
      <c r="F50" s="34"/>
      <c r="G50" s="29" t="s">
        <v>6</v>
      </c>
      <c r="H50" s="16">
        <f t="shared" ref="H50:H54" si="14">I50+J50+K50</f>
        <v>0</v>
      </c>
      <c r="I50" s="8">
        <v>0</v>
      </c>
      <c r="J50" s="8">
        <v>0</v>
      </c>
      <c r="K50" s="8">
        <v>0</v>
      </c>
      <c r="L50" s="36"/>
      <c r="M50" s="65"/>
    </row>
    <row r="51" spans="1:13" s="12" customFormat="1" ht="31.5" customHeight="1" x14ac:dyDescent="0.25">
      <c r="A51" s="41"/>
      <c r="B51" s="77"/>
      <c r="C51" s="31"/>
      <c r="D51" s="31"/>
      <c r="E51" s="45"/>
      <c r="F51" s="34"/>
      <c r="G51" s="29" t="s">
        <v>3</v>
      </c>
      <c r="H51" s="16">
        <f t="shared" si="14"/>
        <v>0</v>
      </c>
      <c r="I51" s="8">
        <v>0</v>
      </c>
      <c r="J51" s="8">
        <v>0</v>
      </c>
      <c r="K51" s="8">
        <v>0</v>
      </c>
      <c r="L51" s="36"/>
      <c r="M51" s="65"/>
    </row>
    <row r="52" spans="1:13" s="12" customFormat="1" ht="31.5" customHeight="1" x14ac:dyDescent="0.25">
      <c r="A52" s="41"/>
      <c r="B52" s="77"/>
      <c r="C52" s="31"/>
      <c r="D52" s="31"/>
      <c r="E52" s="45"/>
      <c r="F52" s="34"/>
      <c r="G52" s="29" t="s">
        <v>7</v>
      </c>
      <c r="H52" s="16">
        <f t="shared" si="14"/>
        <v>0</v>
      </c>
      <c r="I52" s="8">
        <v>0</v>
      </c>
      <c r="J52" s="8">
        <v>0</v>
      </c>
      <c r="K52" s="8">
        <v>0</v>
      </c>
      <c r="L52" s="36"/>
      <c r="M52" s="65"/>
    </row>
    <row r="53" spans="1:13" s="12" customFormat="1" ht="31.5" customHeight="1" x14ac:dyDescent="0.25">
      <c r="A53" s="41"/>
      <c r="B53" s="77"/>
      <c r="C53" s="31"/>
      <c r="D53" s="31"/>
      <c r="E53" s="45"/>
      <c r="F53" s="34"/>
      <c r="G53" s="29" t="s">
        <v>9</v>
      </c>
      <c r="H53" s="16">
        <f t="shared" si="14"/>
        <v>0</v>
      </c>
      <c r="I53" s="8">
        <v>0</v>
      </c>
      <c r="J53" s="8">
        <v>0</v>
      </c>
      <c r="K53" s="8">
        <v>0</v>
      </c>
      <c r="L53" s="36"/>
      <c r="M53" s="65"/>
    </row>
    <row r="54" spans="1:13" s="12" customFormat="1" ht="31.5" customHeight="1" x14ac:dyDescent="0.25">
      <c r="A54" s="42"/>
      <c r="B54" s="78"/>
      <c r="C54" s="31"/>
      <c r="D54" s="31"/>
      <c r="E54" s="46"/>
      <c r="F54" s="35"/>
      <c r="G54" s="29" t="s">
        <v>8</v>
      </c>
      <c r="H54" s="16">
        <f t="shared" si="14"/>
        <v>11250</v>
      </c>
      <c r="I54" s="8">
        <v>1250</v>
      </c>
      <c r="J54" s="8">
        <v>10000</v>
      </c>
      <c r="K54" s="8">
        <v>0</v>
      </c>
      <c r="L54" s="37"/>
      <c r="M54" s="66"/>
    </row>
    <row r="55" spans="1:13" s="12" customFormat="1" ht="31.5" customHeight="1" x14ac:dyDescent="0.25">
      <c r="A55" s="40">
        <v>7</v>
      </c>
      <c r="B55" s="76" t="s">
        <v>27</v>
      </c>
      <c r="C55" s="40"/>
      <c r="D55" s="40" t="s">
        <v>33</v>
      </c>
      <c r="E55" s="44">
        <f>H55</f>
        <v>3000</v>
      </c>
      <c r="F55" s="33">
        <f t="shared" ref="F55" si="15">I55+J55+K55</f>
        <v>3000</v>
      </c>
      <c r="G55" s="15" t="s">
        <v>1</v>
      </c>
      <c r="H55" s="7">
        <f>H56+H57+H58+H59+H61</f>
        <v>3000</v>
      </c>
      <c r="I55" s="7">
        <f t="shared" ref="I55:K55" si="16">I56+I57+I58+I59+I61</f>
        <v>3000</v>
      </c>
      <c r="J55" s="7">
        <f t="shared" si="16"/>
        <v>0</v>
      </c>
      <c r="K55" s="7">
        <f t="shared" si="16"/>
        <v>0</v>
      </c>
      <c r="L55" s="43" t="s">
        <v>48</v>
      </c>
      <c r="M55" s="64" t="s">
        <v>47</v>
      </c>
    </row>
    <row r="56" spans="1:13" s="12" customFormat="1" ht="31.5" customHeight="1" x14ac:dyDescent="0.25">
      <c r="A56" s="41"/>
      <c r="B56" s="77"/>
      <c r="C56" s="41"/>
      <c r="D56" s="41"/>
      <c r="E56" s="45"/>
      <c r="F56" s="34"/>
      <c r="G56" s="29" t="s">
        <v>5</v>
      </c>
      <c r="H56" s="16">
        <f>I56+J56+K56</f>
        <v>0</v>
      </c>
      <c r="I56" s="9">
        <v>0</v>
      </c>
      <c r="J56" s="9">
        <v>0</v>
      </c>
      <c r="K56" s="9">
        <v>0</v>
      </c>
      <c r="L56" s="36"/>
      <c r="M56" s="65"/>
    </row>
    <row r="57" spans="1:13" s="12" customFormat="1" ht="31.5" customHeight="1" x14ac:dyDescent="0.25">
      <c r="A57" s="41"/>
      <c r="B57" s="77"/>
      <c r="C57" s="41"/>
      <c r="D57" s="41"/>
      <c r="E57" s="45"/>
      <c r="F57" s="34"/>
      <c r="G57" s="29" t="s">
        <v>6</v>
      </c>
      <c r="H57" s="16">
        <f t="shared" ref="H57:H61" si="17">I57+J57+K57</f>
        <v>0</v>
      </c>
      <c r="I57" s="9">
        <v>0</v>
      </c>
      <c r="J57" s="9">
        <v>0</v>
      </c>
      <c r="K57" s="9">
        <v>0</v>
      </c>
      <c r="L57" s="36"/>
      <c r="M57" s="65"/>
    </row>
    <row r="58" spans="1:13" s="12" customFormat="1" ht="31.5" customHeight="1" x14ac:dyDescent="0.25">
      <c r="A58" s="41"/>
      <c r="B58" s="77"/>
      <c r="C58" s="41"/>
      <c r="D58" s="41"/>
      <c r="E58" s="45"/>
      <c r="F58" s="34"/>
      <c r="G58" s="29" t="s">
        <v>3</v>
      </c>
      <c r="H58" s="16">
        <f t="shared" si="17"/>
        <v>0</v>
      </c>
      <c r="I58" s="8">
        <v>0</v>
      </c>
      <c r="J58" s="9">
        <v>0</v>
      </c>
      <c r="K58" s="9">
        <v>0</v>
      </c>
      <c r="L58" s="36"/>
      <c r="M58" s="65"/>
    </row>
    <row r="59" spans="1:13" s="12" customFormat="1" ht="31.5" customHeight="1" x14ac:dyDescent="0.25">
      <c r="A59" s="41"/>
      <c r="B59" s="77"/>
      <c r="C59" s="41"/>
      <c r="D59" s="41"/>
      <c r="E59" s="45"/>
      <c r="F59" s="34"/>
      <c r="G59" s="29" t="s">
        <v>7</v>
      </c>
      <c r="H59" s="16">
        <f t="shared" si="17"/>
        <v>0</v>
      </c>
      <c r="I59" s="9">
        <v>0</v>
      </c>
      <c r="J59" s="9">
        <v>0</v>
      </c>
      <c r="K59" s="9">
        <v>0</v>
      </c>
      <c r="L59" s="36"/>
      <c r="M59" s="65"/>
    </row>
    <row r="60" spans="1:13" s="12" customFormat="1" ht="31.5" customHeight="1" x14ac:dyDescent="0.25">
      <c r="A60" s="41"/>
      <c r="B60" s="77"/>
      <c r="C60" s="41"/>
      <c r="D60" s="41"/>
      <c r="E60" s="45"/>
      <c r="F60" s="34"/>
      <c r="G60" s="29" t="s">
        <v>9</v>
      </c>
      <c r="H60" s="16">
        <f t="shared" si="17"/>
        <v>0</v>
      </c>
      <c r="I60" s="9">
        <v>0</v>
      </c>
      <c r="J60" s="9">
        <v>0</v>
      </c>
      <c r="K60" s="9">
        <v>0</v>
      </c>
      <c r="L60" s="36"/>
      <c r="M60" s="65"/>
    </row>
    <row r="61" spans="1:13" s="12" customFormat="1" ht="31.5" customHeight="1" x14ac:dyDescent="0.25">
      <c r="A61" s="42"/>
      <c r="B61" s="78"/>
      <c r="C61" s="42"/>
      <c r="D61" s="42"/>
      <c r="E61" s="46"/>
      <c r="F61" s="35"/>
      <c r="G61" s="29" t="s">
        <v>8</v>
      </c>
      <c r="H61" s="16">
        <f t="shared" si="17"/>
        <v>3000</v>
      </c>
      <c r="I61" s="8">
        <v>3000</v>
      </c>
      <c r="J61" s="9">
        <v>0</v>
      </c>
      <c r="K61" s="8">
        <v>0</v>
      </c>
      <c r="L61" s="37"/>
      <c r="M61" s="66"/>
    </row>
    <row r="62" spans="1:13" s="12" customFormat="1" ht="24" customHeight="1" x14ac:dyDescent="0.25">
      <c r="A62" s="31">
        <v>8</v>
      </c>
      <c r="B62" s="79" t="s">
        <v>51</v>
      </c>
      <c r="C62" s="31"/>
      <c r="D62" s="31" t="s">
        <v>34</v>
      </c>
      <c r="E62" s="32">
        <v>3400</v>
      </c>
      <c r="F62" s="33">
        <f t="shared" ref="F62" si="18">I62+J62+K62</f>
        <v>3400</v>
      </c>
      <c r="G62" s="15" t="s">
        <v>1</v>
      </c>
      <c r="H62" s="16">
        <f>H63+H64+H65+H66+H68</f>
        <v>3400</v>
      </c>
      <c r="I62" s="16">
        <f t="shared" ref="I62:K62" si="19">I63+I64+I65+I66+I68</f>
        <v>3400</v>
      </c>
      <c r="J62" s="16">
        <f t="shared" si="19"/>
        <v>0</v>
      </c>
      <c r="K62" s="16">
        <f t="shared" si="19"/>
        <v>0</v>
      </c>
      <c r="L62" s="43" t="s">
        <v>48</v>
      </c>
      <c r="M62" s="83" t="s">
        <v>47</v>
      </c>
    </row>
    <row r="63" spans="1:13" s="12" customFormat="1" ht="31.5" customHeight="1" x14ac:dyDescent="0.25">
      <c r="A63" s="31"/>
      <c r="B63" s="79"/>
      <c r="C63" s="31"/>
      <c r="D63" s="31"/>
      <c r="E63" s="32"/>
      <c r="F63" s="34"/>
      <c r="G63" s="29" t="s">
        <v>5</v>
      </c>
      <c r="H63" s="16">
        <f>I63+J63+K63</f>
        <v>0</v>
      </c>
      <c r="I63" s="8">
        <v>0</v>
      </c>
      <c r="J63" s="9">
        <v>0</v>
      </c>
      <c r="K63" s="8">
        <v>0</v>
      </c>
      <c r="L63" s="36"/>
      <c r="M63" s="38"/>
    </row>
    <row r="64" spans="1:13" s="12" customFormat="1" ht="31.5" customHeight="1" x14ac:dyDescent="0.25">
      <c r="A64" s="31"/>
      <c r="B64" s="79"/>
      <c r="C64" s="31"/>
      <c r="D64" s="31"/>
      <c r="E64" s="32"/>
      <c r="F64" s="34"/>
      <c r="G64" s="29" t="s">
        <v>6</v>
      </c>
      <c r="H64" s="16">
        <f t="shared" ref="H64:H68" si="20">I64+J64+K64</f>
        <v>0</v>
      </c>
      <c r="I64" s="8">
        <v>0</v>
      </c>
      <c r="J64" s="9">
        <v>0</v>
      </c>
      <c r="K64" s="8">
        <v>0</v>
      </c>
      <c r="L64" s="36"/>
      <c r="M64" s="38"/>
    </row>
    <row r="65" spans="1:13" s="12" customFormat="1" ht="31.5" customHeight="1" x14ac:dyDescent="0.25">
      <c r="A65" s="31"/>
      <c r="B65" s="79"/>
      <c r="C65" s="31"/>
      <c r="D65" s="31"/>
      <c r="E65" s="32"/>
      <c r="F65" s="34"/>
      <c r="G65" s="29" t="s">
        <v>3</v>
      </c>
      <c r="H65" s="16">
        <f t="shared" si="20"/>
        <v>0</v>
      </c>
      <c r="I65" s="8">
        <v>0</v>
      </c>
      <c r="J65" s="9">
        <v>0</v>
      </c>
      <c r="K65" s="8">
        <v>0</v>
      </c>
      <c r="L65" s="36"/>
      <c r="M65" s="38"/>
    </row>
    <row r="66" spans="1:13" s="12" customFormat="1" ht="31.5" customHeight="1" x14ac:dyDescent="0.25">
      <c r="A66" s="31"/>
      <c r="B66" s="79"/>
      <c r="C66" s="31"/>
      <c r="D66" s="31"/>
      <c r="E66" s="32"/>
      <c r="F66" s="34"/>
      <c r="G66" s="29" t="s">
        <v>7</v>
      </c>
      <c r="H66" s="16">
        <f t="shared" si="20"/>
        <v>0</v>
      </c>
      <c r="I66" s="8">
        <v>0</v>
      </c>
      <c r="J66" s="9">
        <v>0</v>
      </c>
      <c r="K66" s="8">
        <v>0</v>
      </c>
      <c r="L66" s="36"/>
      <c r="M66" s="38"/>
    </row>
    <row r="67" spans="1:13" s="12" customFormat="1" ht="31.5" customHeight="1" x14ac:dyDescent="0.25">
      <c r="A67" s="31"/>
      <c r="B67" s="79"/>
      <c r="C67" s="31"/>
      <c r="D67" s="31"/>
      <c r="E67" s="32"/>
      <c r="F67" s="34"/>
      <c r="G67" s="29" t="s">
        <v>9</v>
      </c>
      <c r="H67" s="16">
        <f t="shared" si="20"/>
        <v>0</v>
      </c>
      <c r="I67" s="8">
        <v>0</v>
      </c>
      <c r="J67" s="9">
        <v>0</v>
      </c>
      <c r="K67" s="8">
        <v>0</v>
      </c>
      <c r="L67" s="36"/>
      <c r="M67" s="38"/>
    </row>
    <row r="68" spans="1:13" s="12" customFormat="1" ht="31.5" customHeight="1" x14ac:dyDescent="0.25">
      <c r="A68" s="31"/>
      <c r="B68" s="79"/>
      <c r="C68" s="31"/>
      <c r="D68" s="31"/>
      <c r="E68" s="32"/>
      <c r="F68" s="35"/>
      <c r="G68" s="29" t="s">
        <v>8</v>
      </c>
      <c r="H68" s="16">
        <f t="shared" si="20"/>
        <v>3400</v>
      </c>
      <c r="I68" s="8">
        <v>3400</v>
      </c>
      <c r="J68" s="9">
        <v>0</v>
      </c>
      <c r="K68" s="8">
        <v>0</v>
      </c>
      <c r="L68" s="36"/>
      <c r="M68" s="38"/>
    </row>
    <row r="69" spans="1:13" s="12" customFormat="1" ht="24" customHeight="1" x14ac:dyDescent="0.25">
      <c r="A69" s="31">
        <v>9</v>
      </c>
      <c r="B69" s="31" t="s">
        <v>52</v>
      </c>
      <c r="C69" s="31"/>
      <c r="D69" s="31" t="s">
        <v>35</v>
      </c>
      <c r="E69" s="32">
        <v>18200</v>
      </c>
      <c r="F69" s="33">
        <f t="shared" ref="F69" si="21">I69+J69+K69</f>
        <v>18200</v>
      </c>
      <c r="G69" s="15" t="s">
        <v>1</v>
      </c>
      <c r="H69" s="16">
        <f>H70+H71+H72+H73+H75</f>
        <v>18200</v>
      </c>
      <c r="I69" s="16">
        <f t="shared" ref="I69" si="22">I70+I71+I72+I73+I75</f>
        <v>3200</v>
      </c>
      <c r="J69" s="16">
        <f t="shared" ref="J69" si="23">J70+J71+J72+J73+J75</f>
        <v>15000</v>
      </c>
      <c r="K69" s="16">
        <f t="shared" ref="K69" si="24">K70+K71+K72+K73+K75</f>
        <v>0</v>
      </c>
      <c r="L69" s="36" t="s">
        <v>48</v>
      </c>
      <c r="M69" s="38" t="s">
        <v>47</v>
      </c>
    </row>
    <row r="70" spans="1:13" s="12" customFormat="1" ht="31.5" customHeight="1" x14ac:dyDescent="0.25">
      <c r="A70" s="31"/>
      <c r="B70" s="31"/>
      <c r="C70" s="31"/>
      <c r="D70" s="31"/>
      <c r="E70" s="32"/>
      <c r="F70" s="34"/>
      <c r="G70" s="29" t="s">
        <v>5</v>
      </c>
      <c r="H70" s="16">
        <f>I70+J70+K70</f>
        <v>0</v>
      </c>
      <c r="I70" s="8">
        <v>0</v>
      </c>
      <c r="J70" s="9">
        <v>0</v>
      </c>
      <c r="K70" s="8">
        <v>0</v>
      </c>
      <c r="L70" s="36"/>
      <c r="M70" s="38"/>
    </row>
    <row r="71" spans="1:13" s="12" customFormat="1" ht="31.5" customHeight="1" x14ac:dyDescent="0.25">
      <c r="A71" s="31"/>
      <c r="B71" s="31"/>
      <c r="C71" s="31"/>
      <c r="D71" s="31"/>
      <c r="E71" s="32"/>
      <c r="F71" s="34"/>
      <c r="G71" s="29" t="s">
        <v>6</v>
      </c>
      <c r="H71" s="16">
        <f t="shared" ref="H71:H75" si="25">I71+J71+K71</f>
        <v>0</v>
      </c>
      <c r="I71" s="8">
        <v>0</v>
      </c>
      <c r="J71" s="9">
        <v>0</v>
      </c>
      <c r="K71" s="8">
        <v>0</v>
      </c>
      <c r="L71" s="36"/>
      <c r="M71" s="38"/>
    </row>
    <row r="72" spans="1:13" s="12" customFormat="1" ht="31.5" customHeight="1" x14ac:dyDescent="0.25">
      <c r="A72" s="31"/>
      <c r="B72" s="31"/>
      <c r="C72" s="31"/>
      <c r="D72" s="31"/>
      <c r="E72" s="32"/>
      <c r="F72" s="34"/>
      <c r="G72" s="29" t="s">
        <v>3</v>
      </c>
      <c r="H72" s="16">
        <f t="shared" si="25"/>
        <v>0</v>
      </c>
      <c r="I72" s="8">
        <v>0</v>
      </c>
      <c r="J72" s="9">
        <v>0</v>
      </c>
      <c r="K72" s="8">
        <v>0</v>
      </c>
      <c r="L72" s="36"/>
      <c r="M72" s="38"/>
    </row>
    <row r="73" spans="1:13" s="12" customFormat="1" ht="31.5" customHeight="1" x14ac:dyDescent="0.25">
      <c r="A73" s="31"/>
      <c r="B73" s="31"/>
      <c r="C73" s="31"/>
      <c r="D73" s="31"/>
      <c r="E73" s="32"/>
      <c r="F73" s="34"/>
      <c r="G73" s="29" t="s">
        <v>7</v>
      </c>
      <c r="H73" s="16">
        <f t="shared" si="25"/>
        <v>0</v>
      </c>
      <c r="I73" s="8">
        <v>0</v>
      </c>
      <c r="J73" s="9">
        <v>0</v>
      </c>
      <c r="K73" s="8">
        <v>0</v>
      </c>
      <c r="L73" s="36"/>
      <c r="M73" s="38"/>
    </row>
    <row r="74" spans="1:13" s="12" customFormat="1" ht="31.5" customHeight="1" x14ac:dyDescent="0.25">
      <c r="A74" s="31"/>
      <c r="B74" s="31"/>
      <c r="C74" s="31"/>
      <c r="D74" s="31"/>
      <c r="E74" s="32"/>
      <c r="F74" s="34"/>
      <c r="G74" s="29" t="s">
        <v>9</v>
      </c>
      <c r="H74" s="16">
        <f t="shared" si="25"/>
        <v>0</v>
      </c>
      <c r="I74" s="8">
        <v>0</v>
      </c>
      <c r="J74" s="9">
        <v>0</v>
      </c>
      <c r="K74" s="8">
        <v>0</v>
      </c>
      <c r="L74" s="36"/>
      <c r="M74" s="38"/>
    </row>
    <row r="75" spans="1:13" s="12" customFormat="1" ht="31.5" customHeight="1" x14ac:dyDescent="0.25">
      <c r="A75" s="31"/>
      <c r="B75" s="31"/>
      <c r="C75" s="31"/>
      <c r="D75" s="31"/>
      <c r="E75" s="32"/>
      <c r="F75" s="35"/>
      <c r="G75" s="29" t="s">
        <v>8</v>
      </c>
      <c r="H75" s="16">
        <f t="shared" si="25"/>
        <v>18200</v>
      </c>
      <c r="I75" s="8">
        <v>3200</v>
      </c>
      <c r="J75" s="9">
        <v>15000</v>
      </c>
      <c r="K75" s="8">
        <v>0</v>
      </c>
      <c r="L75" s="37"/>
      <c r="M75" s="39"/>
    </row>
    <row r="76" spans="1:13" s="12" customFormat="1" ht="24" customHeight="1" x14ac:dyDescent="0.25">
      <c r="A76" s="31">
        <v>10</v>
      </c>
      <c r="B76" s="31" t="s">
        <v>53</v>
      </c>
      <c r="C76" s="31"/>
      <c r="D76" s="31" t="s">
        <v>36</v>
      </c>
      <c r="E76" s="32">
        <v>106000</v>
      </c>
      <c r="F76" s="33">
        <f t="shared" ref="F76" si="26">I76+J76+K76</f>
        <v>106000</v>
      </c>
      <c r="G76" s="15" t="s">
        <v>1</v>
      </c>
      <c r="H76" s="16">
        <f>H77+H78+H79+H80+H82</f>
        <v>106000</v>
      </c>
      <c r="I76" s="16">
        <f t="shared" ref="I76" si="27">I77+I78+I79+I80+I82</f>
        <v>0</v>
      </c>
      <c r="J76" s="16">
        <f t="shared" ref="J76" si="28">J77+J78+J79+J80+J82</f>
        <v>106000</v>
      </c>
      <c r="K76" s="16">
        <f t="shared" ref="K76" si="29">K77+K78+K79+K80+K82</f>
        <v>0</v>
      </c>
      <c r="L76" s="36" t="s">
        <v>48</v>
      </c>
      <c r="M76" s="38" t="s">
        <v>47</v>
      </c>
    </row>
    <row r="77" spans="1:13" s="12" customFormat="1" ht="31.5" customHeight="1" x14ac:dyDescent="0.25">
      <c r="A77" s="31"/>
      <c r="B77" s="31"/>
      <c r="C77" s="31"/>
      <c r="D77" s="31"/>
      <c r="E77" s="32"/>
      <c r="F77" s="34"/>
      <c r="G77" s="29" t="s">
        <v>5</v>
      </c>
      <c r="H77" s="16">
        <f>I77+J77+K77</f>
        <v>0</v>
      </c>
      <c r="I77" s="8">
        <v>0</v>
      </c>
      <c r="J77" s="9">
        <v>0</v>
      </c>
      <c r="K77" s="8">
        <v>0</v>
      </c>
      <c r="L77" s="36"/>
      <c r="M77" s="38"/>
    </row>
    <row r="78" spans="1:13" s="12" customFormat="1" ht="31.5" customHeight="1" x14ac:dyDescent="0.25">
      <c r="A78" s="31"/>
      <c r="B78" s="31"/>
      <c r="C78" s="31"/>
      <c r="D78" s="31"/>
      <c r="E78" s="32"/>
      <c r="F78" s="34"/>
      <c r="G78" s="29" t="s">
        <v>6</v>
      </c>
      <c r="H78" s="16">
        <f t="shared" ref="H78:H82" si="30">I78+J78+K78</f>
        <v>0</v>
      </c>
      <c r="I78" s="8">
        <v>0</v>
      </c>
      <c r="J78" s="9">
        <v>0</v>
      </c>
      <c r="K78" s="8">
        <v>0</v>
      </c>
      <c r="L78" s="36"/>
      <c r="M78" s="38"/>
    </row>
    <row r="79" spans="1:13" s="12" customFormat="1" ht="31.5" customHeight="1" x14ac:dyDescent="0.25">
      <c r="A79" s="31"/>
      <c r="B79" s="31"/>
      <c r="C79" s="31"/>
      <c r="D79" s="31"/>
      <c r="E79" s="32"/>
      <c r="F79" s="34"/>
      <c r="G79" s="29" t="s">
        <v>3</v>
      </c>
      <c r="H79" s="16">
        <f t="shared" si="30"/>
        <v>0</v>
      </c>
      <c r="I79" s="8">
        <v>0</v>
      </c>
      <c r="J79" s="9">
        <v>0</v>
      </c>
      <c r="K79" s="8">
        <v>0</v>
      </c>
      <c r="L79" s="36"/>
      <c r="M79" s="38"/>
    </row>
    <row r="80" spans="1:13" s="12" customFormat="1" ht="31.5" customHeight="1" x14ac:dyDescent="0.25">
      <c r="A80" s="31"/>
      <c r="B80" s="31"/>
      <c r="C80" s="31"/>
      <c r="D80" s="31"/>
      <c r="E80" s="32"/>
      <c r="F80" s="34"/>
      <c r="G80" s="29" t="s">
        <v>7</v>
      </c>
      <c r="H80" s="16">
        <f t="shared" si="30"/>
        <v>0</v>
      </c>
      <c r="I80" s="8">
        <v>0</v>
      </c>
      <c r="J80" s="9">
        <v>0</v>
      </c>
      <c r="K80" s="8">
        <v>0</v>
      </c>
      <c r="L80" s="36"/>
      <c r="M80" s="38"/>
    </row>
    <row r="81" spans="1:13" s="12" customFormat="1" ht="31.5" customHeight="1" x14ac:dyDescent="0.25">
      <c r="A81" s="31"/>
      <c r="B81" s="31"/>
      <c r="C81" s="31"/>
      <c r="D81" s="31"/>
      <c r="E81" s="32"/>
      <c r="F81" s="34"/>
      <c r="G81" s="29" t="s">
        <v>9</v>
      </c>
      <c r="H81" s="16">
        <f t="shared" si="30"/>
        <v>0</v>
      </c>
      <c r="I81" s="8">
        <v>0</v>
      </c>
      <c r="J81" s="9">
        <v>0</v>
      </c>
      <c r="K81" s="8">
        <v>0</v>
      </c>
      <c r="L81" s="36"/>
      <c r="M81" s="38"/>
    </row>
    <row r="82" spans="1:13" s="12" customFormat="1" ht="31.5" customHeight="1" x14ac:dyDescent="0.25">
      <c r="A82" s="31"/>
      <c r="B82" s="31"/>
      <c r="C82" s="31"/>
      <c r="D82" s="31"/>
      <c r="E82" s="32"/>
      <c r="F82" s="35"/>
      <c r="G82" s="29" t="s">
        <v>8</v>
      </c>
      <c r="H82" s="16">
        <f t="shared" si="30"/>
        <v>106000</v>
      </c>
      <c r="I82" s="8">
        <v>0</v>
      </c>
      <c r="J82" s="9">
        <v>106000</v>
      </c>
      <c r="K82" s="8">
        <v>0</v>
      </c>
      <c r="L82" s="37"/>
      <c r="M82" s="39"/>
    </row>
    <row r="83" spans="1:13" s="12" customFormat="1" ht="24" customHeight="1" x14ac:dyDescent="0.25">
      <c r="A83" s="31">
        <v>11</v>
      </c>
      <c r="B83" s="31" t="s">
        <v>37</v>
      </c>
      <c r="C83" s="31"/>
      <c r="D83" s="31" t="s">
        <v>38</v>
      </c>
      <c r="E83" s="32">
        <v>45000</v>
      </c>
      <c r="F83" s="33">
        <f t="shared" ref="F83" si="31">I83+J83+K83</f>
        <v>45000</v>
      </c>
      <c r="G83" s="15" t="s">
        <v>1</v>
      </c>
      <c r="H83" s="16">
        <f>H84+H85+H86+H87+H89</f>
        <v>45000</v>
      </c>
      <c r="I83" s="16">
        <f t="shared" ref="I83" si="32">I84+I85+I86+I87+I89</f>
        <v>0</v>
      </c>
      <c r="J83" s="16">
        <f t="shared" ref="J83" si="33">J84+J85+J86+J87+J89</f>
        <v>45000</v>
      </c>
      <c r="K83" s="16">
        <f t="shared" ref="K83" si="34">K84+K85+K86+K87+K89</f>
        <v>0</v>
      </c>
      <c r="L83" s="36" t="s">
        <v>48</v>
      </c>
      <c r="M83" s="38" t="s">
        <v>47</v>
      </c>
    </row>
    <row r="84" spans="1:13" s="12" customFormat="1" ht="31.5" customHeight="1" x14ac:dyDescent="0.25">
      <c r="A84" s="31"/>
      <c r="B84" s="31"/>
      <c r="C84" s="31"/>
      <c r="D84" s="31"/>
      <c r="E84" s="32"/>
      <c r="F84" s="34"/>
      <c r="G84" s="29" t="s">
        <v>5</v>
      </c>
      <c r="H84" s="16">
        <f>I84+J84+K84</f>
        <v>0</v>
      </c>
      <c r="I84" s="8">
        <v>0</v>
      </c>
      <c r="J84" s="9">
        <v>0</v>
      </c>
      <c r="K84" s="8">
        <v>0</v>
      </c>
      <c r="L84" s="36"/>
      <c r="M84" s="38"/>
    </row>
    <row r="85" spans="1:13" s="12" customFormat="1" ht="31.5" customHeight="1" x14ac:dyDescent="0.25">
      <c r="A85" s="31"/>
      <c r="B85" s="31"/>
      <c r="C85" s="31"/>
      <c r="D85" s="31"/>
      <c r="E85" s="32"/>
      <c r="F85" s="34"/>
      <c r="G85" s="29" t="s">
        <v>6</v>
      </c>
      <c r="H85" s="16">
        <f t="shared" ref="H85:H89" si="35">I85+J85+K85</f>
        <v>0</v>
      </c>
      <c r="I85" s="8">
        <v>0</v>
      </c>
      <c r="J85" s="9">
        <v>0</v>
      </c>
      <c r="K85" s="8">
        <v>0</v>
      </c>
      <c r="L85" s="36"/>
      <c r="M85" s="38"/>
    </row>
    <row r="86" spans="1:13" s="12" customFormat="1" ht="31.5" customHeight="1" x14ac:dyDescent="0.25">
      <c r="A86" s="31"/>
      <c r="B86" s="31"/>
      <c r="C86" s="31"/>
      <c r="D86" s="31"/>
      <c r="E86" s="32"/>
      <c r="F86" s="34"/>
      <c r="G86" s="29" t="s">
        <v>3</v>
      </c>
      <c r="H86" s="16">
        <f t="shared" si="35"/>
        <v>0</v>
      </c>
      <c r="I86" s="8">
        <v>0</v>
      </c>
      <c r="J86" s="9">
        <v>0</v>
      </c>
      <c r="K86" s="8">
        <v>0</v>
      </c>
      <c r="L86" s="36"/>
      <c r="M86" s="38"/>
    </row>
    <row r="87" spans="1:13" s="12" customFormat="1" ht="31.5" customHeight="1" x14ac:dyDescent="0.25">
      <c r="A87" s="31"/>
      <c r="B87" s="31"/>
      <c r="C87" s="31"/>
      <c r="D87" s="31"/>
      <c r="E87" s="32"/>
      <c r="F87" s="34"/>
      <c r="G87" s="29" t="s">
        <v>7</v>
      </c>
      <c r="H87" s="16">
        <f t="shared" si="35"/>
        <v>0</v>
      </c>
      <c r="I87" s="8">
        <v>0</v>
      </c>
      <c r="J87" s="9">
        <v>0</v>
      </c>
      <c r="K87" s="8">
        <v>0</v>
      </c>
      <c r="L87" s="36"/>
      <c r="M87" s="38"/>
    </row>
    <row r="88" spans="1:13" s="12" customFormat="1" ht="31.5" customHeight="1" x14ac:dyDescent="0.25">
      <c r="A88" s="31"/>
      <c r="B88" s="31"/>
      <c r="C88" s="31"/>
      <c r="D88" s="31"/>
      <c r="E88" s="32"/>
      <c r="F88" s="34"/>
      <c r="G88" s="29" t="s">
        <v>9</v>
      </c>
      <c r="H88" s="16">
        <f t="shared" si="35"/>
        <v>0</v>
      </c>
      <c r="I88" s="8">
        <v>0</v>
      </c>
      <c r="J88" s="9">
        <v>0</v>
      </c>
      <c r="K88" s="8">
        <v>0</v>
      </c>
      <c r="L88" s="36"/>
      <c r="M88" s="38"/>
    </row>
    <row r="89" spans="1:13" s="12" customFormat="1" ht="31.5" customHeight="1" x14ac:dyDescent="0.25">
      <c r="A89" s="31"/>
      <c r="B89" s="31"/>
      <c r="C89" s="31"/>
      <c r="D89" s="31"/>
      <c r="E89" s="32"/>
      <c r="F89" s="35"/>
      <c r="G89" s="29" t="s">
        <v>8</v>
      </c>
      <c r="H89" s="16">
        <f t="shared" si="35"/>
        <v>45000</v>
      </c>
      <c r="I89" s="8">
        <v>0</v>
      </c>
      <c r="J89" s="9">
        <v>45000</v>
      </c>
      <c r="K89" s="8">
        <v>0</v>
      </c>
      <c r="L89" s="37"/>
      <c r="M89" s="39"/>
    </row>
    <row r="90" spans="1:13" s="12" customFormat="1" ht="24" customHeight="1" x14ac:dyDescent="0.25">
      <c r="A90" s="31">
        <v>12</v>
      </c>
      <c r="B90" s="31" t="s">
        <v>40</v>
      </c>
      <c r="C90" s="31"/>
      <c r="D90" s="31" t="s">
        <v>39</v>
      </c>
      <c r="E90" s="32">
        <v>29200</v>
      </c>
      <c r="F90" s="33">
        <f t="shared" ref="F90" si="36">I90+J90+K90</f>
        <v>29200</v>
      </c>
      <c r="G90" s="15" t="s">
        <v>1</v>
      </c>
      <c r="H90" s="16">
        <f>H91+H92+H93+H94+H96</f>
        <v>29200</v>
      </c>
      <c r="I90" s="16">
        <f t="shared" ref="I90:K90" si="37">I91+I92+I93+I94+I96</f>
        <v>0</v>
      </c>
      <c r="J90" s="16">
        <f t="shared" si="37"/>
        <v>0</v>
      </c>
      <c r="K90" s="16">
        <f t="shared" si="37"/>
        <v>29200</v>
      </c>
      <c r="L90" s="36" t="s">
        <v>48</v>
      </c>
      <c r="M90" s="38" t="s">
        <v>47</v>
      </c>
    </row>
    <row r="91" spans="1:13" s="12" customFormat="1" ht="31.5" customHeight="1" x14ac:dyDescent="0.25">
      <c r="A91" s="31"/>
      <c r="B91" s="31"/>
      <c r="C91" s="31"/>
      <c r="D91" s="31"/>
      <c r="E91" s="32"/>
      <c r="F91" s="34"/>
      <c r="G91" s="29" t="s">
        <v>5</v>
      </c>
      <c r="H91" s="16">
        <f>I91+J91+K91</f>
        <v>0</v>
      </c>
      <c r="I91" s="8">
        <v>0</v>
      </c>
      <c r="J91" s="9">
        <v>0</v>
      </c>
      <c r="K91" s="8">
        <v>0</v>
      </c>
      <c r="L91" s="36"/>
      <c r="M91" s="38"/>
    </row>
    <row r="92" spans="1:13" s="12" customFormat="1" ht="31.5" customHeight="1" x14ac:dyDescent="0.25">
      <c r="A92" s="31"/>
      <c r="B92" s="31"/>
      <c r="C92" s="31"/>
      <c r="D92" s="31"/>
      <c r="E92" s="32"/>
      <c r="F92" s="34"/>
      <c r="G92" s="29" t="s">
        <v>6</v>
      </c>
      <c r="H92" s="16">
        <f t="shared" ref="H92:H96" si="38">I92+J92+K92</f>
        <v>0</v>
      </c>
      <c r="I92" s="8">
        <v>0</v>
      </c>
      <c r="J92" s="9">
        <v>0</v>
      </c>
      <c r="K92" s="8">
        <v>0</v>
      </c>
      <c r="L92" s="36"/>
      <c r="M92" s="38"/>
    </row>
    <row r="93" spans="1:13" s="12" customFormat="1" ht="31.5" customHeight="1" x14ac:dyDescent="0.25">
      <c r="A93" s="31"/>
      <c r="B93" s="31"/>
      <c r="C93" s="31"/>
      <c r="D93" s="31"/>
      <c r="E93" s="32"/>
      <c r="F93" s="34"/>
      <c r="G93" s="29" t="s">
        <v>3</v>
      </c>
      <c r="H93" s="16">
        <f t="shared" si="38"/>
        <v>0</v>
      </c>
      <c r="I93" s="8">
        <v>0</v>
      </c>
      <c r="J93" s="9">
        <v>0</v>
      </c>
      <c r="K93" s="8">
        <v>0</v>
      </c>
      <c r="L93" s="36"/>
      <c r="M93" s="38"/>
    </row>
    <row r="94" spans="1:13" s="12" customFormat="1" ht="31.5" customHeight="1" x14ac:dyDescent="0.25">
      <c r="A94" s="31"/>
      <c r="B94" s="31"/>
      <c r="C94" s="31"/>
      <c r="D94" s="31"/>
      <c r="E94" s="32"/>
      <c r="F94" s="34"/>
      <c r="G94" s="29" t="s">
        <v>7</v>
      </c>
      <c r="H94" s="16">
        <f t="shared" si="38"/>
        <v>0</v>
      </c>
      <c r="I94" s="8">
        <v>0</v>
      </c>
      <c r="J94" s="9">
        <v>0</v>
      </c>
      <c r="K94" s="8">
        <v>0</v>
      </c>
      <c r="L94" s="36"/>
      <c r="M94" s="38"/>
    </row>
    <row r="95" spans="1:13" s="12" customFormat="1" ht="31.5" customHeight="1" x14ac:dyDescent="0.25">
      <c r="A95" s="31"/>
      <c r="B95" s="31"/>
      <c r="C95" s="31"/>
      <c r="D95" s="31"/>
      <c r="E95" s="32"/>
      <c r="F95" s="34"/>
      <c r="G95" s="29" t="s">
        <v>9</v>
      </c>
      <c r="H95" s="16">
        <f t="shared" si="38"/>
        <v>0</v>
      </c>
      <c r="I95" s="8">
        <v>0</v>
      </c>
      <c r="J95" s="9">
        <v>0</v>
      </c>
      <c r="K95" s="8">
        <v>0</v>
      </c>
      <c r="L95" s="36"/>
      <c r="M95" s="38"/>
    </row>
    <row r="96" spans="1:13" s="12" customFormat="1" ht="31.5" customHeight="1" x14ac:dyDescent="0.25">
      <c r="A96" s="31"/>
      <c r="B96" s="31"/>
      <c r="C96" s="31"/>
      <c r="D96" s="31"/>
      <c r="E96" s="32"/>
      <c r="F96" s="35"/>
      <c r="G96" s="29" t="s">
        <v>8</v>
      </c>
      <c r="H96" s="16">
        <f t="shared" si="38"/>
        <v>29200</v>
      </c>
      <c r="I96" s="8">
        <v>0</v>
      </c>
      <c r="J96" s="9">
        <v>0</v>
      </c>
      <c r="K96" s="8">
        <v>29200</v>
      </c>
      <c r="L96" s="37"/>
      <c r="M96" s="39"/>
    </row>
    <row r="97" spans="1:13" s="12" customFormat="1" ht="24" customHeight="1" x14ac:dyDescent="0.25">
      <c r="A97" s="31">
        <v>13</v>
      </c>
      <c r="B97" s="31" t="s">
        <v>54</v>
      </c>
      <c r="C97" s="31"/>
      <c r="D97" s="31" t="s">
        <v>41</v>
      </c>
      <c r="E97" s="32">
        <v>40000</v>
      </c>
      <c r="F97" s="33">
        <f t="shared" ref="F97" si="39">I97+J97+K97</f>
        <v>40000</v>
      </c>
      <c r="G97" s="15" t="s">
        <v>1</v>
      </c>
      <c r="H97" s="16">
        <f>H98+H99+H100+H101+H103</f>
        <v>40000</v>
      </c>
      <c r="I97" s="16">
        <f t="shared" ref="I97:K97" si="40">I98+I99+I100+I101+I103</f>
        <v>5000</v>
      </c>
      <c r="J97" s="16">
        <f t="shared" si="40"/>
        <v>0</v>
      </c>
      <c r="K97" s="16">
        <f t="shared" si="40"/>
        <v>35000</v>
      </c>
      <c r="L97" s="36" t="s">
        <v>48</v>
      </c>
      <c r="M97" s="38" t="s">
        <v>47</v>
      </c>
    </row>
    <row r="98" spans="1:13" s="12" customFormat="1" ht="31.5" customHeight="1" x14ac:dyDescent="0.25">
      <c r="A98" s="31"/>
      <c r="B98" s="31"/>
      <c r="C98" s="31"/>
      <c r="D98" s="31"/>
      <c r="E98" s="32"/>
      <c r="F98" s="34"/>
      <c r="G98" s="29" t="s">
        <v>5</v>
      </c>
      <c r="H98" s="16">
        <f>I98+J98+K98</f>
        <v>0</v>
      </c>
      <c r="I98" s="8">
        <v>0</v>
      </c>
      <c r="J98" s="9">
        <v>0</v>
      </c>
      <c r="K98" s="8">
        <v>0</v>
      </c>
      <c r="L98" s="36"/>
      <c r="M98" s="38"/>
    </row>
    <row r="99" spans="1:13" s="12" customFormat="1" ht="31.5" customHeight="1" x14ac:dyDescent="0.25">
      <c r="A99" s="31"/>
      <c r="B99" s="31"/>
      <c r="C99" s="31"/>
      <c r="D99" s="31"/>
      <c r="E99" s="32"/>
      <c r="F99" s="34"/>
      <c r="G99" s="29" t="s">
        <v>6</v>
      </c>
      <c r="H99" s="16">
        <f t="shared" ref="H99:H103" si="41">I99+J99+K99</f>
        <v>0</v>
      </c>
      <c r="I99" s="8">
        <v>0</v>
      </c>
      <c r="J99" s="9">
        <v>0</v>
      </c>
      <c r="K99" s="8">
        <v>0</v>
      </c>
      <c r="L99" s="36"/>
      <c r="M99" s="38"/>
    </row>
    <row r="100" spans="1:13" s="12" customFormat="1" ht="31.5" customHeight="1" x14ac:dyDescent="0.25">
      <c r="A100" s="31"/>
      <c r="B100" s="31"/>
      <c r="C100" s="31"/>
      <c r="D100" s="31"/>
      <c r="E100" s="32"/>
      <c r="F100" s="34"/>
      <c r="G100" s="29" t="s">
        <v>3</v>
      </c>
      <c r="H100" s="16">
        <f t="shared" si="41"/>
        <v>0</v>
      </c>
      <c r="I100" s="8">
        <v>0</v>
      </c>
      <c r="J100" s="9">
        <v>0</v>
      </c>
      <c r="K100" s="8">
        <v>0</v>
      </c>
      <c r="L100" s="36"/>
      <c r="M100" s="38"/>
    </row>
    <row r="101" spans="1:13" s="12" customFormat="1" ht="31.5" customHeight="1" x14ac:dyDescent="0.25">
      <c r="A101" s="31"/>
      <c r="B101" s="31"/>
      <c r="C101" s="31"/>
      <c r="D101" s="31"/>
      <c r="E101" s="32"/>
      <c r="F101" s="34"/>
      <c r="G101" s="29" t="s">
        <v>7</v>
      </c>
      <c r="H101" s="16">
        <f t="shared" si="41"/>
        <v>0</v>
      </c>
      <c r="I101" s="8">
        <v>0</v>
      </c>
      <c r="J101" s="9">
        <v>0</v>
      </c>
      <c r="K101" s="8">
        <v>0</v>
      </c>
      <c r="L101" s="36"/>
      <c r="M101" s="38"/>
    </row>
    <row r="102" spans="1:13" s="12" customFormat="1" ht="31.5" customHeight="1" x14ac:dyDescent="0.25">
      <c r="A102" s="31"/>
      <c r="B102" s="31"/>
      <c r="C102" s="31"/>
      <c r="D102" s="31"/>
      <c r="E102" s="32"/>
      <c r="F102" s="34"/>
      <c r="G102" s="29" t="s">
        <v>9</v>
      </c>
      <c r="H102" s="16">
        <f t="shared" si="41"/>
        <v>0</v>
      </c>
      <c r="I102" s="8">
        <v>0</v>
      </c>
      <c r="J102" s="9">
        <v>0</v>
      </c>
      <c r="K102" s="8">
        <v>0</v>
      </c>
      <c r="L102" s="36"/>
      <c r="M102" s="38"/>
    </row>
    <row r="103" spans="1:13" s="12" customFormat="1" ht="31.5" customHeight="1" x14ac:dyDescent="0.25">
      <c r="A103" s="31"/>
      <c r="B103" s="31"/>
      <c r="C103" s="31"/>
      <c r="D103" s="31"/>
      <c r="E103" s="32"/>
      <c r="F103" s="35"/>
      <c r="G103" s="29" t="s">
        <v>8</v>
      </c>
      <c r="H103" s="16">
        <f t="shared" si="41"/>
        <v>40000</v>
      </c>
      <c r="I103" s="8">
        <v>5000</v>
      </c>
      <c r="J103" s="9">
        <v>0</v>
      </c>
      <c r="K103" s="8">
        <v>35000</v>
      </c>
      <c r="L103" s="37"/>
      <c r="M103" s="39"/>
    </row>
    <row r="104" spans="1:13" s="12" customFormat="1" ht="24" customHeight="1" x14ac:dyDescent="0.25">
      <c r="A104" s="31">
        <v>14</v>
      </c>
      <c r="B104" s="31" t="s">
        <v>42</v>
      </c>
      <c r="C104" s="31"/>
      <c r="D104" s="31" t="s">
        <v>41</v>
      </c>
      <c r="E104" s="32">
        <v>10000</v>
      </c>
      <c r="F104" s="33">
        <f t="shared" ref="F104" si="42">I104+J104+K104</f>
        <v>10000</v>
      </c>
      <c r="G104" s="15" t="s">
        <v>1</v>
      </c>
      <c r="H104" s="16">
        <f>H105+H106+H107+H108+H110</f>
        <v>10000</v>
      </c>
      <c r="I104" s="16">
        <f t="shared" ref="I104:K104" si="43">I105+I106+I107+I108+I110</f>
        <v>2000</v>
      </c>
      <c r="J104" s="16">
        <f t="shared" si="43"/>
        <v>8000</v>
      </c>
      <c r="K104" s="16">
        <f t="shared" si="43"/>
        <v>0</v>
      </c>
      <c r="L104" s="36" t="s">
        <v>48</v>
      </c>
      <c r="M104" s="38" t="s">
        <v>47</v>
      </c>
    </row>
    <row r="105" spans="1:13" s="12" customFormat="1" ht="31.5" customHeight="1" x14ac:dyDescent="0.25">
      <c r="A105" s="31"/>
      <c r="B105" s="31"/>
      <c r="C105" s="31"/>
      <c r="D105" s="31"/>
      <c r="E105" s="32"/>
      <c r="F105" s="34"/>
      <c r="G105" s="29" t="s">
        <v>5</v>
      </c>
      <c r="H105" s="16">
        <f>I105+J105+K105</f>
        <v>0</v>
      </c>
      <c r="I105" s="8">
        <v>0</v>
      </c>
      <c r="J105" s="9">
        <v>0</v>
      </c>
      <c r="K105" s="8">
        <v>0</v>
      </c>
      <c r="L105" s="36"/>
      <c r="M105" s="38"/>
    </row>
    <row r="106" spans="1:13" s="12" customFormat="1" ht="31.5" customHeight="1" x14ac:dyDescent="0.25">
      <c r="A106" s="31"/>
      <c r="B106" s="31"/>
      <c r="C106" s="31"/>
      <c r="D106" s="31"/>
      <c r="E106" s="32"/>
      <c r="F106" s="34"/>
      <c r="G106" s="29" t="s">
        <v>6</v>
      </c>
      <c r="H106" s="16">
        <f t="shared" ref="H106:H110" si="44">I106+J106+K106</f>
        <v>0</v>
      </c>
      <c r="I106" s="8">
        <v>0</v>
      </c>
      <c r="J106" s="9">
        <v>0</v>
      </c>
      <c r="K106" s="8">
        <v>0</v>
      </c>
      <c r="L106" s="36"/>
      <c r="M106" s="38"/>
    </row>
    <row r="107" spans="1:13" s="12" customFormat="1" ht="31.5" customHeight="1" x14ac:dyDescent="0.25">
      <c r="A107" s="31"/>
      <c r="B107" s="31"/>
      <c r="C107" s="31"/>
      <c r="D107" s="31"/>
      <c r="E107" s="32"/>
      <c r="F107" s="34"/>
      <c r="G107" s="29" t="s">
        <v>3</v>
      </c>
      <c r="H107" s="16">
        <f t="shared" si="44"/>
        <v>0</v>
      </c>
      <c r="I107" s="8">
        <v>0</v>
      </c>
      <c r="J107" s="9">
        <v>0</v>
      </c>
      <c r="K107" s="8">
        <v>0</v>
      </c>
      <c r="L107" s="36"/>
      <c r="M107" s="38"/>
    </row>
    <row r="108" spans="1:13" s="12" customFormat="1" ht="31.5" customHeight="1" x14ac:dyDescent="0.25">
      <c r="A108" s="31"/>
      <c r="B108" s="31"/>
      <c r="C108" s="31"/>
      <c r="D108" s="31"/>
      <c r="E108" s="32"/>
      <c r="F108" s="34"/>
      <c r="G108" s="29" t="s">
        <v>7</v>
      </c>
      <c r="H108" s="16">
        <f t="shared" si="44"/>
        <v>0</v>
      </c>
      <c r="I108" s="8">
        <v>0</v>
      </c>
      <c r="J108" s="9">
        <v>0</v>
      </c>
      <c r="K108" s="8">
        <v>0</v>
      </c>
      <c r="L108" s="36"/>
      <c r="M108" s="38"/>
    </row>
    <row r="109" spans="1:13" s="12" customFormat="1" ht="31.5" customHeight="1" x14ac:dyDescent="0.25">
      <c r="A109" s="31"/>
      <c r="B109" s="31"/>
      <c r="C109" s="31"/>
      <c r="D109" s="31"/>
      <c r="E109" s="32"/>
      <c r="F109" s="34"/>
      <c r="G109" s="29" t="s">
        <v>9</v>
      </c>
      <c r="H109" s="16">
        <f t="shared" si="44"/>
        <v>0</v>
      </c>
      <c r="I109" s="8">
        <v>0</v>
      </c>
      <c r="J109" s="9">
        <v>0</v>
      </c>
      <c r="K109" s="8">
        <v>0</v>
      </c>
      <c r="L109" s="36"/>
      <c r="M109" s="38"/>
    </row>
    <row r="110" spans="1:13" s="12" customFormat="1" ht="31.5" customHeight="1" x14ac:dyDescent="0.25">
      <c r="A110" s="31"/>
      <c r="B110" s="31"/>
      <c r="C110" s="31"/>
      <c r="D110" s="31"/>
      <c r="E110" s="32"/>
      <c r="F110" s="35"/>
      <c r="G110" s="29" t="s">
        <v>8</v>
      </c>
      <c r="H110" s="16">
        <f t="shared" si="44"/>
        <v>10000</v>
      </c>
      <c r="I110" s="8">
        <v>2000</v>
      </c>
      <c r="J110" s="9">
        <v>8000</v>
      </c>
      <c r="K110" s="8">
        <v>0</v>
      </c>
      <c r="L110" s="37"/>
      <c r="M110" s="39"/>
    </row>
    <row r="111" spans="1:13" s="12" customFormat="1" ht="24" customHeight="1" x14ac:dyDescent="0.25">
      <c r="A111" s="31">
        <v>15</v>
      </c>
      <c r="B111" s="31" t="s">
        <v>43</v>
      </c>
      <c r="C111" s="31"/>
      <c r="D111" s="31" t="s">
        <v>44</v>
      </c>
      <c r="E111" s="32">
        <v>55000</v>
      </c>
      <c r="F111" s="33">
        <f>I111+J111+K111</f>
        <v>55000</v>
      </c>
      <c r="G111" s="15" t="s">
        <v>1</v>
      </c>
      <c r="H111" s="16">
        <f>H112+H113+H114+H115+H117</f>
        <v>55000</v>
      </c>
      <c r="I111" s="16">
        <f t="shared" ref="I111:K111" si="45">I112+I113+I114+I115+I117</f>
        <v>0</v>
      </c>
      <c r="J111" s="16">
        <f t="shared" si="45"/>
        <v>5000</v>
      </c>
      <c r="K111" s="16">
        <f t="shared" si="45"/>
        <v>50000</v>
      </c>
      <c r="L111" s="36" t="s">
        <v>48</v>
      </c>
      <c r="M111" s="38" t="s">
        <v>47</v>
      </c>
    </row>
    <row r="112" spans="1:13" s="12" customFormat="1" ht="31.5" customHeight="1" x14ac:dyDescent="0.25">
      <c r="A112" s="31"/>
      <c r="B112" s="31"/>
      <c r="C112" s="31"/>
      <c r="D112" s="31"/>
      <c r="E112" s="32"/>
      <c r="F112" s="34"/>
      <c r="G112" s="29" t="s">
        <v>5</v>
      </c>
      <c r="H112" s="16">
        <f>I112+J112+K112</f>
        <v>0</v>
      </c>
      <c r="I112" s="8">
        <v>0</v>
      </c>
      <c r="J112" s="9">
        <v>0</v>
      </c>
      <c r="K112" s="8">
        <v>0</v>
      </c>
      <c r="L112" s="36"/>
      <c r="M112" s="38"/>
    </row>
    <row r="113" spans="1:13" s="12" customFormat="1" ht="31.5" customHeight="1" x14ac:dyDescent="0.25">
      <c r="A113" s="31"/>
      <c r="B113" s="31"/>
      <c r="C113" s="31"/>
      <c r="D113" s="31"/>
      <c r="E113" s="32"/>
      <c r="F113" s="34"/>
      <c r="G113" s="29" t="s">
        <v>6</v>
      </c>
      <c r="H113" s="16">
        <f t="shared" ref="H113:H117" si="46">I113+J113+K113</f>
        <v>0</v>
      </c>
      <c r="I113" s="8">
        <v>0</v>
      </c>
      <c r="J113" s="9">
        <v>0</v>
      </c>
      <c r="K113" s="8">
        <v>0</v>
      </c>
      <c r="L113" s="36"/>
      <c r="M113" s="38"/>
    </row>
    <row r="114" spans="1:13" s="12" customFormat="1" ht="31.5" customHeight="1" x14ac:dyDescent="0.25">
      <c r="A114" s="31"/>
      <c r="B114" s="31"/>
      <c r="C114" s="31"/>
      <c r="D114" s="31"/>
      <c r="E114" s="32"/>
      <c r="F114" s="34"/>
      <c r="G114" s="29" t="s">
        <v>3</v>
      </c>
      <c r="H114" s="16">
        <f t="shared" si="46"/>
        <v>0</v>
      </c>
      <c r="I114" s="8">
        <v>0</v>
      </c>
      <c r="J114" s="9">
        <v>0</v>
      </c>
      <c r="K114" s="8">
        <v>0</v>
      </c>
      <c r="L114" s="36"/>
      <c r="M114" s="38"/>
    </row>
    <row r="115" spans="1:13" s="12" customFormat="1" ht="31.5" customHeight="1" x14ac:dyDescent="0.25">
      <c r="A115" s="31"/>
      <c r="B115" s="31"/>
      <c r="C115" s="31"/>
      <c r="D115" s="31"/>
      <c r="E115" s="32"/>
      <c r="F115" s="34"/>
      <c r="G115" s="29" t="s">
        <v>7</v>
      </c>
      <c r="H115" s="16">
        <f t="shared" si="46"/>
        <v>0</v>
      </c>
      <c r="I115" s="8">
        <v>0</v>
      </c>
      <c r="J115" s="9">
        <v>0</v>
      </c>
      <c r="K115" s="8">
        <v>0</v>
      </c>
      <c r="L115" s="36"/>
      <c r="M115" s="38"/>
    </row>
    <row r="116" spans="1:13" s="12" customFormat="1" ht="31.5" customHeight="1" x14ac:dyDescent="0.25">
      <c r="A116" s="31"/>
      <c r="B116" s="31"/>
      <c r="C116" s="31"/>
      <c r="D116" s="31"/>
      <c r="E116" s="32"/>
      <c r="F116" s="34"/>
      <c r="G116" s="29" t="s">
        <v>9</v>
      </c>
      <c r="H116" s="16">
        <f t="shared" si="46"/>
        <v>0</v>
      </c>
      <c r="I116" s="8">
        <v>0</v>
      </c>
      <c r="J116" s="9">
        <v>0</v>
      </c>
      <c r="K116" s="8">
        <v>0</v>
      </c>
      <c r="L116" s="36"/>
      <c r="M116" s="38"/>
    </row>
    <row r="117" spans="1:13" s="12" customFormat="1" ht="31.5" customHeight="1" x14ac:dyDescent="0.25">
      <c r="A117" s="31"/>
      <c r="B117" s="31"/>
      <c r="C117" s="31"/>
      <c r="D117" s="31"/>
      <c r="E117" s="32"/>
      <c r="F117" s="35"/>
      <c r="G117" s="29" t="s">
        <v>8</v>
      </c>
      <c r="H117" s="16">
        <f t="shared" si="46"/>
        <v>55000</v>
      </c>
      <c r="I117" s="8">
        <v>0</v>
      </c>
      <c r="J117" s="9">
        <v>5000</v>
      </c>
      <c r="K117" s="8">
        <v>50000</v>
      </c>
      <c r="L117" s="37"/>
      <c r="M117" s="39"/>
    </row>
    <row r="118" spans="1:13" s="14" customFormat="1" ht="24" customHeight="1" x14ac:dyDescent="0.25">
      <c r="A118" s="67"/>
      <c r="B118" s="68"/>
      <c r="C118" s="68"/>
      <c r="D118" s="68"/>
      <c r="E118" s="68"/>
      <c r="F118" s="69"/>
      <c r="G118" s="24" t="s">
        <v>1</v>
      </c>
      <c r="H118" s="7">
        <f>H119+H120+H121+H122+H123+H124</f>
        <v>664750</v>
      </c>
      <c r="I118" s="7">
        <f t="shared" ref="I118:K118" si="47">I119+I120+I121+I122+I123+I124</f>
        <v>602750</v>
      </c>
      <c r="J118" s="7">
        <f t="shared" si="47"/>
        <v>10000</v>
      </c>
      <c r="K118" s="7">
        <f t="shared" si="47"/>
        <v>52000</v>
      </c>
      <c r="L118" s="43"/>
      <c r="M118" s="47"/>
    </row>
    <row r="119" spans="1:13" s="14" customFormat="1" ht="20.25" customHeight="1" x14ac:dyDescent="0.25">
      <c r="A119" s="70"/>
      <c r="B119" s="71"/>
      <c r="C119" s="71"/>
      <c r="D119" s="71"/>
      <c r="E119" s="71"/>
      <c r="F119" s="72"/>
      <c r="G119" s="19" t="s">
        <v>5</v>
      </c>
      <c r="H119" s="8">
        <f>I119+J119+K119</f>
        <v>0</v>
      </c>
      <c r="I119" s="8">
        <f>I28+I35+I42+I49+I21+I14+I56</f>
        <v>0</v>
      </c>
      <c r="J119" s="8">
        <f>J28+J35+J42+J49+J21+J14+J56</f>
        <v>0</v>
      </c>
      <c r="K119" s="8">
        <f>K28+K35+K42+K49+K21+K14+K56</f>
        <v>0</v>
      </c>
      <c r="L119" s="36"/>
      <c r="M119" s="48"/>
    </row>
    <row r="120" spans="1:13" s="14" customFormat="1" ht="24" customHeight="1" x14ac:dyDescent="0.25">
      <c r="A120" s="70"/>
      <c r="B120" s="71"/>
      <c r="C120" s="71"/>
      <c r="D120" s="71"/>
      <c r="E120" s="71"/>
      <c r="F120" s="72"/>
      <c r="G120" s="19" t="s">
        <v>6</v>
      </c>
      <c r="H120" s="8">
        <f t="shared" ref="H120:H124" si="48">I120+J120+K120</f>
        <v>0</v>
      </c>
      <c r="I120" s="8">
        <f t="shared" ref="I120:K120" si="49">I29+I36+I43+I50+I22+I15+I57</f>
        <v>0</v>
      </c>
      <c r="J120" s="8">
        <f t="shared" si="49"/>
        <v>0</v>
      </c>
      <c r="K120" s="8">
        <f t="shared" si="49"/>
        <v>0</v>
      </c>
      <c r="L120" s="36"/>
      <c r="M120" s="48"/>
    </row>
    <row r="121" spans="1:13" s="14" customFormat="1" ht="18.75" customHeight="1" x14ac:dyDescent="0.25">
      <c r="A121" s="70"/>
      <c r="B121" s="71"/>
      <c r="C121" s="71"/>
      <c r="D121" s="71"/>
      <c r="E121" s="71"/>
      <c r="F121" s="72"/>
      <c r="G121" s="19" t="s">
        <v>3</v>
      </c>
      <c r="H121" s="8">
        <f t="shared" si="48"/>
        <v>0</v>
      </c>
      <c r="I121" s="8">
        <f t="shared" ref="I121:K121" si="50">I30+I37+I44+I51+I23+I16+I58</f>
        <v>0</v>
      </c>
      <c r="J121" s="8">
        <f t="shared" si="50"/>
        <v>0</v>
      </c>
      <c r="K121" s="8">
        <f t="shared" si="50"/>
        <v>0</v>
      </c>
      <c r="L121" s="36"/>
      <c r="M121" s="48"/>
    </row>
    <row r="122" spans="1:13" s="14" customFormat="1" ht="31.5" customHeight="1" x14ac:dyDescent="0.25">
      <c r="A122" s="70"/>
      <c r="B122" s="71"/>
      <c r="C122" s="71"/>
      <c r="D122" s="71"/>
      <c r="E122" s="71"/>
      <c r="F122" s="72"/>
      <c r="G122" s="20" t="s">
        <v>7</v>
      </c>
      <c r="H122" s="8">
        <f t="shared" si="48"/>
        <v>0</v>
      </c>
      <c r="I122" s="8">
        <f t="shared" ref="I122:K122" si="51">I31+I38+I45+I52+I24+I17+I59</f>
        <v>0</v>
      </c>
      <c r="J122" s="8">
        <f t="shared" si="51"/>
        <v>0</v>
      </c>
      <c r="K122" s="8">
        <f t="shared" si="51"/>
        <v>0</v>
      </c>
      <c r="L122" s="36"/>
      <c r="M122" s="48"/>
    </row>
    <row r="123" spans="1:13" s="14" customFormat="1" ht="18.75" customHeight="1" x14ac:dyDescent="0.25">
      <c r="A123" s="70"/>
      <c r="B123" s="71"/>
      <c r="C123" s="71"/>
      <c r="D123" s="71"/>
      <c r="E123" s="71"/>
      <c r="F123" s="72"/>
      <c r="G123" s="30" t="s">
        <v>9</v>
      </c>
      <c r="H123" s="8">
        <f t="shared" si="48"/>
        <v>0</v>
      </c>
      <c r="I123" s="8">
        <f t="shared" ref="I123:K123" si="52">I32+I39+I46+I53+I25+I18+I60</f>
        <v>0</v>
      </c>
      <c r="J123" s="8">
        <f t="shared" si="52"/>
        <v>0</v>
      </c>
      <c r="K123" s="8">
        <f t="shared" si="52"/>
        <v>0</v>
      </c>
      <c r="L123" s="36"/>
      <c r="M123" s="48"/>
    </row>
    <row r="124" spans="1:13" s="14" customFormat="1" ht="21.75" customHeight="1" x14ac:dyDescent="0.25">
      <c r="A124" s="73"/>
      <c r="B124" s="74"/>
      <c r="C124" s="74"/>
      <c r="D124" s="74"/>
      <c r="E124" s="74"/>
      <c r="F124" s="75"/>
      <c r="G124" s="20" t="s">
        <v>8</v>
      </c>
      <c r="H124" s="8">
        <f t="shared" si="48"/>
        <v>664750</v>
      </c>
      <c r="I124" s="8">
        <f t="shared" ref="I124:K124" si="53">I33+I40+I47+I54+I26+I19+I61</f>
        <v>602750</v>
      </c>
      <c r="J124" s="8">
        <f t="shared" si="53"/>
        <v>10000</v>
      </c>
      <c r="K124" s="8">
        <f t="shared" si="53"/>
        <v>52000</v>
      </c>
      <c r="L124" s="37"/>
      <c r="M124" s="49"/>
    </row>
    <row r="125" spans="1:13" ht="31.5" customHeight="1" x14ac:dyDescent="0.25">
      <c r="I125" s="12"/>
    </row>
    <row r="126" spans="1:13" ht="31.5" customHeight="1" x14ac:dyDescent="0.25">
      <c r="I126" s="12"/>
    </row>
    <row r="127" spans="1:13" ht="31.5" customHeight="1" x14ac:dyDescent="0.25">
      <c r="I127" s="12"/>
    </row>
    <row r="128" spans="1:13" ht="31.5" customHeight="1" x14ac:dyDescent="0.25">
      <c r="I128" s="12"/>
    </row>
  </sheetData>
  <mergeCells count="136">
    <mergeCell ref="M83:M89"/>
    <mergeCell ref="A83:A89"/>
    <mergeCell ref="B83:B89"/>
    <mergeCell ref="C83:C89"/>
    <mergeCell ref="D83:D89"/>
    <mergeCell ref="E83:E89"/>
    <mergeCell ref="A76:A82"/>
    <mergeCell ref="B76:B82"/>
    <mergeCell ref="C76:C82"/>
    <mergeCell ref="D76:D82"/>
    <mergeCell ref="E76:E82"/>
    <mergeCell ref="F76:F82"/>
    <mergeCell ref="L76:L82"/>
    <mergeCell ref="M76:M82"/>
    <mergeCell ref="M69:M75"/>
    <mergeCell ref="L62:L68"/>
    <mergeCell ref="M62:M68"/>
    <mergeCell ref="D62:D68"/>
    <mergeCell ref="C62:C68"/>
    <mergeCell ref="B62:B68"/>
    <mergeCell ref="A62:A68"/>
    <mergeCell ref="A69:A75"/>
    <mergeCell ref="B69:B75"/>
    <mergeCell ref="C69:C75"/>
    <mergeCell ref="D69:D75"/>
    <mergeCell ref="A13:A19"/>
    <mergeCell ref="B13:B19"/>
    <mergeCell ref="C13:C19"/>
    <mergeCell ref="D13:D19"/>
    <mergeCell ref="M20:M26"/>
    <mergeCell ref="D20:D26"/>
    <mergeCell ref="A20:A26"/>
    <mergeCell ref="B20:B26"/>
    <mergeCell ref="C20:C26"/>
    <mergeCell ref="F20:F26"/>
    <mergeCell ref="M27:M33"/>
    <mergeCell ref="F55:F61"/>
    <mergeCell ref="M55:M61"/>
    <mergeCell ref="A55:A61"/>
    <mergeCell ref="B55:B61"/>
    <mergeCell ref="C55:C61"/>
    <mergeCell ref="D55:D61"/>
    <mergeCell ref="D48:D54"/>
    <mergeCell ref="F48:F54"/>
    <mergeCell ref="E48:E54"/>
    <mergeCell ref="L48:L54"/>
    <mergeCell ref="M48:M54"/>
    <mergeCell ref="B34:B40"/>
    <mergeCell ref="C34:C40"/>
    <mergeCell ref="D34:D40"/>
    <mergeCell ref="A41:A47"/>
    <mergeCell ref="B41:B47"/>
    <mergeCell ref="C41:C47"/>
    <mergeCell ref="D41:D47"/>
    <mergeCell ref="A48:A54"/>
    <mergeCell ref="B48:B54"/>
    <mergeCell ref="C48:C54"/>
    <mergeCell ref="A27:A33"/>
    <mergeCell ref="B27:B33"/>
    <mergeCell ref="M118:M124"/>
    <mergeCell ref="F6:F11"/>
    <mergeCell ref="G6:G11"/>
    <mergeCell ref="A4:M4"/>
    <mergeCell ref="H10:H11"/>
    <mergeCell ref="D6:D11"/>
    <mergeCell ref="M6:M11"/>
    <mergeCell ref="A6:A11"/>
    <mergeCell ref="B6:B11"/>
    <mergeCell ref="C6:C11"/>
    <mergeCell ref="H6:K9"/>
    <mergeCell ref="I10:K10"/>
    <mergeCell ref="E7:E11"/>
    <mergeCell ref="L7:L11"/>
    <mergeCell ref="M13:M19"/>
    <mergeCell ref="D27:D33"/>
    <mergeCell ref="F27:F33"/>
    <mergeCell ref="E27:E33"/>
    <mergeCell ref="A118:F124"/>
    <mergeCell ref="M34:M40"/>
    <mergeCell ref="F34:F40"/>
    <mergeCell ref="A34:A40"/>
    <mergeCell ref="F41:F47"/>
    <mergeCell ref="M41:M47"/>
    <mergeCell ref="C27:C33"/>
    <mergeCell ref="L118:L124"/>
    <mergeCell ref="E13:E19"/>
    <mergeCell ref="E20:E26"/>
    <mergeCell ref="L13:L19"/>
    <mergeCell ref="L20:L26"/>
    <mergeCell ref="E55:E61"/>
    <mergeCell ref="L55:L61"/>
    <mergeCell ref="L27:L33"/>
    <mergeCell ref="E34:E40"/>
    <mergeCell ref="L34:L40"/>
    <mergeCell ref="E41:E47"/>
    <mergeCell ref="L41:L47"/>
    <mergeCell ref="F13:F19"/>
    <mergeCell ref="F62:F68"/>
    <mergeCell ref="E62:E68"/>
    <mergeCell ref="E69:E75"/>
    <mergeCell ref="F69:F75"/>
    <mergeCell ref="L69:L75"/>
    <mergeCell ref="F83:F89"/>
    <mergeCell ref="L83:L89"/>
    <mergeCell ref="A90:A96"/>
    <mergeCell ref="B90:B96"/>
    <mergeCell ref="C90:C96"/>
    <mergeCell ref="D90:D96"/>
    <mergeCell ref="E90:E96"/>
    <mergeCell ref="F90:F96"/>
    <mergeCell ref="L90:L96"/>
    <mergeCell ref="M90:M96"/>
    <mergeCell ref="A97:A103"/>
    <mergeCell ref="B97:B103"/>
    <mergeCell ref="C97:C103"/>
    <mergeCell ref="D97:D103"/>
    <mergeCell ref="E97:E103"/>
    <mergeCell ref="F97:F103"/>
    <mergeCell ref="L97:L103"/>
    <mergeCell ref="M97:M103"/>
    <mergeCell ref="A104:A110"/>
    <mergeCell ref="B104:B110"/>
    <mergeCell ref="C104:C110"/>
    <mergeCell ref="D104:D110"/>
    <mergeCell ref="E104:E110"/>
    <mergeCell ref="F104:F110"/>
    <mergeCell ref="L104:L110"/>
    <mergeCell ref="M104:M110"/>
    <mergeCell ref="A111:A117"/>
    <mergeCell ref="B111:B117"/>
    <mergeCell ref="C111:C117"/>
    <mergeCell ref="D111:D117"/>
    <mergeCell ref="E111:E117"/>
    <mergeCell ref="F111:F117"/>
    <mergeCell ref="L111:L117"/>
    <mergeCell ref="M111:M117"/>
  </mergeCells>
  <pageMargins left="0.17" right="0.17" top="0.35433070866141736" bottom="0.23622047244094491" header="0.23622047244094491" footer="0.15748031496062992"/>
  <pageSetup paperSize="8" scale="55" fitToHeight="0" orientation="landscape" r:id="rId1"/>
  <rowBreaks count="3" manualBreakCount="3">
    <brk id="33" max="12" man="1"/>
    <brk id="61" max="12" man="1"/>
    <brk id="89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2022-09-26T10:32:35Z</dcterms:modified>
</cp:coreProperties>
</file>