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" sheetId="9" r:id="rId1"/>
  </sheets>
  <definedNames>
    <definedName name="_xlnm.Print_Titles" localSheetId="0">лист!$A:$B,лист!$15:$16</definedName>
    <definedName name="_xlnm.Print_Area" localSheetId="0">лист!$A$1:$Q$91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9" l="1"/>
  <c r="E74" i="9" s="1"/>
  <c r="F74" i="9"/>
  <c r="F75" i="9"/>
  <c r="H75" i="9" l="1"/>
  <c r="I75" i="9"/>
  <c r="J75" i="9"/>
  <c r="K75" i="9"/>
  <c r="L75" i="9"/>
  <c r="M75" i="9"/>
  <c r="N75" i="9"/>
  <c r="O75" i="9"/>
  <c r="P75" i="9"/>
  <c r="Q75" i="9"/>
  <c r="G75" i="9"/>
  <c r="F77" i="9"/>
  <c r="G77" i="9"/>
  <c r="H77" i="9"/>
  <c r="I77" i="9"/>
  <c r="J77" i="9"/>
  <c r="K77" i="9"/>
  <c r="L77" i="9"/>
  <c r="M77" i="9"/>
  <c r="N77" i="9"/>
  <c r="O77" i="9"/>
  <c r="P77" i="9"/>
  <c r="Q77" i="9"/>
  <c r="F78" i="9"/>
  <c r="G78" i="9"/>
  <c r="H78" i="9"/>
  <c r="I78" i="9"/>
  <c r="J78" i="9"/>
  <c r="K78" i="9"/>
  <c r="L78" i="9"/>
  <c r="M78" i="9"/>
  <c r="N78" i="9"/>
  <c r="O78" i="9"/>
  <c r="P78" i="9"/>
  <c r="Q78" i="9"/>
  <c r="F79" i="9"/>
  <c r="G79" i="9"/>
  <c r="H79" i="9"/>
  <c r="I79" i="9"/>
  <c r="J79" i="9"/>
  <c r="K79" i="9"/>
  <c r="L79" i="9"/>
  <c r="M79" i="9"/>
  <c r="N79" i="9"/>
  <c r="O79" i="9"/>
  <c r="P79" i="9"/>
  <c r="Q79" i="9"/>
  <c r="F80" i="9"/>
  <c r="G80" i="9"/>
  <c r="H80" i="9"/>
  <c r="I80" i="9"/>
  <c r="J80" i="9"/>
  <c r="K80" i="9"/>
  <c r="L80" i="9"/>
  <c r="M80" i="9"/>
  <c r="N80" i="9"/>
  <c r="O80" i="9"/>
  <c r="P80" i="9"/>
  <c r="Q80" i="9"/>
  <c r="G76" i="9"/>
  <c r="H76" i="9"/>
  <c r="I76" i="9"/>
  <c r="J76" i="9"/>
  <c r="K76" i="9"/>
  <c r="L76" i="9"/>
  <c r="M76" i="9"/>
  <c r="N76" i="9"/>
  <c r="O76" i="9"/>
  <c r="P76" i="9"/>
  <c r="Q76" i="9"/>
  <c r="G55" i="9"/>
  <c r="H55" i="9"/>
  <c r="I55" i="9"/>
  <c r="J55" i="9"/>
  <c r="K55" i="9"/>
  <c r="L55" i="9"/>
  <c r="M55" i="9"/>
  <c r="N55" i="9"/>
  <c r="O55" i="9"/>
  <c r="P55" i="9"/>
  <c r="Q55" i="9"/>
  <c r="G56" i="9"/>
  <c r="H56" i="9"/>
  <c r="I56" i="9"/>
  <c r="J56" i="9"/>
  <c r="K56" i="9"/>
  <c r="L56" i="9"/>
  <c r="M56" i="9"/>
  <c r="N56" i="9"/>
  <c r="O56" i="9"/>
  <c r="P56" i="9"/>
  <c r="Q56" i="9"/>
  <c r="G57" i="9"/>
  <c r="H57" i="9"/>
  <c r="I57" i="9"/>
  <c r="J57" i="9"/>
  <c r="K57" i="9"/>
  <c r="L57" i="9"/>
  <c r="M57" i="9"/>
  <c r="N57" i="9"/>
  <c r="O57" i="9"/>
  <c r="P57" i="9"/>
  <c r="Q57" i="9"/>
  <c r="G58" i="9"/>
  <c r="H58" i="9"/>
  <c r="I58" i="9"/>
  <c r="J58" i="9"/>
  <c r="K58" i="9"/>
  <c r="L58" i="9"/>
  <c r="M58" i="9"/>
  <c r="N58" i="9"/>
  <c r="O58" i="9"/>
  <c r="P58" i="9"/>
  <c r="Q58" i="9"/>
  <c r="G59" i="9"/>
  <c r="H59" i="9"/>
  <c r="I59" i="9"/>
  <c r="J59" i="9"/>
  <c r="K59" i="9"/>
  <c r="L59" i="9"/>
  <c r="M59" i="9"/>
  <c r="N59" i="9"/>
  <c r="O59" i="9"/>
  <c r="P59" i="9"/>
  <c r="Q59" i="9"/>
  <c r="H54" i="9"/>
  <c r="I54" i="9"/>
  <c r="J54" i="9"/>
  <c r="K54" i="9"/>
  <c r="L54" i="9"/>
  <c r="M54" i="9"/>
  <c r="N54" i="9"/>
  <c r="O54" i="9"/>
  <c r="P54" i="9"/>
  <c r="Q54" i="9"/>
  <c r="G54" i="9"/>
  <c r="F55" i="9"/>
  <c r="F56" i="9"/>
  <c r="F57" i="9"/>
  <c r="F58" i="9"/>
  <c r="F59" i="9"/>
  <c r="F54" i="9"/>
  <c r="F76" i="9"/>
  <c r="H63" i="9"/>
  <c r="F41" i="9" l="1"/>
  <c r="G41" i="9"/>
  <c r="H41" i="9"/>
  <c r="I41" i="9"/>
  <c r="J41" i="9"/>
  <c r="K41" i="9"/>
  <c r="L41" i="9"/>
  <c r="M41" i="9"/>
  <c r="N41" i="9"/>
  <c r="O41" i="9"/>
  <c r="P41" i="9"/>
  <c r="Q41" i="9"/>
  <c r="F42" i="9"/>
  <c r="G42" i="9"/>
  <c r="H42" i="9"/>
  <c r="I42" i="9"/>
  <c r="J42" i="9"/>
  <c r="K42" i="9"/>
  <c r="L42" i="9"/>
  <c r="M42" i="9"/>
  <c r="N42" i="9"/>
  <c r="O42" i="9"/>
  <c r="P42" i="9"/>
  <c r="Q42" i="9"/>
  <c r="F43" i="9"/>
  <c r="G43" i="9"/>
  <c r="H43" i="9"/>
  <c r="I43" i="9"/>
  <c r="J43" i="9"/>
  <c r="K43" i="9"/>
  <c r="L43" i="9"/>
  <c r="M43" i="9"/>
  <c r="N43" i="9"/>
  <c r="O43" i="9"/>
  <c r="P43" i="9"/>
  <c r="Q43" i="9"/>
  <c r="F44" i="9"/>
  <c r="G44" i="9"/>
  <c r="H44" i="9"/>
  <c r="I44" i="9"/>
  <c r="J44" i="9"/>
  <c r="K44" i="9"/>
  <c r="L44" i="9"/>
  <c r="M44" i="9"/>
  <c r="N44" i="9"/>
  <c r="O44" i="9"/>
  <c r="P44" i="9"/>
  <c r="Q44" i="9"/>
  <c r="F45" i="9"/>
  <c r="G45" i="9"/>
  <c r="H45" i="9"/>
  <c r="I45" i="9"/>
  <c r="J45" i="9"/>
  <c r="K45" i="9"/>
  <c r="M45" i="9"/>
  <c r="N45" i="9"/>
  <c r="O45" i="9"/>
  <c r="Q45" i="9"/>
  <c r="F40" i="9"/>
  <c r="G40" i="9"/>
  <c r="H40" i="9"/>
  <c r="I40" i="9"/>
  <c r="J40" i="9"/>
  <c r="K40" i="9"/>
  <c r="L40" i="9"/>
  <c r="M40" i="9"/>
  <c r="N40" i="9"/>
  <c r="O40" i="9"/>
  <c r="P40" i="9"/>
  <c r="Q40" i="9"/>
  <c r="F20" i="9"/>
  <c r="G20" i="9"/>
  <c r="H20" i="9"/>
  <c r="I20" i="9"/>
  <c r="J20" i="9"/>
  <c r="K20" i="9"/>
  <c r="L20" i="9"/>
  <c r="M20" i="9"/>
  <c r="N20" i="9"/>
  <c r="O20" i="9"/>
  <c r="P20" i="9"/>
  <c r="Q20" i="9"/>
  <c r="F21" i="9"/>
  <c r="G21" i="9"/>
  <c r="J21" i="9"/>
  <c r="K21" i="9"/>
  <c r="L21" i="9"/>
  <c r="M21" i="9"/>
  <c r="N21" i="9"/>
  <c r="O21" i="9"/>
  <c r="P21" i="9"/>
  <c r="Q21" i="9"/>
  <c r="F22" i="9"/>
  <c r="G22" i="9"/>
  <c r="H22" i="9"/>
  <c r="I22" i="9"/>
  <c r="J22" i="9"/>
  <c r="K22" i="9"/>
  <c r="L22" i="9"/>
  <c r="M22" i="9"/>
  <c r="N22" i="9"/>
  <c r="O22" i="9"/>
  <c r="P22" i="9"/>
  <c r="Q22" i="9"/>
  <c r="F23" i="9"/>
  <c r="G23" i="9"/>
  <c r="H23" i="9"/>
  <c r="I23" i="9"/>
  <c r="J23" i="9"/>
  <c r="K23" i="9"/>
  <c r="L23" i="9"/>
  <c r="M23" i="9"/>
  <c r="N23" i="9"/>
  <c r="O23" i="9"/>
  <c r="P23" i="9"/>
  <c r="Q23" i="9"/>
  <c r="F24" i="9"/>
  <c r="G24" i="9"/>
  <c r="H24" i="9"/>
  <c r="I24" i="9"/>
  <c r="J24" i="9"/>
  <c r="K24" i="9"/>
  <c r="L24" i="9"/>
  <c r="M24" i="9"/>
  <c r="N24" i="9"/>
  <c r="O24" i="9"/>
  <c r="P24" i="9"/>
  <c r="Q24" i="9"/>
  <c r="G19" i="9"/>
  <c r="H19" i="9"/>
  <c r="I19" i="9"/>
  <c r="J19" i="9"/>
  <c r="K19" i="9"/>
  <c r="L19" i="9"/>
  <c r="M19" i="9"/>
  <c r="N19" i="9"/>
  <c r="O19" i="9"/>
  <c r="P19" i="9"/>
  <c r="Q19" i="9"/>
  <c r="F19" i="9"/>
  <c r="F18" i="9" s="1"/>
  <c r="H35" i="9"/>
  <c r="H21" i="9" s="1"/>
  <c r="I35" i="9"/>
  <c r="I21" i="9" s="1"/>
  <c r="J73" i="9" l="1"/>
  <c r="E73" i="9" s="1"/>
  <c r="E72" i="9"/>
  <c r="E71" i="9"/>
  <c r="E70" i="9"/>
  <c r="E69" i="9"/>
  <c r="E68" i="9"/>
  <c r="Q67" i="9"/>
  <c r="P67" i="9"/>
  <c r="O67" i="9"/>
  <c r="N67" i="9"/>
  <c r="M67" i="9"/>
  <c r="L67" i="9"/>
  <c r="K67" i="9"/>
  <c r="I67" i="9"/>
  <c r="H67" i="9"/>
  <c r="G67" i="9"/>
  <c r="F67" i="9"/>
  <c r="E66" i="9"/>
  <c r="E65" i="9"/>
  <c r="E64" i="9"/>
  <c r="E62" i="9"/>
  <c r="E61" i="9"/>
  <c r="Q60" i="9"/>
  <c r="P60" i="9"/>
  <c r="O60" i="9"/>
  <c r="N60" i="9"/>
  <c r="M60" i="9"/>
  <c r="L60" i="9"/>
  <c r="K60" i="9"/>
  <c r="J60" i="9"/>
  <c r="I60" i="9"/>
  <c r="H60" i="9"/>
  <c r="G60" i="9"/>
  <c r="F60" i="9"/>
  <c r="G53" i="9"/>
  <c r="P52" i="9"/>
  <c r="P45" i="9" s="1"/>
  <c r="L52" i="9"/>
  <c r="L45" i="9" s="1"/>
  <c r="E51" i="9"/>
  <c r="E44" i="9" s="1"/>
  <c r="E50" i="9"/>
  <c r="E43" i="9" s="1"/>
  <c r="E49" i="9"/>
  <c r="E42" i="9" s="1"/>
  <c r="E48" i="9"/>
  <c r="E41" i="9" s="1"/>
  <c r="E47" i="9"/>
  <c r="E40" i="9" s="1"/>
  <c r="Q46" i="9"/>
  <c r="O46" i="9"/>
  <c r="N46" i="9"/>
  <c r="M46" i="9"/>
  <c r="K46" i="9"/>
  <c r="J46" i="9"/>
  <c r="I46" i="9"/>
  <c r="H46" i="9"/>
  <c r="G46" i="9"/>
  <c r="F46" i="9"/>
  <c r="Q39" i="9"/>
  <c r="O39" i="9"/>
  <c r="H39" i="9"/>
  <c r="G39" i="9"/>
  <c r="I39" i="9"/>
  <c r="E38" i="9"/>
  <c r="E37" i="9"/>
  <c r="E36" i="9"/>
  <c r="E35" i="9"/>
  <c r="E34" i="9"/>
  <c r="E33" i="9"/>
  <c r="Q32" i="9"/>
  <c r="P32" i="9"/>
  <c r="O32" i="9"/>
  <c r="N32" i="9"/>
  <c r="M32" i="9"/>
  <c r="L32" i="9"/>
  <c r="K32" i="9"/>
  <c r="J32" i="9"/>
  <c r="I32" i="9"/>
  <c r="H32" i="9"/>
  <c r="G32" i="9"/>
  <c r="F32" i="9"/>
  <c r="E31" i="9"/>
  <c r="E30" i="9"/>
  <c r="E29" i="9"/>
  <c r="E28" i="9"/>
  <c r="E26" i="9"/>
  <c r="E23" i="9" l="1"/>
  <c r="E19" i="9"/>
  <c r="I53" i="9"/>
  <c r="E22" i="9"/>
  <c r="E21" i="9"/>
  <c r="E24" i="9"/>
  <c r="J67" i="9"/>
  <c r="J18" i="9"/>
  <c r="L46" i="9"/>
  <c r="E55" i="9"/>
  <c r="P46" i="9"/>
  <c r="P39" i="9"/>
  <c r="L18" i="9"/>
  <c r="P18" i="9"/>
  <c r="E60" i="9"/>
  <c r="N18" i="9"/>
  <c r="O18" i="9"/>
  <c r="G18" i="9"/>
  <c r="K18" i="9"/>
  <c r="E32" i="9"/>
  <c r="Q18" i="9"/>
  <c r="F39" i="9"/>
  <c r="J39" i="9"/>
  <c r="N39" i="9"/>
  <c r="E54" i="9"/>
  <c r="J53" i="9"/>
  <c r="N53" i="9"/>
  <c r="E57" i="9"/>
  <c r="E58" i="9"/>
  <c r="O53" i="9"/>
  <c r="H18" i="9"/>
  <c r="M18" i="9"/>
  <c r="L53" i="9"/>
  <c r="P53" i="9"/>
  <c r="E67" i="9"/>
  <c r="K39" i="9"/>
  <c r="I18" i="9"/>
  <c r="M39" i="9"/>
  <c r="Q53" i="9"/>
  <c r="M53" i="9"/>
  <c r="E56" i="9"/>
  <c r="E27" i="9"/>
  <c r="E20" i="9" s="1"/>
  <c r="F53" i="9"/>
  <c r="E52" i="9"/>
  <c r="E45" i="9" s="1"/>
  <c r="H53" i="9"/>
  <c r="E39" i="9" l="1"/>
  <c r="L39" i="9"/>
  <c r="E79" i="9"/>
  <c r="N74" i="9"/>
  <c r="L74" i="9"/>
  <c r="E78" i="9"/>
  <c r="G74" i="9"/>
  <c r="J74" i="9"/>
  <c r="I74" i="9"/>
  <c r="H74" i="9"/>
  <c r="O74" i="9"/>
  <c r="E76" i="9"/>
  <c r="M74" i="9"/>
  <c r="E25" i="9"/>
  <c r="E18" i="9"/>
  <c r="Q74" i="9"/>
  <c r="E59" i="9"/>
  <c r="E53" i="9" s="1"/>
  <c r="K53" i="9"/>
  <c r="P74" i="9"/>
  <c r="E77" i="9"/>
  <c r="E46" i="9"/>
  <c r="E80" i="9" l="1"/>
  <c r="K74" i="9"/>
</calcChain>
</file>

<file path=xl/sharedStrings.xml><?xml version="1.0" encoding="utf-8"?>
<sst xmlns="http://schemas.openxmlformats.org/spreadsheetml/2006/main" count="119" uniqueCount="59">
  <si>
    <t xml:space="preserve">№ </t>
  </si>
  <si>
    <t>1.</t>
  </si>
  <si>
    <t>1.1.</t>
  </si>
  <si>
    <t>1.2.</t>
  </si>
  <si>
    <t>2.</t>
  </si>
  <si>
    <t>2.1.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</si>
  <si>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</si>
  <si>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</si>
  <si>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</si>
  <si>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</si>
  <si>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</si>
  <si>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</si>
  <si>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</si>
  <si>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</si>
  <si>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</si>
  <si>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</si>
  <si>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</si>
  <si>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</si>
  <si>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</si>
  <si>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</si>
  <si>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</si>
  <si>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</si>
  <si>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</si>
  <si>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</si>
  <si>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Всего по муниципальной программе, 
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</si>
  <si>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</si>
  <si>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</si>
  <si>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</si>
  <si>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</si>
  <si>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 Соглашениям по передаче полномочий*</t>
  </si>
  <si>
    <t>3.</t>
  </si>
  <si>
    <t>3.1.</t>
  </si>
  <si>
    <t>3.2.</t>
  </si>
  <si>
    <t>(куратор ответственного исполнителя)</t>
  </si>
  <si>
    <t>(куратор соисполнителя)</t>
  </si>
  <si>
    <t>Директор ДСиЖКК - заместитель главы района                       В.С.Кошаков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</si>
  <si>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</si>
  <si>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мероприятия
(структурное подразделение, ФИО, должность, № тел.)</t>
  </si>
  <si>
    <t>средства поселений **</t>
  </si>
  <si>
    <t>иные источники***</t>
  </si>
  <si>
    <t xml:space="preserve"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                                                                       указаны справочно и не суммируются по строке «Всего».                                                                                                                                             ***Иные источники заполняется при наличии информации в таблице 2
</t>
  </si>
  <si>
    <t>"___________"________________2022</t>
  </si>
  <si>
    <r>
      <rPr>
        <u/>
        <sz val="11"/>
        <color theme="1"/>
        <rFont val="Times New Roman"/>
        <family val="1"/>
        <charset val="204"/>
      </rPr>
      <t>к муниципальной программе  Нефтеюганского района "Развитие туризма"</t>
    </r>
    <r>
      <rPr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>на 2023 год</t>
    </r>
  </si>
  <si>
    <t>утвержденной постановлением администрации Нефтеюганского района  31.10.2022 №2072-па-нпа</t>
  </si>
  <si>
    <r>
      <rPr>
        <b/>
        <u/>
        <sz val="11"/>
        <color theme="1"/>
        <rFont val="Times New Roman"/>
        <family val="1"/>
        <charset val="204"/>
      </rPr>
      <t>Основное мероприятие:</t>
    </r>
    <r>
      <rPr>
        <b/>
        <sz val="11"/>
        <color theme="1"/>
        <rFont val="Times New Roman"/>
        <family val="1"/>
        <charset val="204"/>
      </rPr>
      <t xml:space="preserve">     "Поддержка развития внутреннего и въездного туризма"   (показатели 1,2)</t>
    </r>
  </si>
  <si>
    <t xml:space="preserve">Предоставление субсидии индивидуальным предпринимателям и юридическим лицам на возмещение части затрат на реализацию проектов в сфере внутреннего и въездного туризма.  </t>
  </si>
  <si>
    <t>Конкурс тур маршрутов</t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</si>
  <si>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 xml:space="preserve">"Продвижение внутреннего и въездного туризма" 
(показатель 4) </t>
    </r>
  </si>
  <si>
    <t>Разработка и изготовление информационной продукции: печатная продукция; разработка дизайна и печать мерча.</t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</si>
  <si>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 xml:space="preserve">"Организация, проведение мероприятий, направленных на развитие внутреннего и въездного туризма"  (показатель 3) </t>
    </r>
  </si>
  <si>
    <t>Организация и проведение мероприятия "Закрытие ездового сезона"</t>
  </si>
  <si>
    <t>Организация и проведение гастрономического фестиваля, фестиваля сельского туризма, Всемирного Дня туризма</t>
  </si>
  <si>
    <t>Председатель комитета</t>
  </si>
  <si>
    <t>О.Ю.Воронова</t>
  </si>
  <si>
    <t>Заместитель председателя комитета</t>
  </si>
  <si>
    <t>Э.Ф.Бухарметова</t>
  </si>
  <si>
    <t>Исп. Д.А. Неделько, 250-228</t>
  </si>
  <si>
    <t>Администрация Нефтеюганского района – комитет по делам народов Севера, охраны окружающей среды и водных ресурсов (Бухарметова Э.Ф., заместитель председателя комитета, 250-228)</t>
  </si>
  <si>
    <t>Администрация Нефтеюганского района – комитет по делам народов Севера, охраны окружающей среды и водных ресурсов (Бухарметова Э.Ф., заместитель председателя комитета, 2502-28)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</si>
</sst>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00\ _₽_-;\-* #,##0.00000\ _₽_-;_-* &quot;-&quot;?????\ _₽_-;_-@_-"/>
    <numFmt numFmtId="166" formatCode="_-* #,##0.00000\ _₽_-;\-* #,##0.000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1" fillId="0" borderId="0" xfId="0" applyNumberFormat="1" applyFont="1"/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 wrapText="1"/>
    </xf>
    <xf numFmtId="166" fontId="10" fillId="2" borderId="2" xfId="1" applyNumberFormat="1" applyFont="1" applyFill="1" applyBorder="1" applyAlignment="1">
      <alignment horizontal="right" vertical="center" wrapText="1"/>
    </xf>
    <xf numFmtId="166" fontId="1" fillId="2" borderId="2" xfId="1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center" vertical="center" wrapText="1" shrinkToFit="1"/>
    </xf>
    <xf numFmtId="166" fontId="1" fillId="2" borderId="2" xfId="0" applyNumberFormat="1" applyFont="1" applyFill="1" applyBorder="1" applyAlignment="1">
      <alignment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Border="1"/>
    <xf numFmtId="0" fontId="1" fillId="0" borderId="0" xfId="0" applyFont="1" applyBorder="1"/>
    <xf numFmtId="0" fontId="11" fillId="0" borderId="0" xfId="0" applyFont="1"/>
    <xf numFmtId="0" fontId="1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zoomScale="90" zoomScaleNormal="90" zoomScaleSheetLayoutView="96" workbookViewId="0">
      <pane xSplit="5" ySplit="17" topLeftCell="F18" activePane="bottomRight" state="frozen"/>
      <selection pane="topRight" activeCell="F1" sqref="F1"/>
      <selection pane="bottomLeft" activeCell="A15" sqref="A15"/>
      <selection pane="bottomRight" activeCell="F9" sqref="F9"/>
    </sheetView>
  </sheetViews>
  <sheetFormatPr defaultRowHeight="15" x14ac:dyDescent="0.25"/>
  <cols>
    <col min="1" max="1" width="7" style="13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8" width="14.85546875" style="1" customWidth="1"/>
    <col min="9" max="9" width="15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2.85546875" style="1" customWidth="1"/>
    <col min="17" max="17" width="15.140625" style="1" customWidth="1"/>
    <col min="18" max="16384" width="9.140625" style="1"/>
  </cols>
  <sheetData>
    <row r="1" spans="1:17" ht="16.5" x14ac:dyDescent="0.25">
      <c r="G1" s="3"/>
      <c r="M1" s="28" t="s">
        <v>28</v>
      </c>
      <c r="N1" s="28"/>
      <c r="O1" s="28"/>
      <c r="P1" s="28"/>
      <c r="Q1" s="28"/>
    </row>
    <row r="2" spans="1:17" ht="16.5" x14ac:dyDescent="0.25">
      <c r="G2" s="3"/>
      <c r="M2" s="43" t="s">
        <v>35</v>
      </c>
      <c r="N2" s="43"/>
      <c r="O2" s="43"/>
      <c r="P2" s="43"/>
      <c r="Q2" s="43"/>
    </row>
    <row r="3" spans="1:17" ht="16.5" x14ac:dyDescent="0.25">
      <c r="G3" s="3"/>
      <c r="M3" s="44" t="s">
        <v>33</v>
      </c>
      <c r="N3" s="44"/>
      <c r="O3" s="44"/>
      <c r="P3" s="44"/>
      <c r="Q3" s="44"/>
    </row>
    <row r="4" spans="1:17" ht="16.5" x14ac:dyDescent="0.25">
      <c r="G4" s="3"/>
      <c r="M4" s="45"/>
      <c r="N4" s="45"/>
      <c r="O4" s="45"/>
      <c r="P4" s="45"/>
      <c r="Q4" s="45"/>
    </row>
    <row r="5" spans="1:17" ht="16.5" x14ac:dyDescent="0.25">
      <c r="G5" s="3"/>
      <c r="M5" s="44" t="s">
        <v>34</v>
      </c>
      <c r="N5" s="44"/>
      <c r="O5" s="44"/>
      <c r="P5" s="44"/>
      <c r="Q5" s="44"/>
    </row>
    <row r="6" spans="1:17" ht="16.5" x14ac:dyDescent="0.25">
      <c r="G6" s="3"/>
      <c r="M6" s="45"/>
      <c r="N6" s="45"/>
      <c r="O6" s="45"/>
      <c r="P6" s="45"/>
      <c r="Q6" s="45"/>
    </row>
    <row r="7" spans="1:17" ht="16.5" x14ac:dyDescent="0.25">
      <c r="G7" s="3"/>
      <c r="M7" s="44" t="s">
        <v>34</v>
      </c>
      <c r="N7" s="44"/>
      <c r="O7" s="44"/>
      <c r="P7" s="44"/>
      <c r="Q7" s="44"/>
    </row>
    <row r="8" spans="1:17" ht="16.5" x14ac:dyDescent="0.25">
      <c r="G8" s="3"/>
      <c r="M8" s="43"/>
      <c r="N8" s="43"/>
      <c r="O8" s="43"/>
      <c r="P8" s="43"/>
      <c r="Q8" s="43"/>
    </row>
    <row r="9" spans="1:17" ht="16.5" x14ac:dyDescent="0.25">
      <c r="G9" s="3"/>
      <c r="M9" s="46" t="s">
        <v>41</v>
      </c>
      <c r="N9" s="46"/>
      <c r="O9" s="46"/>
      <c r="P9" s="46"/>
      <c r="Q9" s="46"/>
    </row>
    <row r="10" spans="1:17" ht="16.5" x14ac:dyDescent="0.25">
      <c r="G10" s="3"/>
      <c r="N10" s="12"/>
      <c r="O10" s="12"/>
      <c r="P10" s="12"/>
      <c r="Q10" s="12"/>
    </row>
    <row r="11" spans="1:17" ht="17.25" customHeight="1" x14ac:dyDescent="0.25">
      <c r="A11" s="47" t="s">
        <v>25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ht="34.5" customHeight="1" x14ac:dyDescent="0.25">
      <c r="A12" s="48" t="s">
        <v>42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18.75" customHeight="1" x14ac:dyDescent="0.25">
      <c r="A13" s="42" t="s">
        <v>43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ht="12" customHeight="1" x14ac:dyDescent="0.25">
      <c r="P14" s="40" t="s">
        <v>26</v>
      </c>
      <c r="Q14" s="40"/>
    </row>
    <row r="15" spans="1:17" ht="69" customHeight="1" x14ac:dyDescent="0.25">
      <c r="A15" s="35" t="s">
        <v>0</v>
      </c>
      <c r="B15" s="37" t="s">
        <v>36</v>
      </c>
      <c r="C15" s="37" t="s">
        <v>37</v>
      </c>
      <c r="D15" s="35" t="s">
        <v>21</v>
      </c>
      <c r="E15" s="35" t="s">
        <v>23</v>
      </c>
      <c r="F15" s="35" t="s">
        <v>27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ht="57" customHeight="1" x14ac:dyDescent="0.25">
      <c r="A16" s="35"/>
      <c r="B16" s="37"/>
      <c r="C16" s="37"/>
      <c r="D16" s="35"/>
      <c r="E16" s="35"/>
      <c r="F16" s="9" t="s">
        <v>9</v>
      </c>
      <c r="G16" s="9" t="s">
        <v>10</v>
      </c>
      <c r="H16" s="9" t="s">
        <v>11</v>
      </c>
      <c r="I16" s="9" t="s">
        <v>12</v>
      </c>
      <c r="J16" s="9" t="s">
        <v>13</v>
      </c>
      <c r="K16" s="9" t="s">
        <v>14</v>
      </c>
      <c r="L16" s="9" t="s">
        <v>15</v>
      </c>
      <c r="M16" s="9" t="s">
        <v>16</v>
      </c>
      <c r="N16" s="9" t="s">
        <v>17</v>
      </c>
      <c r="O16" s="9" t="s">
        <v>18</v>
      </c>
      <c r="P16" s="9" t="s">
        <v>19</v>
      </c>
      <c r="Q16" s="9" t="s">
        <v>20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35" t="s">
        <v>1</v>
      </c>
      <c r="B18" s="38" t="s">
        <v>44</v>
      </c>
      <c r="C18" s="35"/>
      <c r="D18" s="11" t="s">
        <v>22</v>
      </c>
      <c r="E18" s="14">
        <f>E19+E20+E21+E22+E23+E24</f>
        <v>10300</v>
      </c>
      <c r="F18" s="15">
        <f>F19+F20+F21+F22+F23+F24</f>
        <v>0</v>
      </c>
      <c r="G18" s="15">
        <f>G19+G20+G21+G22+G23+G24</f>
        <v>0</v>
      </c>
      <c r="H18" s="15">
        <f t="shared" ref="H18:Q18" si="0">H19+H20+H21+H22+H23+H24</f>
        <v>138.82499999999999</v>
      </c>
      <c r="I18" s="15">
        <f t="shared" si="0"/>
        <v>10046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0</v>
      </c>
      <c r="N18" s="15">
        <f t="shared" si="0"/>
        <v>0</v>
      </c>
      <c r="O18" s="15">
        <f t="shared" si="0"/>
        <v>0</v>
      </c>
      <c r="P18" s="15">
        <f t="shared" si="0"/>
        <v>0</v>
      </c>
      <c r="Q18" s="15">
        <f t="shared" si="0"/>
        <v>115.175</v>
      </c>
    </row>
    <row r="19" spans="1:17" x14ac:dyDescent="0.25">
      <c r="A19" s="35"/>
      <c r="B19" s="38"/>
      <c r="C19" s="35"/>
      <c r="D19" s="10" t="s">
        <v>6</v>
      </c>
      <c r="E19" s="16">
        <f>E26+E33</f>
        <v>0</v>
      </c>
      <c r="F19" s="17">
        <f>F26+F33</f>
        <v>0</v>
      </c>
      <c r="G19" s="17">
        <f t="shared" ref="G19:Q19" si="1">G26+G33</f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</row>
    <row r="20" spans="1:17" x14ac:dyDescent="0.25">
      <c r="A20" s="35"/>
      <c r="B20" s="38"/>
      <c r="C20" s="35"/>
      <c r="D20" s="10" t="s">
        <v>7</v>
      </c>
      <c r="E20" s="16">
        <f t="shared" ref="E20:Q24" si="2">E27+E34</f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  <c r="N20" s="17">
        <f t="shared" si="2"/>
        <v>0</v>
      </c>
      <c r="O20" s="17">
        <f t="shared" si="2"/>
        <v>0</v>
      </c>
      <c r="P20" s="17">
        <f t="shared" si="2"/>
        <v>0</v>
      </c>
      <c r="Q20" s="17">
        <f t="shared" si="2"/>
        <v>0</v>
      </c>
    </row>
    <row r="21" spans="1:17" x14ac:dyDescent="0.25">
      <c r="A21" s="35"/>
      <c r="B21" s="38"/>
      <c r="C21" s="35"/>
      <c r="D21" s="10" t="s">
        <v>8</v>
      </c>
      <c r="E21" s="16">
        <f t="shared" si="2"/>
        <v>10184.825000000001</v>
      </c>
      <c r="F21" s="17">
        <f t="shared" si="2"/>
        <v>0</v>
      </c>
      <c r="G21" s="17">
        <f t="shared" si="2"/>
        <v>0</v>
      </c>
      <c r="H21" s="17">
        <f t="shared" si="2"/>
        <v>138.82499999999999</v>
      </c>
      <c r="I21" s="17">
        <f t="shared" si="2"/>
        <v>10046</v>
      </c>
      <c r="J21" s="17">
        <f t="shared" si="2"/>
        <v>0</v>
      </c>
      <c r="K21" s="17">
        <f t="shared" si="2"/>
        <v>0</v>
      </c>
      <c r="L21" s="17">
        <f t="shared" si="2"/>
        <v>0</v>
      </c>
      <c r="M21" s="17">
        <f t="shared" si="2"/>
        <v>0</v>
      </c>
      <c r="N21" s="17">
        <f t="shared" si="2"/>
        <v>0</v>
      </c>
      <c r="O21" s="17">
        <f t="shared" si="2"/>
        <v>0</v>
      </c>
      <c r="P21" s="17">
        <f t="shared" si="2"/>
        <v>0</v>
      </c>
      <c r="Q21" s="17">
        <f t="shared" si="2"/>
        <v>0</v>
      </c>
    </row>
    <row r="22" spans="1:17" ht="60" x14ac:dyDescent="0.25">
      <c r="A22" s="35"/>
      <c r="B22" s="38"/>
      <c r="C22" s="35"/>
      <c r="D22" s="5" t="s">
        <v>29</v>
      </c>
      <c r="E22" s="16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7">
        <f t="shared" si="2"/>
        <v>0</v>
      </c>
      <c r="O22" s="17">
        <f t="shared" si="2"/>
        <v>0</v>
      </c>
      <c r="P22" s="17">
        <f t="shared" si="2"/>
        <v>0</v>
      </c>
      <c r="Q22" s="17">
        <f t="shared" si="2"/>
        <v>0</v>
      </c>
    </row>
    <row r="23" spans="1:17" ht="30" x14ac:dyDescent="0.25">
      <c r="A23" s="35"/>
      <c r="B23" s="38"/>
      <c r="C23" s="35"/>
      <c r="D23" s="5" t="s">
        <v>38</v>
      </c>
      <c r="E23" s="16">
        <f t="shared" si="2"/>
        <v>0</v>
      </c>
      <c r="F23" s="17">
        <f t="shared" si="2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17">
        <f t="shared" si="2"/>
        <v>0</v>
      </c>
      <c r="L23" s="17">
        <f t="shared" si="2"/>
        <v>0</v>
      </c>
      <c r="M23" s="17">
        <f t="shared" si="2"/>
        <v>0</v>
      </c>
      <c r="N23" s="17">
        <f t="shared" si="2"/>
        <v>0</v>
      </c>
      <c r="O23" s="17">
        <f t="shared" si="2"/>
        <v>0</v>
      </c>
      <c r="P23" s="17">
        <f t="shared" si="2"/>
        <v>0</v>
      </c>
      <c r="Q23" s="17">
        <f t="shared" si="2"/>
        <v>0</v>
      </c>
    </row>
    <row r="24" spans="1:17" x14ac:dyDescent="0.25">
      <c r="A24" s="35"/>
      <c r="B24" s="38"/>
      <c r="C24" s="35"/>
      <c r="D24" s="5" t="s">
        <v>39</v>
      </c>
      <c r="E24" s="16">
        <f t="shared" si="2"/>
        <v>115.175</v>
      </c>
      <c r="F24" s="17">
        <f t="shared" si="2"/>
        <v>0</v>
      </c>
      <c r="G24" s="17">
        <f t="shared" si="2"/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17">
        <f t="shared" si="2"/>
        <v>0</v>
      </c>
      <c r="L24" s="17">
        <f t="shared" si="2"/>
        <v>0</v>
      </c>
      <c r="M24" s="17">
        <f t="shared" si="2"/>
        <v>0</v>
      </c>
      <c r="N24" s="17">
        <f t="shared" si="2"/>
        <v>0</v>
      </c>
      <c r="O24" s="17">
        <f t="shared" si="2"/>
        <v>0</v>
      </c>
      <c r="P24" s="17">
        <f t="shared" si="2"/>
        <v>0</v>
      </c>
      <c r="Q24" s="17">
        <f t="shared" si="2"/>
        <v>115.175</v>
      </c>
    </row>
    <row r="25" spans="1:17" x14ac:dyDescent="0.25">
      <c r="A25" s="35" t="s">
        <v>2</v>
      </c>
      <c r="B25" s="39" t="s">
        <v>45</v>
      </c>
      <c r="C25" s="37" t="s">
        <v>57</v>
      </c>
      <c r="D25" s="11" t="s">
        <v>22</v>
      </c>
      <c r="E25" s="14">
        <f>E26+E27+E28+E29+E30+E31</f>
        <v>10000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35"/>
      <c r="B26" s="39"/>
      <c r="C26" s="37"/>
      <c r="D26" s="10" t="s">
        <v>6</v>
      </c>
      <c r="E26" s="16">
        <f>F26+G26+H26+I26+J26+K26+L26+M26+N26+O26+P26+Q26</f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</row>
    <row r="27" spans="1:17" x14ac:dyDescent="0.25">
      <c r="A27" s="35"/>
      <c r="B27" s="39"/>
      <c r="C27" s="37"/>
      <c r="D27" s="10" t="s">
        <v>7</v>
      </c>
      <c r="E27" s="16">
        <f t="shared" ref="E27:E31" si="3">F27+G27+H27+I27+J27+K27+L27+M27+N27+O27+P27+Q27</f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9">
        <v>0</v>
      </c>
      <c r="O27" s="18">
        <v>0</v>
      </c>
      <c r="P27" s="18">
        <v>0</v>
      </c>
      <c r="Q27" s="18">
        <v>0</v>
      </c>
    </row>
    <row r="28" spans="1:17" x14ac:dyDescent="0.25">
      <c r="A28" s="35"/>
      <c r="B28" s="39"/>
      <c r="C28" s="37"/>
      <c r="D28" s="10" t="s">
        <v>8</v>
      </c>
      <c r="E28" s="16">
        <f t="shared" si="3"/>
        <v>10000</v>
      </c>
      <c r="F28" s="18">
        <v>0</v>
      </c>
      <c r="G28" s="18">
        <v>0</v>
      </c>
      <c r="H28" s="18">
        <v>0</v>
      </c>
      <c r="I28" s="18">
        <v>10000</v>
      </c>
      <c r="J28" s="18">
        <v>0</v>
      </c>
      <c r="K28" s="18">
        <v>0</v>
      </c>
      <c r="L28" s="18">
        <v>0</v>
      </c>
      <c r="M28" s="18">
        <v>0</v>
      </c>
      <c r="N28" s="19">
        <v>0</v>
      </c>
      <c r="O28" s="18">
        <v>0</v>
      </c>
      <c r="P28" s="18">
        <v>0</v>
      </c>
      <c r="Q28" s="18">
        <v>0</v>
      </c>
    </row>
    <row r="29" spans="1:17" ht="60" x14ac:dyDescent="0.25">
      <c r="A29" s="35"/>
      <c r="B29" s="39"/>
      <c r="C29" s="37"/>
      <c r="D29" s="5" t="s">
        <v>29</v>
      </c>
      <c r="E29" s="16">
        <f t="shared" si="3"/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</row>
    <row r="30" spans="1:17" ht="30" x14ac:dyDescent="0.25">
      <c r="A30" s="35"/>
      <c r="B30" s="39"/>
      <c r="C30" s="37"/>
      <c r="D30" s="5" t="s">
        <v>38</v>
      </c>
      <c r="E30" s="16">
        <f t="shared" si="3"/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</row>
    <row r="31" spans="1:17" ht="61.5" customHeight="1" x14ac:dyDescent="0.25">
      <c r="A31" s="35"/>
      <c r="B31" s="39"/>
      <c r="C31" s="37"/>
      <c r="D31" s="5" t="s">
        <v>39</v>
      </c>
      <c r="E31" s="16">
        <f t="shared" si="3"/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</row>
    <row r="32" spans="1:17" x14ac:dyDescent="0.25">
      <c r="A32" s="35" t="s">
        <v>3</v>
      </c>
      <c r="B32" s="39" t="s">
        <v>46</v>
      </c>
      <c r="C32" s="37" t="s">
        <v>58</v>
      </c>
      <c r="D32" s="11" t="s">
        <v>22</v>
      </c>
      <c r="E32" s="14">
        <f>E33+E34+E35+E36+E37+E38</f>
        <v>300</v>
      </c>
      <c r="F32" s="15">
        <f>F33+F34+F35+F36+F37+F38</f>
        <v>0</v>
      </c>
      <c r="G32" s="15">
        <f t="shared" ref="G32:Q32" si="4">G33+G34+G35+G36+G37+G38</f>
        <v>0</v>
      </c>
      <c r="H32" s="15">
        <f t="shared" si="4"/>
        <v>138.82499999999999</v>
      </c>
      <c r="I32" s="15">
        <f t="shared" si="4"/>
        <v>46</v>
      </c>
      <c r="J32" s="15">
        <f t="shared" si="4"/>
        <v>0</v>
      </c>
      <c r="K32" s="15">
        <f t="shared" si="4"/>
        <v>0</v>
      </c>
      <c r="L32" s="15">
        <f t="shared" si="4"/>
        <v>0</v>
      </c>
      <c r="M32" s="15">
        <f t="shared" si="4"/>
        <v>0</v>
      </c>
      <c r="N32" s="15">
        <f t="shared" si="4"/>
        <v>0</v>
      </c>
      <c r="O32" s="15">
        <f t="shared" si="4"/>
        <v>0</v>
      </c>
      <c r="P32" s="15">
        <f t="shared" si="4"/>
        <v>0</v>
      </c>
      <c r="Q32" s="15">
        <f t="shared" si="4"/>
        <v>115.175</v>
      </c>
    </row>
    <row r="33" spans="1:17" x14ac:dyDescent="0.25">
      <c r="A33" s="35"/>
      <c r="B33" s="39"/>
      <c r="C33" s="37"/>
      <c r="D33" s="10" t="s">
        <v>6</v>
      </c>
      <c r="E33" s="16">
        <f>F33+G33+H33+I33+J33+K33+L33+M33+N33+O33+P33+Q33</f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</row>
    <row r="34" spans="1:17" x14ac:dyDescent="0.25">
      <c r="A34" s="35"/>
      <c r="B34" s="39"/>
      <c r="C34" s="37"/>
      <c r="D34" s="10" t="s">
        <v>7</v>
      </c>
      <c r="E34" s="16">
        <f t="shared" ref="E34:E38" si="5">F34+G34+H34+I34+J34+K34+L34+M34+N34+O34+P34+Q34</f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9">
        <v>0</v>
      </c>
      <c r="O34" s="18">
        <v>0</v>
      </c>
      <c r="P34" s="18">
        <v>0</v>
      </c>
      <c r="Q34" s="18">
        <v>0</v>
      </c>
    </row>
    <row r="35" spans="1:17" x14ac:dyDescent="0.25">
      <c r="A35" s="35"/>
      <c r="B35" s="39"/>
      <c r="C35" s="37"/>
      <c r="D35" s="10" t="s">
        <v>8</v>
      </c>
      <c r="E35" s="16">
        <f t="shared" si="5"/>
        <v>184.82499999999999</v>
      </c>
      <c r="F35" s="17">
        <v>0</v>
      </c>
      <c r="G35" s="17">
        <v>0</v>
      </c>
      <c r="H35" s="17">
        <f>12+126.825</f>
        <v>138.82499999999999</v>
      </c>
      <c r="I35" s="17">
        <f>40+6</f>
        <v>46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</row>
    <row r="36" spans="1:17" ht="60" x14ac:dyDescent="0.25">
      <c r="A36" s="35"/>
      <c r="B36" s="39"/>
      <c r="C36" s="37"/>
      <c r="D36" s="5" t="s">
        <v>29</v>
      </c>
      <c r="E36" s="16">
        <f t="shared" si="5"/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</row>
    <row r="37" spans="1:17" ht="30" x14ac:dyDescent="0.25">
      <c r="A37" s="35"/>
      <c r="B37" s="39"/>
      <c r="C37" s="37"/>
      <c r="D37" s="5" t="s">
        <v>38</v>
      </c>
      <c r="E37" s="16">
        <f t="shared" si="5"/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</row>
    <row r="38" spans="1:17" x14ac:dyDescent="0.25">
      <c r="A38" s="35"/>
      <c r="B38" s="39"/>
      <c r="C38" s="37"/>
      <c r="D38" s="5" t="s">
        <v>39</v>
      </c>
      <c r="E38" s="16">
        <f t="shared" si="5"/>
        <v>115.175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115.175</v>
      </c>
    </row>
    <row r="39" spans="1:17" x14ac:dyDescent="0.25">
      <c r="A39" s="35" t="s">
        <v>4</v>
      </c>
      <c r="B39" s="38" t="s">
        <v>47</v>
      </c>
      <c r="C39" s="35"/>
      <c r="D39" s="11" t="s">
        <v>22</v>
      </c>
      <c r="E39" s="14">
        <f>E40+E41+E42+E43+E44+E45</f>
        <v>1000</v>
      </c>
      <c r="F39" s="15">
        <f>F40+F41+F42+F43+F44+F45</f>
        <v>0</v>
      </c>
      <c r="G39" s="15">
        <f t="shared" ref="G39:Q39" si="6">G40+G41+G42+G43+G44+G45</f>
        <v>0</v>
      </c>
      <c r="H39" s="15">
        <f t="shared" si="6"/>
        <v>0</v>
      </c>
      <c r="I39" s="15">
        <f t="shared" si="6"/>
        <v>0</v>
      </c>
      <c r="J39" s="15">
        <f t="shared" si="6"/>
        <v>0</v>
      </c>
      <c r="K39" s="15">
        <f t="shared" si="6"/>
        <v>0</v>
      </c>
      <c r="L39" s="15">
        <f t="shared" si="6"/>
        <v>0</v>
      </c>
      <c r="M39" s="15">
        <f t="shared" si="6"/>
        <v>0</v>
      </c>
      <c r="N39" s="15">
        <f t="shared" si="6"/>
        <v>0</v>
      </c>
      <c r="O39" s="15">
        <f t="shared" si="6"/>
        <v>0</v>
      </c>
      <c r="P39" s="15">
        <f t="shared" si="6"/>
        <v>0</v>
      </c>
      <c r="Q39" s="15">
        <f t="shared" si="6"/>
        <v>1000</v>
      </c>
    </row>
    <row r="40" spans="1:17" x14ac:dyDescent="0.25">
      <c r="A40" s="35"/>
      <c r="B40" s="38"/>
      <c r="C40" s="35"/>
      <c r="D40" s="10" t="s">
        <v>6</v>
      </c>
      <c r="E40" s="16">
        <f>E47</f>
        <v>0</v>
      </c>
      <c r="F40" s="16">
        <f t="shared" ref="F40:Q40" si="7">F47</f>
        <v>0</v>
      </c>
      <c r="G40" s="16">
        <f t="shared" si="7"/>
        <v>0</v>
      </c>
      <c r="H40" s="16">
        <f t="shared" si="7"/>
        <v>0</v>
      </c>
      <c r="I40" s="16">
        <f t="shared" si="7"/>
        <v>0</v>
      </c>
      <c r="J40" s="16">
        <f t="shared" si="7"/>
        <v>0</v>
      </c>
      <c r="K40" s="16">
        <f t="shared" si="7"/>
        <v>0</v>
      </c>
      <c r="L40" s="16">
        <f t="shared" si="7"/>
        <v>0</v>
      </c>
      <c r="M40" s="16">
        <f t="shared" si="7"/>
        <v>0</v>
      </c>
      <c r="N40" s="16">
        <f t="shared" si="7"/>
        <v>0</v>
      </c>
      <c r="O40" s="16">
        <f t="shared" si="7"/>
        <v>0</v>
      </c>
      <c r="P40" s="16">
        <f t="shared" si="7"/>
        <v>0</v>
      </c>
      <c r="Q40" s="16">
        <f t="shared" si="7"/>
        <v>0</v>
      </c>
    </row>
    <row r="41" spans="1:17" x14ac:dyDescent="0.25">
      <c r="A41" s="35"/>
      <c r="B41" s="38"/>
      <c r="C41" s="35"/>
      <c r="D41" s="10" t="s">
        <v>7</v>
      </c>
      <c r="E41" s="16">
        <f t="shared" ref="E41:Q41" si="8">E48</f>
        <v>0</v>
      </c>
      <c r="F41" s="16">
        <f t="shared" si="8"/>
        <v>0</v>
      </c>
      <c r="G41" s="16">
        <f t="shared" si="8"/>
        <v>0</v>
      </c>
      <c r="H41" s="16">
        <f t="shared" si="8"/>
        <v>0</v>
      </c>
      <c r="I41" s="16">
        <f t="shared" si="8"/>
        <v>0</v>
      </c>
      <c r="J41" s="16">
        <f t="shared" si="8"/>
        <v>0</v>
      </c>
      <c r="K41" s="16">
        <f t="shared" si="8"/>
        <v>0</v>
      </c>
      <c r="L41" s="16">
        <f t="shared" si="8"/>
        <v>0</v>
      </c>
      <c r="M41" s="16">
        <f t="shared" si="8"/>
        <v>0</v>
      </c>
      <c r="N41" s="16">
        <f t="shared" si="8"/>
        <v>0</v>
      </c>
      <c r="O41" s="16">
        <f t="shared" si="8"/>
        <v>0</v>
      </c>
      <c r="P41" s="16">
        <f t="shared" si="8"/>
        <v>0</v>
      </c>
      <c r="Q41" s="16">
        <f t="shared" si="8"/>
        <v>0</v>
      </c>
    </row>
    <row r="42" spans="1:17" x14ac:dyDescent="0.25">
      <c r="A42" s="35"/>
      <c r="B42" s="38"/>
      <c r="C42" s="35"/>
      <c r="D42" s="10" t="s">
        <v>8</v>
      </c>
      <c r="E42" s="16">
        <f t="shared" ref="E42:Q42" si="9">E49</f>
        <v>0</v>
      </c>
      <c r="F42" s="16">
        <f t="shared" si="9"/>
        <v>0</v>
      </c>
      <c r="G42" s="16">
        <f t="shared" si="9"/>
        <v>0</v>
      </c>
      <c r="H42" s="16">
        <f t="shared" si="9"/>
        <v>0</v>
      </c>
      <c r="I42" s="16">
        <f t="shared" si="9"/>
        <v>0</v>
      </c>
      <c r="J42" s="16">
        <f t="shared" si="9"/>
        <v>0</v>
      </c>
      <c r="K42" s="16">
        <f t="shared" si="9"/>
        <v>0</v>
      </c>
      <c r="L42" s="16">
        <f t="shared" si="9"/>
        <v>0</v>
      </c>
      <c r="M42" s="16">
        <f t="shared" si="9"/>
        <v>0</v>
      </c>
      <c r="N42" s="16">
        <f t="shared" si="9"/>
        <v>0</v>
      </c>
      <c r="O42" s="16">
        <f t="shared" si="9"/>
        <v>0</v>
      </c>
      <c r="P42" s="16">
        <f t="shared" si="9"/>
        <v>0</v>
      </c>
      <c r="Q42" s="16">
        <f t="shared" si="9"/>
        <v>0</v>
      </c>
    </row>
    <row r="43" spans="1:17" ht="60" x14ac:dyDescent="0.25">
      <c r="A43" s="35"/>
      <c r="B43" s="38"/>
      <c r="C43" s="35"/>
      <c r="D43" s="5" t="s">
        <v>29</v>
      </c>
      <c r="E43" s="16">
        <f t="shared" ref="E43:Q43" si="10">E50</f>
        <v>0</v>
      </c>
      <c r="F43" s="16">
        <f t="shared" si="10"/>
        <v>0</v>
      </c>
      <c r="G43" s="16">
        <f t="shared" si="10"/>
        <v>0</v>
      </c>
      <c r="H43" s="16">
        <f t="shared" si="10"/>
        <v>0</v>
      </c>
      <c r="I43" s="16">
        <f t="shared" si="10"/>
        <v>0</v>
      </c>
      <c r="J43" s="16">
        <f t="shared" si="10"/>
        <v>0</v>
      </c>
      <c r="K43" s="16">
        <f t="shared" si="10"/>
        <v>0</v>
      </c>
      <c r="L43" s="16">
        <f t="shared" si="10"/>
        <v>0</v>
      </c>
      <c r="M43" s="16">
        <f t="shared" si="10"/>
        <v>0</v>
      </c>
      <c r="N43" s="16">
        <f t="shared" si="10"/>
        <v>0</v>
      </c>
      <c r="O43" s="16">
        <f t="shared" si="10"/>
        <v>0</v>
      </c>
      <c r="P43" s="16">
        <f t="shared" si="10"/>
        <v>0</v>
      </c>
      <c r="Q43" s="16">
        <f t="shared" si="10"/>
        <v>0</v>
      </c>
    </row>
    <row r="44" spans="1:17" ht="30" x14ac:dyDescent="0.25">
      <c r="A44" s="35"/>
      <c r="B44" s="38"/>
      <c r="C44" s="35"/>
      <c r="D44" s="5" t="s">
        <v>38</v>
      </c>
      <c r="E44" s="16">
        <f t="shared" ref="E44:Q44" si="11">E51</f>
        <v>0</v>
      </c>
      <c r="F44" s="16">
        <f t="shared" si="11"/>
        <v>0</v>
      </c>
      <c r="G44" s="16">
        <f t="shared" si="11"/>
        <v>0</v>
      </c>
      <c r="H44" s="16">
        <f t="shared" si="11"/>
        <v>0</v>
      </c>
      <c r="I44" s="16">
        <f t="shared" si="11"/>
        <v>0</v>
      </c>
      <c r="J44" s="16">
        <f t="shared" si="11"/>
        <v>0</v>
      </c>
      <c r="K44" s="16">
        <f t="shared" si="11"/>
        <v>0</v>
      </c>
      <c r="L44" s="16">
        <f t="shared" si="11"/>
        <v>0</v>
      </c>
      <c r="M44" s="16">
        <f t="shared" si="11"/>
        <v>0</v>
      </c>
      <c r="N44" s="16">
        <f t="shared" si="11"/>
        <v>0</v>
      </c>
      <c r="O44" s="16">
        <f t="shared" si="11"/>
        <v>0</v>
      </c>
      <c r="P44" s="16">
        <f t="shared" si="11"/>
        <v>0</v>
      </c>
      <c r="Q44" s="16">
        <f t="shared" si="11"/>
        <v>0</v>
      </c>
    </row>
    <row r="45" spans="1:17" x14ac:dyDescent="0.25">
      <c r="A45" s="35"/>
      <c r="B45" s="38"/>
      <c r="C45" s="35"/>
      <c r="D45" s="5" t="s">
        <v>39</v>
      </c>
      <c r="E45" s="16">
        <f t="shared" ref="E45:Q45" si="12">E52</f>
        <v>1000</v>
      </c>
      <c r="F45" s="16">
        <f t="shared" si="12"/>
        <v>0</v>
      </c>
      <c r="G45" s="16">
        <f t="shared" si="12"/>
        <v>0</v>
      </c>
      <c r="H45" s="16">
        <f t="shared" si="12"/>
        <v>0</v>
      </c>
      <c r="I45" s="16">
        <f t="shared" si="12"/>
        <v>0</v>
      </c>
      <c r="J45" s="16">
        <f t="shared" si="12"/>
        <v>0</v>
      </c>
      <c r="K45" s="16">
        <f t="shared" si="12"/>
        <v>0</v>
      </c>
      <c r="L45" s="16">
        <f t="shared" si="12"/>
        <v>0</v>
      </c>
      <c r="M45" s="16">
        <f t="shared" si="12"/>
        <v>0</v>
      </c>
      <c r="N45" s="16">
        <f t="shared" si="12"/>
        <v>0</v>
      </c>
      <c r="O45" s="16">
        <f t="shared" si="12"/>
        <v>0</v>
      </c>
      <c r="P45" s="16">
        <f t="shared" si="12"/>
        <v>0</v>
      </c>
      <c r="Q45" s="16">
        <f t="shared" si="12"/>
        <v>1000</v>
      </c>
    </row>
    <row r="46" spans="1:17" x14ac:dyDescent="0.25">
      <c r="A46" s="35" t="s">
        <v>5</v>
      </c>
      <c r="B46" s="36" t="s">
        <v>48</v>
      </c>
      <c r="C46" s="37" t="s">
        <v>57</v>
      </c>
      <c r="D46" s="11" t="s">
        <v>22</v>
      </c>
      <c r="E46" s="14">
        <f>E47+E48+E49+E50+E51+E52</f>
        <v>1000</v>
      </c>
      <c r="F46" s="15">
        <f>F47+F48+F49+F52</f>
        <v>0</v>
      </c>
      <c r="G46" s="15">
        <f t="shared" ref="G46:Q46" si="13">G47+G48+G49+G52</f>
        <v>0</v>
      </c>
      <c r="H46" s="15">
        <f t="shared" si="13"/>
        <v>0</v>
      </c>
      <c r="I46" s="15">
        <f t="shared" si="13"/>
        <v>0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0</v>
      </c>
      <c r="N46" s="15">
        <f t="shared" si="13"/>
        <v>0</v>
      </c>
      <c r="O46" s="15">
        <f t="shared" si="13"/>
        <v>0</v>
      </c>
      <c r="P46" s="15">
        <f t="shared" si="13"/>
        <v>0</v>
      </c>
      <c r="Q46" s="15">
        <f t="shared" si="13"/>
        <v>1000</v>
      </c>
    </row>
    <row r="47" spans="1:17" x14ac:dyDescent="0.25">
      <c r="A47" s="35"/>
      <c r="B47" s="36"/>
      <c r="C47" s="37"/>
      <c r="D47" s="10" t="s">
        <v>6</v>
      </c>
      <c r="E47" s="16">
        <f>F47+G47+H47+I47+J47+K47+L47+M47+N47+O47+P47+Q47</f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</row>
    <row r="48" spans="1:17" x14ac:dyDescent="0.25">
      <c r="A48" s="35"/>
      <c r="B48" s="36"/>
      <c r="C48" s="37"/>
      <c r="D48" s="10" t="s">
        <v>7</v>
      </c>
      <c r="E48" s="16">
        <f t="shared" ref="E48:E52" si="14">F48+G48+H48+I48+J48+K48+L48+M48+N48+O48+P48+Q48</f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6">
        <v>0</v>
      </c>
      <c r="O48" s="17">
        <v>0</v>
      </c>
      <c r="P48" s="17">
        <v>0</v>
      </c>
      <c r="Q48" s="17">
        <v>0</v>
      </c>
    </row>
    <row r="49" spans="1:17" x14ac:dyDescent="0.25">
      <c r="A49" s="35"/>
      <c r="B49" s="36"/>
      <c r="C49" s="37"/>
      <c r="D49" s="10" t="s">
        <v>8</v>
      </c>
      <c r="E49" s="16">
        <f t="shared" si="14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</row>
    <row r="50" spans="1:17" ht="60" x14ac:dyDescent="0.25">
      <c r="A50" s="35"/>
      <c r="B50" s="36"/>
      <c r="C50" s="37"/>
      <c r="D50" s="5" t="s">
        <v>29</v>
      </c>
      <c r="E50" s="16">
        <f t="shared" si="14"/>
        <v>0</v>
      </c>
      <c r="F50" s="17">
        <v>0</v>
      </c>
      <c r="G50" s="17">
        <v>0</v>
      </c>
      <c r="H50" s="17">
        <v>0</v>
      </c>
      <c r="I50" s="17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</row>
    <row r="51" spans="1:17" ht="30" x14ac:dyDescent="0.25">
      <c r="A51" s="35"/>
      <c r="B51" s="36"/>
      <c r="C51" s="37"/>
      <c r="D51" s="5" t="s">
        <v>38</v>
      </c>
      <c r="E51" s="16">
        <f t="shared" si="14"/>
        <v>0</v>
      </c>
      <c r="F51" s="17">
        <v>0</v>
      </c>
      <c r="G51" s="17">
        <v>0</v>
      </c>
      <c r="H51" s="17">
        <v>0</v>
      </c>
      <c r="I51" s="17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</row>
    <row r="52" spans="1:17" x14ac:dyDescent="0.25">
      <c r="A52" s="35"/>
      <c r="B52" s="36"/>
      <c r="C52" s="37"/>
      <c r="D52" s="5" t="s">
        <v>39</v>
      </c>
      <c r="E52" s="16">
        <f t="shared" si="14"/>
        <v>1000</v>
      </c>
      <c r="F52" s="17">
        <v>0</v>
      </c>
      <c r="G52" s="17">
        <v>0</v>
      </c>
      <c r="H52" s="17">
        <v>0</v>
      </c>
      <c r="I52" s="17">
        <v>0</v>
      </c>
      <c r="J52" s="21">
        <v>0</v>
      </c>
      <c r="K52" s="21">
        <v>0</v>
      </c>
      <c r="L52" s="21">
        <f>500-500</f>
        <v>0</v>
      </c>
      <c r="M52" s="21">
        <v>0</v>
      </c>
      <c r="N52" s="21">
        <v>0</v>
      </c>
      <c r="O52" s="21">
        <v>0</v>
      </c>
      <c r="P52" s="21">
        <f>500-500</f>
        <v>0</v>
      </c>
      <c r="Q52" s="21">
        <v>1000</v>
      </c>
    </row>
    <row r="53" spans="1:17" x14ac:dyDescent="0.25">
      <c r="A53" s="35" t="s">
        <v>30</v>
      </c>
      <c r="B53" s="38" t="s">
        <v>49</v>
      </c>
      <c r="C53" s="35"/>
      <c r="D53" s="11" t="s">
        <v>22</v>
      </c>
      <c r="E53" s="14">
        <f>E54+E55+E56+E57+E58+E59</f>
        <v>550</v>
      </c>
      <c r="F53" s="15">
        <f>F54+F55+F56+F57+F58+F59</f>
        <v>0</v>
      </c>
      <c r="G53" s="15">
        <f t="shared" ref="G53:Q53" si="15">G54+G55+G56+G57+G58+G59</f>
        <v>0</v>
      </c>
      <c r="H53" s="15">
        <f t="shared" si="15"/>
        <v>199.73500000000001</v>
      </c>
      <c r="I53" s="15">
        <f t="shared" si="15"/>
        <v>41.4</v>
      </c>
      <c r="J53" s="15">
        <f t="shared" si="15"/>
        <v>0</v>
      </c>
      <c r="K53" s="15">
        <f t="shared" si="15"/>
        <v>0</v>
      </c>
      <c r="L53" s="15">
        <f t="shared" si="15"/>
        <v>0</v>
      </c>
      <c r="M53" s="15">
        <f t="shared" si="15"/>
        <v>0</v>
      </c>
      <c r="N53" s="15">
        <f t="shared" si="15"/>
        <v>0</v>
      </c>
      <c r="O53" s="15">
        <f t="shared" si="15"/>
        <v>0</v>
      </c>
      <c r="P53" s="15">
        <f t="shared" si="15"/>
        <v>0</v>
      </c>
      <c r="Q53" s="15">
        <f t="shared" si="15"/>
        <v>308.86500000000001</v>
      </c>
    </row>
    <row r="54" spans="1:17" x14ac:dyDescent="0.25">
      <c r="A54" s="35"/>
      <c r="B54" s="38"/>
      <c r="C54" s="35"/>
      <c r="D54" s="10" t="s">
        <v>6</v>
      </c>
      <c r="E54" s="16">
        <f>F54+G54+H54+I54+J54+K54+L54+M54+N54+O54+P54+Q54</f>
        <v>0</v>
      </c>
      <c r="F54" s="17">
        <f>F61+F68</f>
        <v>0</v>
      </c>
      <c r="G54" s="17">
        <f>G61+G68</f>
        <v>0</v>
      </c>
      <c r="H54" s="17">
        <f t="shared" ref="H54:Q54" si="16">H61+H68</f>
        <v>0</v>
      </c>
      <c r="I54" s="17">
        <f t="shared" si="16"/>
        <v>0</v>
      </c>
      <c r="J54" s="17">
        <f t="shared" si="16"/>
        <v>0</v>
      </c>
      <c r="K54" s="17">
        <f t="shared" si="16"/>
        <v>0</v>
      </c>
      <c r="L54" s="17">
        <f t="shared" si="16"/>
        <v>0</v>
      </c>
      <c r="M54" s="17">
        <f t="shared" si="16"/>
        <v>0</v>
      </c>
      <c r="N54" s="17">
        <f t="shared" si="16"/>
        <v>0</v>
      </c>
      <c r="O54" s="17">
        <f t="shared" si="16"/>
        <v>0</v>
      </c>
      <c r="P54" s="17">
        <f t="shared" si="16"/>
        <v>0</v>
      </c>
      <c r="Q54" s="17">
        <f t="shared" si="16"/>
        <v>0</v>
      </c>
    </row>
    <row r="55" spans="1:17" x14ac:dyDescent="0.25">
      <c r="A55" s="35"/>
      <c r="B55" s="38"/>
      <c r="C55" s="35"/>
      <c r="D55" s="10" t="s">
        <v>7</v>
      </c>
      <c r="E55" s="22">
        <f t="shared" ref="E55:E58" si="17">F55+G55+H55+I55+J55+K55+L55+M55+N55+O55+P55+Q55</f>
        <v>0</v>
      </c>
      <c r="F55" s="17">
        <f t="shared" ref="F55:Q59" si="18">F62+F69</f>
        <v>0</v>
      </c>
      <c r="G55" s="17">
        <f t="shared" si="18"/>
        <v>0</v>
      </c>
      <c r="H55" s="17">
        <f t="shared" si="18"/>
        <v>0</v>
      </c>
      <c r="I55" s="17">
        <f t="shared" si="18"/>
        <v>0</v>
      </c>
      <c r="J55" s="17">
        <f t="shared" si="18"/>
        <v>0</v>
      </c>
      <c r="K55" s="17">
        <f t="shared" si="18"/>
        <v>0</v>
      </c>
      <c r="L55" s="17">
        <f t="shared" si="18"/>
        <v>0</v>
      </c>
      <c r="M55" s="17">
        <f t="shared" si="18"/>
        <v>0</v>
      </c>
      <c r="N55" s="17">
        <f t="shared" si="18"/>
        <v>0</v>
      </c>
      <c r="O55" s="17">
        <f t="shared" si="18"/>
        <v>0</v>
      </c>
      <c r="P55" s="17">
        <f t="shared" si="18"/>
        <v>0</v>
      </c>
      <c r="Q55" s="17">
        <f t="shared" si="18"/>
        <v>0</v>
      </c>
    </row>
    <row r="56" spans="1:17" x14ac:dyDescent="0.25">
      <c r="A56" s="35"/>
      <c r="B56" s="38"/>
      <c r="C56" s="35"/>
      <c r="D56" s="10" t="s">
        <v>8</v>
      </c>
      <c r="E56" s="16">
        <f t="shared" si="17"/>
        <v>241.13500000000002</v>
      </c>
      <c r="F56" s="17">
        <f t="shared" si="18"/>
        <v>0</v>
      </c>
      <c r="G56" s="17">
        <f t="shared" si="18"/>
        <v>0</v>
      </c>
      <c r="H56" s="17">
        <f t="shared" si="18"/>
        <v>199.73500000000001</v>
      </c>
      <c r="I56" s="17">
        <f t="shared" si="18"/>
        <v>41.4</v>
      </c>
      <c r="J56" s="17">
        <f t="shared" si="18"/>
        <v>0</v>
      </c>
      <c r="K56" s="17">
        <f t="shared" si="18"/>
        <v>0</v>
      </c>
      <c r="L56" s="17">
        <f t="shared" si="18"/>
        <v>0</v>
      </c>
      <c r="M56" s="17">
        <f t="shared" si="18"/>
        <v>0</v>
      </c>
      <c r="N56" s="17">
        <f t="shared" si="18"/>
        <v>0</v>
      </c>
      <c r="O56" s="17">
        <f t="shared" si="18"/>
        <v>0</v>
      </c>
      <c r="P56" s="17">
        <f t="shared" si="18"/>
        <v>0</v>
      </c>
      <c r="Q56" s="17">
        <f t="shared" si="18"/>
        <v>0</v>
      </c>
    </row>
    <row r="57" spans="1:17" ht="60" x14ac:dyDescent="0.25">
      <c r="A57" s="35"/>
      <c r="B57" s="38"/>
      <c r="C57" s="35"/>
      <c r="D57" s="5" t="s">
        <v>29</v>
      </c>
      <c r="E57" s="16">
        <f t="shared" si="17"/>
        <v>0</v>
      </c>
      <c r="F57" s="17">
        <f t="shared" si="18"/>
        <v>0</v>
      </c>
      <c r="G57" s="17">
        <f t="shared" si="18"/>
        <v>0</v>
      </c>
      <c r="H57" s="17">
        <f t="shared" si="18"/>
        <v>0</v>
      </c>
      <c r="I57" s="17">
        <f t="shared" si="18"/>
        <v>0</v>
      </c>
      <c r="J57" s="17">
        <f t="shared" si="18"/>
        <v>0</v>
      </c>
      <c r="K57" s="17">
        <f t="shared" si="18"/>
        <v>0</v>
      </c>
      <c r="L57" s="17">
        <f t="shared" si="18"/>
        <v>0</v>
      </c>
      <c r="M57" s="17">
        <f t="shared" si="18"/>
        <v>0</v>
      </c>
      <c r="N57" s="17">
        <f t="shared" si="18"/>
        <v>0</v>
      </c>
      <c r="O57" s="17">
        <f t="shared" si="18"/>
        <v>0</v>
      </c>
      <c r="P57" s="17">
        <f t="shared" si="18"/>
        <v>0</v>
      </c>
      <c r="Q57" s="17">
        <f t="shared" si="18"/>
        <v>0</v>
      </c>
    </row>
    <row r="58" spans="1:17" ht="30" x14ac:dyDescent="0.25">
      <c r="A58" s="35"/>
      <c r="B58" s="38"/>
      <c r="C58" s="35"/>
      <c r="D58" s="5" t="s">
        <v>38</v>
      </c>
      <c r="E58" s="16">
        <f t="shared" si="17"/>
        <v>0</v>
      </c>
      <c r="F58" s="17">
        <f t="shared" si="18"/>
        <v>0</v>
      </c>
      <c r="G58" s="17">
        <f t="shared" si="18"/>
        <v>0</v>
      </c>
      <c r="H58" s="17">
        <f t="shared" si="18"/>
        <v>0</v>
      </c>
      <c r="I58" s="17">
        <f t="shared" si="18"/>
        <v>0</v>
      </c>
      <c r="J58" s="17">
        <f t="shared" si="18"/>
        <v>0</v>
      </c>
      <c r="K58" s="17">
        <f t="shared" si="18"/>
        <v>0</v>
      </c>
      <c r="L58" s="17">
        <f t="shared" si="18"/>
        <v>0</v>
      </c>
      <c r="M58" s="17">
        <f t="shared" si="18"/>
        <v>0</v>
      </c>
      <c r="N58" s="17">
        <f t="shared" si="18"/>
        <v>0</v>
      </c>
      <c r="O58" s="17">
        <f t="shared" si="18"/>
        <v>0</v>
      </c>
      <c r="P58" s="17">
        <f t="shared" si="18"/>
        <v>0</v>
      </c>
      <c r="Q58" s="17">
        <f t="shared" si="18"/>
        <v>0</v>
      </c>
    </row>
    <row r="59" spans="1:17" x14ac:dyDescent="0.25">
      <c r="A59" s="35"/>
      <c r="B59" s="38"/>
      <c r="C59" s="35"/>
      <c r="D59" s="5" t="s">
        <v>39</v>
      </c>
      <c r="E59" s="16">
        <f>F59+G59+H59+I59+J59+K59+L59+M59+N59+O59+P59+Q59</f>
        <v>308.86500000000001</v>
      </c>
      <c r="F59" s="17">
        <f t="shared" si="18"/>
        <v>0</v>
      </c>
      <c r="G59" s="17">
        <f t="shared" si="18"/>
        <v>0</v>
      </c>
      <c r="H59" s="17">
        <f t="shared" si="18"/>
        <v>0</v>
      </c>
      <c r="I59" s="17">
        <f t="shared" si="18"/>
        <v>0</v>
      </c>
      <c r="J59" s="17">
        <f t="shared" si="18"/>
        <v>0</v>
      </c>
      <c r="K59" s="17">
        <f t="shared" si="18"/>
        <v>0</v>
      </c>
      <c r="L59" s="17">
        <f t="shared" si="18"/>
        <v>0</v>
      </c>
      <c r="M59" s="17">
        <f t="shared" si="18"/>
        <v>0</v>
      </c>
      <c r="N59" s="17">
        <f t="shared" si="18"/>
        <v>0</v>
      </c>
      <c r="O59" s="17">
        <f t="shared" si="18"/>
        <v>0</v>
      </c>
      <c r="P59" s="17">
        <f t="shared" si="18"/>
        <v>0</v>
      </c>
      <c r="Q59" s="17">
        <f t="shared" si="18"/>
        <v>308.86500000000001</v>
      </c>
    </row>
    <row r="60" spans="1:17" ht="15" customHeight="1" x14ac:dyDescent="0.25">
      <c r="A60" s="35" t="s">
        <v>31</v>
      </c>
      <c r="B60" s="36" t="s">
        <v>50</v>
      </c>
      <c r="C60" s="35" t="s">
        <v>57</v>
      </c>
      <c r="D60" s="11" t="s">
        <v>22</v>
      </c>
      <c r="E60" s="14">
        <f>E61+E62+E63+E64+E65+E66</f>
        <v>0</v>
      </c>
      <c r="F60" s="15">
        <f>F61+F62+F63+F64+F65+F66</f>
        <v>0</v>
      </c>
      <c r="G60" s="15">
        <f t="shared" ref="G60:Q60" si="19">G61+G62+G63+G64+G65+G66</f>
        <v>0</v>
      </c>
      <c r="H60" s="15">
        <f t="shared" si="19"/>
        <v>199.73500000000001</v>
      </c>
      <c r="I60" s="15">
        <f t="shared" si="19"/>
        <v>41.4</v>
      </c>
      <c r="J60" s="15">
        <f t="shared" si="19"/>
        <v>0</v>
      </c>
      <c r="K60" s="15">
        <f t="shared" si="19"/>
        <v>0</v>
      </c>
      <c r="L60" s="15">
        <f t="shared" si="19"/>
        <v>0</v>
      </c>
      <c r="M60" s="15">
        <f t="shared" si="19"/>
        <v>0</v>
      </c>
      <c r="N60" s="15">
        <f t="shared" si="19"/>
        <v>0</v>
      </c>
      <c r="O60" s="15">
        <f t="shared" si="19"/>
        <v>0</v>
      </c>
      <c r="P60" s="15">
        <f t="shared" si="19"/>
        <v>0</v>
      </c>
      <c r="Q60" s="15">
        <f t="shared" si="19"/>
        <v>0</v>
      </c>
    </row>
    <row r="61" spans="1:17" x14ac:dyDescent="0.25">
      <c r="A61" s="35"/>
      <c r="B61" s="36"/>
      <c r="C61" s="35"/>
      <c r="D61" s="10" t="s">
        <v>6</v>
      </c>
      <c r="E61" s="16">
        <f>F61+G61+H61+I61+J61+K61+L61+M61+N61+O61+P61+Q61</f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</row>
    <row r="62" spans="1:17" x14ac:dyDescent="0.25">
      <c r="A62" s="35"/>
      <c r="B62" s="36"/>
      <c r="C62" s="35"/>
      <c r="D62" s="10" t="s">
        <v>7</v>
      </c>
      <c r="E62" s="16">
        <f t="shared" ref="E62:E66" si="20">F62+G62+H62+I62+J62+K62+L62+M62+N62+O62+P62+Q62</f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</row>
    <row r="63" spans="1:17" x14ac:dyDescent="0.25">
      <c r="A63" s="35"/>
      <c r="B63" s="36"/>
      <c r="C63" s="35"/>
      <c r="D63" s="10" t="s">
        <v>8</v>
      </c>
      <c r="E63" s="16">
        <v>0</v>
      </c>
      <c r="F63" s="17">
        <v>0</v>
      </c>
      <c r="G63" s="17">
        <v>0</v>
      </c>
      <c r="H63" s="17">
        <f>11+188.735</f>
        <v>199.73500000000001</v>
      </c>
      <c r="I63" s="17">
        <v>41.4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</row>
    <row r="64" spans="1:17" ht="60" x14ac:dyDescent="0.25">
      <c r="A64" s="35"/>
      <c r="B64" s="36"/>
      <c r="C64" s="35"/>
      <c r="D64" s="5" t="s">
        <v>29</v>
      </c>
      <c r="E64" s="16">
        <f t="shared" si="20"/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</row>
    <row r="65" spans="1:17" ht="30" x14ac:dyDescent="0.25">
      <c r="A65" s="35"/>
      <c r="B65" s="36"/>
      <c r="C65" s="35"/>
      <c r="D65" s="5" t="s">
        <v>38</v>
      </c>
      <c r="E65" s="16">
        <f t="shared" si="20"/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</row>
    <row r="66" spans="1:17" x14ac:dyDescent="0.25">
      <c r="A66" s="35"/>
      <c r="B66" s="36"/>
      <c r="C66" s="35"/>
      <c r="D66" s="5" t="s">
        <v>39</v>
      </c>
      <c r="E66" s="16">
        <f t="shared" si="20"/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</row>
    <row r="67" spans="1:17" ht="15" customHeight="1" x14ac:dyDescent="0.25">
      <c r="A67" s="35" t="s">
        <v>32</v>
      </c>
      <c r="B67" s="36" t="s">
        <v>51</v>
      </c>
      <c r="C67" s="35" t="s">
        <v>57</v>
      </c>
      <c r="D67" s="11" t="s">
        <v>22</v>
      </c>
      <c r="E67" s="14">
        <f>E68+E69+E70+E71+E72+E73</f>
        <v>308.86500000000001</v>
      </c>
      <c r="F67" s="15">
        <f>F68+F69+F70+F71+F72+F73</f>
        <v>0</v>
      </c>
      <c r="G67" s="15">
        <f t="shared" ref="G67:Q67" si="21">G68+G69+G70+G71+G72+G73</f>
        <v>0</v>
      </c>
      <c r="H67" s="15">
        <f t="shared" si="21"/>
        <v>0</v>
      </c>
      <c r="I67" s="15">
        <f t="shared" si="21"/>
        <v>0</v>
      </c>
      <c r="J67" s="15">
        <f t="shared" si="21"/>
        <v>0</v>
      </c>
      <c r="K67" s="15">
        <f t="shared" si="21"/>
        <v>0</v>
      </c>
      <c r="L67" s="15">
        <f t="shared" si="21"/>
        <v>0</v>
      </c>
      <c r="M67" s="15">
        <f t="shared" si="21"/>
        <v>0</v>
      </c>
      <c r="N67" s="15">
        <f t="shared" si="21"/>
        <v>0</v>
      </c>
      <c r="O67" s="15">
        <f t="shared" si="21"/>
        <v>0</v>
      </c>
      <c r="P67" s="15">
        <f t="shared" si="21"/>
        <v>0</v>
      </c>
      <c r="Q67" s="15">
        <f t="shared" si="21"/>
        <v>308.86500000000001</v>
      </c>
    </row>
    <row r="68" spans="1:17" x14ac:dyDescent="0.25">
      <c r="A68" s="35"/>
      <c r="B68" s="36"/>
      <c r="C68" s="35"/>
      <c r="D68" s="10" t="s">
        <v>6</v>
      </c>
      <c r="E68" s="16">
        <f>F68+G68+H68+I68+J68+K68+L68+M68+N68+O68+P68+Q68</f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</row>
    <row r="69" spans="1:17" x14ac:dyDescent="0.25">
      <c r="A69" s="35"/>
      <c r="B69" s="36"/>
      <c r="C69" s="35"/>
      <c r="D69" s="10" t="s">
        <v>7</v>
      </c>
      <c r="E69" s="16">
        <f t="shared" ref="E69:E73" si="22">F69+G69+H69+I69+J69+K69+L69+M69+N69+O69+P69+Q69</f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</row>
    <row r="70" spans="1:17" x14ac:dyDescent="0.25">
      <c r="A70" s="35"/>
      <c r="B70" s="36"/>
      <c r="C70" s="35"/>
      <c r="D70" s="10" t="s">
        <v>8</v>
      </c>
      <c r="E70" s="16">
        <f t="shared" si="22"/>
        <v>0</v>
      </c>
      <c r="F70" s="17">
        <v>0</v>
      </c>
      <c r="G70" s="17">
        <v>0</v>
      </c>
      <c r="H70" s="17">
        <v>0</v>
      </c>
      <c r="I70" s="17">
        <v>0</v>
      </c>
      <c r="J70" s="21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</row>
    <row r="71" spans="1:17" ht="60" x14ac:dyDescent="0.25">
      <c r="A71" s="35"/>
      <c r="B71" s="36"/>
      <c r="C71" s="35"/>
      <c r="D71" s="5" t="s">
        <v>29</v>
      </c>
      <c r="E71" s="16">
        <f t="shared" si="22"/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</row>
    <row r="72" spans="1:17" ht="30" x14ac:dyDescent="0.25">
      <c r="A72" s="35"/>
      <c r="B72" s="36"/>
      <c r="C72" s="35"/>
      <c r="D72" s="5" t="s">
        <v>38</v>
      </c>
      <c r="E72" s="16">
        <f t="shared" si="22"/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</row>
    <row r="73" spans="1:17" x14ac:dyDescent="0.25">
      <c r="A73" s="35"/>
      <c r="B73" s="36"/>
      <c r="C73" s="35"/>
      <c r="D73" s="5" t="s">
        <v>39</v>
      </c>
      <c r="E73" s="16">
        <f t="shared" si="22"/>
        <v>308.86500000000001</v>
      </c>
      <c r="F73" s="17">
        <v>0</v>
      </c>
      <c r="G73" s="17">
        <v>0</v>
      </c>
      <c r="H73" s="17">
        <v>0</v>
      </c>
      <c r="I73" s="17">
        <v>0</v>
      </c>
      <c r="J73" s="17">
        <f>25-25</f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308.86500000000001</v>
      </c>
    </row>
    <row r="74" spans="1:17" x14ac:dyDescent="0.25">
      <c r="A74" s="31" t="s">
        <v>24</v>
      </c>
      <c r="B74" s="31"/>
      <c r="C74" s="31"/>
      <c r="D74" s="11" t="s">
        <v>22</v>
      </c>
      <c r="E74" s="15">
        <f>E75+E76+E77+E78+E79+E80</f>
        <v>11850</v>
      </c>
      <c r="F74" s="15">
        <f>F75+F76+F77+F78+F79+F80</f>
        <v>0</v>
      </c>
      <c r="G74" s="15">
        <f t="shared" ref="G74:Q74" si="23">G75+G76+G77+G78+G79+G80</f>
        <v>0</v>
      </c>
      <c r="H74" s="15">
        <f t="shared" si="23"/>
        <v>338.56</v>
      </c>
      <c r="I74" s="15">
        <f>I75+I76+I77+I78+I79+I80</f>
        <v>10087.4</v>
      </c>
      <c r="J74" s="15">
        <f t="shared" si="23"/>
        <v>0</v>
      </c>
      <c r="K74" s="15">
        <f t="shared" si="23"/>
        <v>0</v>
      </c>
      <c r="L74" s="15">
        <f t="shared" si="23"/>
        <v>0</v>
      </c>
      <c r="M74" s="15">
        <f t="shared" si="23"/>
        <v>0</v>
      </c>
      <c r="N74" s="15">
        <f t="shared" si="23"/>
        <v>0</v>
      </c>
      <c r="O74" s="15">
        <f t="shared" si="23"/>
        <v>0</v>
      </c>
      <c r="P74" s="15">
        <f t="shared" si="23"/>
        <v>0</v>
      </c>
      <c r="Q74" s="15">
        <f t="shared" si="23"/>
        <v>1424.04</v>
      </c>
    </row>
    <row r="75" spans="1:17" x14ac:dyDescent="0.25">
      <c r="A75" s="31"/>
      <c r="B75" s="31"/>
      <c r="C75" s="31"/>
      <c r="D75" s="11" t="s">
        <v>6</v>
      </c>
      <c r="E75" s="15">
        <f>F75+G75+H75+I75+J75+K75+L75+M75+N75+O75+P75+Q75</f>
        <v>0</v>
      </c>
      <c r="F75" s="23">
        <f>F54+F40+F19</f>
        <v>0</v>
      </c>
      <c r="G75" s="23">
        <f>G54+G40+G19</f>
        <v>0</v>
      </c>
      <c r="H75" s="23">
        <f t="shared" ref="H75:Q75" si="24">H54+H40+H19</f>
        <v>0</v>
      </c>
      <c r="I75" s="23">
        <f t="shared" si="24"/>
        <v>0</v>
      </c>
      <c r="J75" s="23">
        <f t="shared" si="24"/>
        <v>0</v>
      </c>
      <c r="K75" s="23">
        <f t="shared" si="24"/>
        <v>0</v>
      </c>
      <c r="L75" s="23">
        <f t="shared" si="24"/>
        <v>0</v>
      </c>
      <c r="M75" s="23">
        <f t="shared" si="24"/>
        <v>0</v>
      </c>
      <c r="N75" s="23">
        <f t="shared" si="24"/>
        <v>0</v>
      </c>
      <c r="O75" s="23">
        <f t="shared" si="24"/>
        <v>0</v>
      </c>
      <c r="P75" s="23">
        <f t="shared" si="24"/>
        <v>0</v>
      </c>
      <c r="Q75" s="23">
        <f t="shared" si="24"/>
        <v>0</v>
      </c>
    </row>
    <row r="76" spans="1:17" x14ac:dyDescent="0.25">
      <c r="A76" s="31"/>
      <c r="B76" s="31"/>
      <c r="C76" s="31"/>
      <c r="D76" s="11" t="s">
        <v>7</v>
      </c>
      <c r="E76" s="15">
        <f t="shared" ref="E76:E80" si="25">F76+G76+H76+I76+J76+K76+L76+M76+N76+O76+P76+Q76</f>
        <v>0</v>
      </c>
      <c r="F76" s="23">
        <f>F55+F41+F20</f>
        <v>0</v>
      </c>
      <c r="G76" s="23">
        <f t="shared" ref="G76:Q76" si="26">G55+G41+G20</f>
        <v>0</v>
      </c>
      <c r="H76" s="23">
        <f t="shared" si="26"/>
        <v>0</v>
      </c>
      <c r="I76" s="23">
        <f t="shared" si="26"/>
        <v>0</v>
      </c>
      <c r="J76" s="23">
        <f t="shared" si="26"/>
        <v>0</v>
      </c>
      <c r="K76" s="23">
        <f t="shared" si="26"/>
        <v>0</v>
      </c>
      <c r="L76" s="23">
        <f t="shared" si="26"/>
        <v>0</v>
      </c>
      <c r="M76" s="23">
        <f t="shared" si="26"/>
        <v>0</v>
      </c>
      <c r="N76" s="23">
        <f t="shared" si="26"/>
        <v>0</v>
      </c>
      <c r="O76" s="23">
        <f t="shared" si="26"/>
        <v>0</v>
      </c>
      <c r="P76" s="23">
        <f t="shared" si="26"/>
        <v>0</v>
      </c>
      <c r="Q76" s="23">
        <f t="shared" si="26"/>
        <v>0</v>
      </c>
    </row>
    <row r="77" spans="1:17" x14ac:dyDescent="0.25">
      <c r="A77" s="31"/>
      <c r="B77" s="31"/>
      <c r="C77" s="31"/>
      <c r="D77" s="11" t="s">
        <v>8</v>
      </c>
      <c r="E77" s="15">
        <f>F77+G77+H77+I77+J77+K77+L77+M77+N77+O77+P77+Q77</f>
        <v>10425.959999999999</v>
      </c>
      <c r="F77" s="23">
        <f t="shared" ref="F77:Q77" si="27">F56+F42+F21</f>
        <v>0</v>
      </c>
      <c r="G77" s="23">
        <f t="shared" si="27"/>
        <v>0</v>
      </c>
      <c r="H77" s="23">
        <f t="shared" si="27"/>
        <v>338.56</v>
      </c>
      <c r="I77" s="23">
        <f t="shared" si="27"/>
        <v>10087.4</v>
      </c>
      <c r="J77" s="23">
        <f t="shared" si="27"/>
        <v>0</v>
      </c>
      <c r="K77" s="23">
        <f t="shared" si="27"/>
        <v>0</v>
      </c>
      <c r="L77" s="23">
        <f t="shared" si="27"/>
        <v>0</v>
      </c>
      <c r="M77" s="23">
        <f t="shared" si="27"/>
        <v>0</v>
      </c>
      <c r="N77" s="23">
        <f t="shared" si="27"/>
        <v>0</v>
      </c>
      <c r="O77" s="23">
        <f t="shared" si="27"/>
        <v>0</v>
      </c>
      <c r="P77" s="23">
        <f t="shared" si="27"/>
        <v>0</v>
      </c>
      <c r="Q77" s="23">
        <f t="shared" si="27"/>
        <v>0</v>
      </c>
    </row>
    <row r="78" spans="1:17" ht="57" x14ac:dyDescent="0.25">
      <c r="A78" s="31"/>
      <c r="B78" s="31"/>
      <c r="C78" s="31"/>
      <c r="D78" s="6" t="s">
        <v>29</v>
      </c>
      <c r="E78" s="15">
        <f t="shared" si="25"/>
        <v>0</v>
      </c>
      <c r="F78" s="23">
        <f t="shared" ref="F78:Q78" si="28">F57+F43+F22</f>
        <v>0</v>
      </c>
      <c r="G78" s="23">
        <f t="shared" si="28"/>
        <v>0</v>
      </c>
      <c r="H78" s="23">
        <f t="shared" si="28"/>
        <v>0</v>
      </c>
      <c r="I78" s="23">
        <f t="shared" si="28"/>
        <v>0</v>
      </c>
      <c r="J78" s="23">
        <f t="shared" si="28"/>
        <v>0</v>
      </c>
      <c r="K78" s="23">
        <f t="shared" si="28"/>
        <v>0</v>
      </c>
      <c r="L78" s="23">
        <f t="shared" si="28"/>
        <v>0</v>
      </c>
      <c r="M78" s="23">
        <f t="shared" si="28"/>
        <v>0</v>
      </c>
      <c r="N78" s="23">
        <f t="shared" si="28"/>
        <v>0</v>
      </c>
      <c r="O78" s="23">
        <f t="shared" si="28"/>
        <v>0</v>
      </c>
      <c r="P78" s="23">
        <f t="shared" si="28"/>
        <v>0</v>
      </c>
      <c r="Q78" s="23">
        <f t="shared" si="28"/>
        <v>0</v>
      </c>
    </row>
    <row r="79" spans="1:17" ht="28.5" x14ac:dyDescent="0.25">
      <c r="A79" s="31"/>
      <c r="B79" s="31"/>
      <c r="C79" s="31"/>
      <c r="D79" s="6" t="s">
        <v>38</v>
      </c>
      <c r="E79" s="15">
        <f t="shared" si="25"/>
        <v>0</v>
      </c>
      <c r="F79" s="23">
        <f t="shared" ref="F79:Q79" si="29">F58+F44+F23</f>
        <v>0</v>
      </c>
      <c r="G79" s="23">
        <f t="shared" si="29"/>
        <v>0</v>
      </c>
      <c r="H79" s="23">
        <f t="shared" si="29"/>
        <v>0</v>
      </c>
      <c r="I79" s="23">
        <f t="shared" si="29"/>
        <v>0</v>
      </c>
      <c r="J79" s="23">
        <f t="shared" si="29"/>
        <v>0</v>
      </c>
      <c r="K79" s="23">
        <f t="shared" si="29"/>
        <v>0</v>
      </c>
      <c r="L79" s="23">
        <f t="shared" si="29"/>
        <v>0</v>
      </c>
      <c r="M79" s="23">
        <f t="shared" si="29"/>
        <v>0</v>
      </c>
      <c r="N79" s="23">
        <f t="shared" si="29"/>
        <v>0</v>
      </c>
      <c r="O79" s="23">
        <f t="shared" si="29"/>
        <v>0</v>
      </c>
      <c r="P79" s="23">
        <f t="shared" si="29"/>
        <v>0</v>
      </c>
      <c r="Q79" s="23">
        <f t="shared" si="29"/>
        <v>0</v>
      </c>
    </row>
    <row r="80" spans="1:17" ht="28.5" x14ac:dyDescent="0.25">
      <c r="A80" s="31"/>
      <c r="B80" s="31"/>
      <c r="C80" s="31"/>
      <c r="D80" s="6" t="s">
        <v>39</v>
      </c>
      <c r="E80" s="15">
        <f t="shared" si="25"/>
        <v>1424.04</v>
      </c>
      <c r="F80" s="23">
        <f t="shared" ref="F80:Q80" si="30">F59+F45+F24</f>
        <v>0</v>
      </c>
      <c r="G80" s="23">
        <f t="shared" si="30"/>
        <v>0</v>
      </c>
      <c r="H80" s="23">
        <f t="shared" si="30"/>
        <v>0</v>
      </c>
      <c r="I80" s="23">
        <f t="shared" si="30"/>
        <v>0</v>
      </c>
      <c r="J80" s="23">
        <f t="shared" si="30"/>
        <v>0</v>
      </c>
      <c r="K80" s="23">
        <f t="shared" si="30"/>
        <v>0</v>
      </c>
      <c r="L80" s="23">
        <f t="shared" si="30"/>
        <v>0</v>
      </c>
      <c r="M80" s="23">
        <f t="shared" si="30"/>
        <v>0</v>
      </c>
      <c r="N80" s="23">
        <f t="shared" si="30"/>
        <v>0</v>
      </c>
      <c r="O80" s="23">
        <f t="shared" si="30"/>
        <v>0</v>
      </c>
      <c r="P80" s="23">
        <f t="shared" si="30"/>
        <v>0</v>
      </c>
      <c r="Q80" s="23">
        <f t="shared" si="30"/>
        <v>1424.04</v>
      </c>
    </row>
    <row r="81" spans="1:13" ht="28.5" customHeight="1" x14ac:dyDescent="0.25">
      <c r="A81" s="32" t="s">
        <v>40</v>
      </c>
      <c r="B81" s="33"/>
      <c r="C81" s="33"/>
      <c r="D81" s="33"/>
      <c r="E81" s="33"/>
      <c r="F81" s="33"/>
    </row>
    <row r="82" spans="1:13" ht="16.5" customHeight="1" x14ac:dyDescent="0.25">
      <c r="A82" s="34"/>
      <c r="B82" s="34"/>
      <c r="C82" s="34"/>
      <c r="D82" s="34"/>
      <c r="E82" s="34"/>
      <c r="F82" s="34"/>
    </row>
    <row r="83" spans="1:13" ht="16.5" customHeight="1" x14ac:dyDescent="0.25">
      <c r="A83" s="34"/>
      <c r="B83" s="34"/>
      <c r="C83" s="34"/>
      <c r="D83" s="34"/>
      <c r="E83" s="34"/>
      <c r="F83" s="34"/>
      <c r="G83" s="28"/>
      <c r="H83" s="28"/>
      <c r="I83" s="28"/>
      <c r="M83" s="7"/>
    </row>
    <row r="84" spans="1:13" ht="16.5" customHeight="1" x14ac:dyDescent="0.25">
      <c r="A84" s="34"/>
      <c r="B84" s="34"/>
      <c r="C84" s="34"/>
      <c r="D84" s="34"/>
      <c r="E84" s="34"/>
      <c r="F84" s="34"/>
    </row>
    <row r="85" spans="1:13" ht="16.5" customHeight="1" x14ac:dyDescent="0.25">
      <c r="A85" s="34"/>
      <c r="B85" s="34"/>
      <c r="C85" s="34"/>
      <c r="D85" s="34"/>
      <c r="E85" s="34"/>
      <c r="F85" s="34"/>
    </row>
    <row r="86" spans="1:13" ht="16.5" customHeight="1" x14ac:dyDescent="0.25">
      <c r="A86" s="34"/>
      <c r="B86" s="34"/>
      <c r="C86" s="34"/>
      <c r="D86" s="34"/>
      <c r="E86" s="34"/>
      <c r="F86" s="34"/>
      <c r="G86" s="29"/>
      <c r="H86" s="29"/>
      <c r="I86" s="29"/>
    </row>
    <row r="87" spans="1:13" ht="16.5" customHeight="1" x14ac:dyDescent="0.25">
      <c r="A87" s="34"/>
      <c r="B87" s="34"/>
      <c r="C87" s="34"/>
      <c r="D87" s="34"/>
      <c r="E87" s="34"/>
      <c r="F87" s="34"/>
      <c r="G87" s="12"/>
      <c r="H87" s="12"/>
      <c r="I87" s="12"/>
    </row>
    <row r="88" spans="1:13" ht="56.25" customHeight="1" x14ac:dyDescent="0.25">
      <c r="A88" s="34"/>
      <c r="B88" s="34"/>
      <c r="C88" s="34"/>
      <c r="D88" s="34"/>
      <c r="E88" s="34"/>
      <c r="F88" s="34"/>
      <c r="G88" s="29"/>
      <c r="H88" s="30"/>
      <c r="I88" s="12"/>
    </row>
    <row r="89" spans="1:13" ht="18" customHeight="1" x14ac:dyDescent="0.25">
      <c r="C89" s="3"/>
      <c r="D89" s="27"/>
      <c r="E89" s="27"/>
      <c r="F89" s="27"/>
    </row>
    <row r="90" spans="1:13" ht="16.5" x14ac:dyDescent="0.25">
      <c r="B90" s="3" t="s">
        <v>52</v>
      </c>
      <c r="C90" s="3"/>
      <c r="D90" s="24"/>
      <c r="E90" s="26" t="s">
        <v>53</v>
      </c>
      <c r="F90" s="24"/>
      <c r="G90" s="29"/>
      <c r="H90" s="29"/>
      <c r="I90" s="29"/>
    </row>
    <row r="91" spans="1:13" ht="22.5" customHeight="1" x14ac:dyDescent="0.25">
      <c r="B91" s="8"/>
      <c r="D91" s="27"/>
      <c r="E91" s="27"/>
      <c r="F91" s="27"/>
    </row>
    <row r="92" spans="1:13" ht="16.5" x14ac:dyDescent="0.25">
      <c r="B92" s="25" t="s">
        <v>54</v>
      </c>
      <c r="E92" s="25" t="s">
        <v>55</v>
      </c>
    </row>
    <row r="96" spans="1:13" x14ac:dyDescent="0.25">
      <c r="B96" s="1" t="s">
        <v>56</v>
      </c>
    </row>
  </sheetData>
  <mergeCells count="52"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  <mergeCell ref="P14:Q14"/>
    <mergeCell ref="A15:A16"/>
    <mergeCell ref="B15:B16"/>
    <mergeCell ref="C15:C16"/>
    <mergeCell ref="D15:D16"/>
    <mergeCell ref="E15:E16"/>
    <mergeCell ref="F15:Q15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D91:F91"/>
    <mergeCell ref="G83:I83"/>
    <mergeCell ref="G86:I86"/>
    <mergeCell ref="G88:H88"/>
    <mergeCell ref="A74:B80"/>
    <mergeCell ref="C74:C80"/>
    <mergeCell ref="A81:F88"/>
    <mergeCell ref="D89:F89"/>
    <mergeCell ref="G90:I90"/>
  </mergeCells>
  <pageMargins left="0" right="0" top="0.39370078740157483" bottom="0" header="0" footer="0"/>
  <pageSetup paperSize="8" scale="63" fitToHeight="0" orientation="landscape" r:id="rId1"/>
  <rowBreaks count="1" manualBreakCount="1">
    <brk id="4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2022-12-12T05:36:31Z</dcterms:modified>
</cp:coreProperties>
</file>