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70" windowWidth="19440" windowHeight="13620" activeTab="1"/>
  </bookViews>
  <sheets>
    <sheet name="Таблица 1" sheetId="2" r:id="rId1"/>
    <sheet name="Таблица 2" sheetId="1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51" i="1" l="1"/>
  <c r="I23" i="1"/>
  <c r="E99" i="1" l="1"/>
  <c r="E100" i="1"/>
  <c r="E101" i="1"/>
  <c r="E102" i="1"/>
  <c r="E98" i="1"/>
  <c r="G98" i="1"/>
  <c r="H98" i="1"/>
  <c r="I98" i="1"/>
  <c r="J98" i="1"/>
  <c r="K98" i="1"/>
  <c r="L98" i="1"/>
  <c r="F98" i="1"/>
  <c r="L100" i="1"/>
  <c r="L101" i="1"/>
  <c r="L102" i="1"/>
  <c r="K100" i="1"/>
  <c r="K101" i="1"/>
  <c r="K102" i="1"/>
  <c r="J100" i="1"/>
  <c r="J101" i="1"/>
  <c r="J102" i="1"/>
  <c r="I100" i="1"/>
  <c r="I101" i="1"/>
  <c r="I102" i="1"/>
  <c r="H100" i="1"/>
  <c r="H101" i="1"/>
  <c r="H102" i="1"/>
  <c r="G100" i="1"/>
  <c r="G101" i="1"/>
  <c r="G102" i="1"/>
  <c r="F100" i="1"/>
  <c r="F101" i="1"/>
  <c r="F102" i="1"/>
  <c r="G99" i="1"/>
  <c r="H99" i="1"/>
  <c r="I99" i="1"/>
  <c r="J99" i="1"/>
  <c r="K99" i="1"/>
  <c r="L99" i="1"/>
  <c r="F99" i="1"/>
  <c r="E94" i="1"/>
  <c r="E95" i="1"/>
  <c r="E96" i="1"/>
  <c r="E97" i="1"/>
  <c r="E93" i="1"/>
  <c r="G93" i="1"/>
  <c r="H93" i="1"/>
  <c r="I93" i="1"/>
  <c r="J93" i="1"/>
  <c r="K93" i="1"/>
  <c r="L93" i="1"/>
  <c r="F93" i="1"/>
  <c r="L95" i="1"/>
  <c r="L96" i="1"/>
  <c r="L97" i="1"/>
  <c r="K95" i="1"/>
  <c r="K96" i="1"/>
  <c r="K97" i="1"/>
  <c r="J95" i="1"/>
  <c r="J96" i="1"/>
  <c r="J97" i="1"/>
  <c r="I95" i="1"/>
  <c r="I96" i="1"/>
  <c r="I97" i="1"/>
  <c r="H95" i="1"/>
  <c r="H96" i="1"/>
  <c r="H97" i="1"/>
  <c r="G95" i="1"/>
  <c r="G96" i="1"/>
  <c r="G97" i="1"/>
  <c r="F95" i="1"/>
  <c r="F96" i="1"/>
  <c r="F97" i="1"/>
  <c r="G94" i="1"/>
  <c r="H94" i="1"/>
  <c r="I94" i="1"/>
  <c r="J94" i="1"/>
  <c r="K94" i="1"/>
  <c r="L94" i="1"/>
  <c r="F94" i="1"/>
  <c r="E89" i="1"/>
  <c r="L90" i="1"/>
  <c r="L91" i="1"/>
  <c r="L92" i="1"/>
  <c r="L88" i="1" s="1"/>
  <c r="K90" i="1"/>
  <c r="K91" i="1"/>
  <c r="K92" i="1"/>
  <c r="J90" i="1"/>
  <c r="J91" i="1"/>
  <c r="J92" i="1"/>
  <c r="J88" i="1" s="1"/>
  <c r="I90" i="1"/>
  <c r="I91" i="1"/>
  <c r="I92" i="1"/>
  <c r="H90" i="1"/>
  <c r="E90" i="1" s="1"/>
  <c r="H91" i="1"/>
  <c r="H92" i="1"/>
  <c r="H88" i="1" s="1"/>
  <c r="G90" i="1"/>
  <c r="G91" i="1"/>
  <c r="G92" i="1"/>
  <c r="F90" i="1"/>
  <c r="F91" i="1"/>
  <c r="E91" i="1" s="1"/>
  <c r="F92" i="1"/>
  <c r="G89" i="1"/>
  <c r="H89" i="1"/>
  <c r="I89" i="1"/>
  <c r="J89" i="1"/>
  <c r="K89" i="1"/>
  <c r="L89" i="1"/>
  <c r="F89" i="1"/>
  <c r="E84" i="1"/>
  <c r="E86" i="1"/>
  <c r="G87" i="1"/>
  <c r="H87" i="1"/>
  <c r="H83" i="1" s="1"/>
  <c r="I87" i="1"/>
  <c r="I83" i="1" s="1"/>
  <c r="J87" i="1"/>
  <c r="J83" i="1" s="1"/>
  <c r="K87" i="1"/>
  <c r="K83" i="1" s="1"/>
  <c r="L87" i="1"/>
  <c r="L83" i="1" s="1"/>
  <c r="G85" i="1"/>
  <c r="G83" i="1" s="1"/>
  <c r="H85" i="1"/>
  <c r="I85" i="1"/>
  <c r="J85" i="1"/>
  <c r="K85" i="1"/>
  <c r="L85" i="1"/>
  <c r="F86" i="1"/>
  <c r="F87" i="1"/>
  <c r="F85" i="1"/>
  <c r="F83" i="1" s="1"/>
  <c r="G84" i="1"/>
  <c r="H84" i="1"/>
  <c r="I84" i="1"/>
  <c r="J84" i="1"/>
  <c r="K84" i="1"/>
  <c r="L84" i="1"/>
  <c r="F84" i="1"/>
  <c r="H63" i="1"/>
  <c r="I63" i="1"/>
  <c r="J63" i="1"/>
  <c r="K63" i="1"/>
  <c r="L63" i="1"/>
  <c r="G63" i="1"/>
  <c r="G64" i="1"/>
  <c r="G65" i="1"/>
  <c r="G62" i="1"/>
  <c r="H62" i="1"/>
  <c r="I62" i="1"/>
  <c r="J62" i="1"/>
  <c r="K62" i="1"/>
  <c r="L62" i="1"/>
  <c r="F62" i="1"/>
  <c r="E22" i="1"/>
  <c r="E20" i="1"/>
  <c r="E48" i="1"/>
  <c r="E46" i="1"/>
  <c r="G49" i="1"/>
  <c r="H49" i="1"/>
  <c r="I49" i="1"/>
  <c r="J49" i="1"/>
  <c r="K49" i="1"/>
  <c r="L49" i="1"/>
  <c r="F49" i="1"/>
  <c r="G47" i="1"/>
  <c r="H47" i="1"/>
  <c r="I47" i="1"/>
  <c r="J47" i="1"/>
  <c r="K47" i="1"/>
  <c r="L47" i="1"/>
  <c r="G23" i="1"/>
  <c r="H23" i="1"/>
  <c r="J23" i="1"/>
  <c r="K23" i="1"/>
  <c r="L23" i="1"/>
  <c r="L70" i="1" s="1"/>
  <c r="G20" i="1"/>
  <c r="H20" i="1"/>
  <c r="I20" i="1"/>
  <c r="J20" i="1"/>
  <c r="K20" i="1"/>
  <c r="L20" i="1"/>
  <c r="F20" i="1"/>
  <c r="G21" i="1"/>
  <c r="H21" i="1"/>
  <c r="I21" i="1"/>
  <c r="J21" i="1"/>
  <c r="K21" i="1"/>
  <c r="K68" i="1" s="1"/>
  <c r="L21" i="1"/>
  <c r="G67" i="1"/>
  <c r="H67" i="1"/>
  <c r="I67" i="1"/>
  <c r="J67" i="1"/>
  <c r="K67" i="1"/>
  <c r="L67" i="1"/>
  <c r="F67" i="1"/>
  <c r="L69" i="1"/>
  <c r="K69" i="1"/>
  <c r="K70" i="1"/>
  <c r="J69" i="1"/>
  <c r="J70" i="1"/>
  <c r="I69" i="1"/>
  <c r="H69" i="1"/>
  <c r="G69" i="1"/>
  <c r="E69" i="1" s="1"/>
  <c r="F69" i="1"/>
  <c r="F66" i="1"/>
  <c r="H68" i="1"/>
  <c r="I68" i="1"/>
  <c r="J68" i="1"/>
  <c r="E85" i="1" l="1"/>
  <c r="E92" i="1"/>
  <c r="G88" i="1"/>
  <c r="I88" i="1"/>
  <c r="K88" i="1"/>
  <c r="F88" i="1"/>
  <c r="E88" i="1" s="1"/>
  <c r="L68" i="1"/>
  <c r="J66" i="1"/>
  <c r="E23" i="1"/>
  <c r="E83" i="1"/>
  <c r="E87" i="1"/>
  <c r="L66" i="1"/>
  <c r="E49" i="1"/>
  <c r="E47" i="1"/>
  <c r="E67" i="1"/>
  <c r="E68" i="1"/>
  <c r="K66" i="1"/>
  <c r="G66" i="1"/>
  <c r="F45" i="1"/>
  <c r="G45" i="1"/>
  <c r="H45" i="1"/>
  <c r="I45" i="1"/>
  <c r="J45" i="1"/>
  <c r="K45" i="1"/>
  <c r="L45" i="1"/>
  <c r="F47" i="1"/>
  <c r="F23" i="1"/>
  <c r="E39" i="1"/>
  <c r="E38" i="1"/>
  <c r="E36" i="1"/>
  <c r="L35" i="1"/>
  <c r="K35" i="1"/>
  <c r="J35" i="1"/>
  <c r="I35" i="1"/>
  <c r="H35" i="1"/>
  <c r="G35" i="1"/>
  <c r="E45" i="1" l="1"/>
  <c r="E34" i="1"/>
  <c r="E33" i="1"/>
  <c r="E32" i="1"/>
  <c r="E31" i="1"/>
  <c r="L30" i="1"/>
  <c r="K30" i="1"/>
  <c r="J30" i="1"/>
  <c r="I30" i="1"/>
  <c r="H30" i="1"/>
  <c r="G30" i="1"/>
  <c r="F30" i="1"/>
  <c r="F40" i="1"/>
  <c r="G40" i="1"/>
  <c r="H40" i="1"/>
  <c r="I40" i="1"/>
  <c r="J40" i="1"/>
  <c r="K40" i="1"/>
  <c r="L40" i="1"/>
  <c r="E30" i="1" l="1"/>
  <c r="E40" i="1"/>
  <c r="H51" i="1" l="1"/>
  <c r="E76" i="1" l="1"/>
  <c r="E72" i="1"/>
  <c r="E73" i="1"/>
  <c r="E74" i="1"/>
  <c r="E80" i="1"/>
  <c r="E75" i="1"/>
  <c r="E64" i="1"/>
  <c r="E59" i="1"/>
  <c r="E54" i="1"/>
  <c r="E43" i="1"/>
  <c r="E28" i="1"/>
  <c r="E17" i="1"/>
  <c r="E12" i="1"/>
  <c r="L65" i="1" l="1"/>
  <c r="K65" i="1"/>
  <c r="J65" i="1"/>
  <c r="I65" i="1"/>
  <c r="I70" i="1" s="1"/>
  <c r="I66" i="1" s="1"/>
  <c r="H65" i="1"/>
  <c r="H70" i="1" s="1"/>
  <c r="F65" i="1"/>
  <c r="F63" i="1"/>
  <c r="E60" i="1"/>
  <c r="E58" i="1"/>
  <c r="E57" i="1"/>
  <c r="L56" i="1"/>
  <c r="K56" i="1"/>
  <c r="J56" i="1"/>
  <c r="I56" i="1"/>
  <c r="H56" i="1"/>
  <c r="G56" i="1"/>
  <c r="F56" i="1"/>
  <c r="E55" i="1"/>
  <c r="E53" i="1"/>
  <c r="E52" i="1"/>
  <c r="L51" i="1"/>
  <c r="K51" i="1"/>
  <c r="J51" i="1"/>
  <c r="J61" i="1" s="1"/>
  <c r="I51" i="1"/>
  <c r="G51" i="1"/>
  <c r="F51" i="1"/>
  <c r="E27" i="1"/>
  <c r="L46" i="1"/>
  <c r="K46" i="1"/>
  <c r="J46" i="1"/>
  <c r="I46" i="1"/>
  <c r="H46" i="1"/>
  <c r="G46" i="1"/>
  <c r="F46" i="1"/>
  <c r="E44" i="1"/>
  <c r="E42" i="1"/>
  <c r="E41" i="1"/>
  <c r="E29" i="1"/>
  <c r="E26" i="1"/>
  <c r="L25" i="1"/>
  <c r="K25" i="1"/>
  <c r="J25" i="1"/>
  <c r="I25" i="1"/>
  <c r="H25" i="1"/>
  <c r="G25" i="1"/>
  <c r="F25" i="1"/>
  <c r="F21" i="1"/>
  <c r="E21" i="1" s="1"/>
  <c r="E19" i="1" s="1"/>
  <c r="E15" i="1"/>
  <c r="E16" i="1"/>
  <c r="E18" i="1"/>
  <c r="F14" i="1"/>
  <c r="G14" i="1"/>
  <c r="H14" i="1"/>
  <c r="I14" i="1"/>
  <c r="J14" i="1"/>
  <c r="J19" i="1" s="1"/>
  <c r="K14" i="1"/>
  <c r="K19" i="1" s="1"/>
  <c r="L14" i="1"/>
  <c r="L19" i="1" s="1"/>
  <c r="E10" i="1"/>
  <c r="E11" i="1"/>
  <c r="E13" i="1"/>
  <c r="G9" i="1"/>
  <c r="G19" i="1" s="1"/>
  <c r="H9" i="1"/>
  <c r="H19" i="1" s="1"/>
  <c r="I9" i="1"/>
  <c r="J9" i="1"/>
  <c r="K9" i="1"/>
  <c r="L9" i="1"/>
  <c r="F9" i="1"/>
  <c r="F19" i="1" s="1"/>
  <c r="E70" i="1" l="1"/>
  <c r="H66" i="1"/>
  <c r="E66" i="1" s="1"/>
  <c r="I19" i="1"/>
  <c r="H61" i="1"/>
  <c r="L61" i="1"/>
  <c r="E9" i="1"/>
  <c r="F78" i="1"/>
  <c r="H78" i="1"/>
  <c r="J78" i="1"/>
  <c r="L78" i="1"/>
  <c r="G78" i="1"/>
  <c r="I78" i="1"/>
  <c r="K78" i="1"/>
  <c r="E62" i="1"/>
  <c r="E65" i="1"/>
  <c r="E14" i="1"/>
  <c r="E56" i="1"/>
  <c r="K61" i="1"/>
  <c r="I61" i="1"/>
  <c r="E63" i="1"/>
  <c r="G61" i="1"/>
  <c r="F61" i="1"/>
  <c r="E25" i="1"/>
  <c r="I77" i="1" l="1"/>
  <c r="H77" i="1"/>
  <c r="K77" i="1"/>
  <c r="J77" i="1"/>
  <c r="G77" i="1"/>
  <c r="F77" i="1"/>
  <c r="L77" i="1"/>
  <c r="E78" i="1"/>
  <c r="E61" i="1"/>
  <c r="E77" i="1" l="1"/>
</calcChain>
</file>

<file path=xl/sharedStrings.xml><?xml version="1.0" encoding="utf-8"?>
<sst xmlns="http://schemas.openxmlformats.org/spreadsheetml/2006/main" count="159" uniqueCount="63">
  <si>
    <t>Мероприятия муниципальной программы</t>
  </si>
  <si>
    <t>№ п/п</t>
  </si>
  <si>
    <t>Источники финансирования</t>
  </si>
  <si>
    <t>всего</t>
  </si>
  <si>
    <t>в том числе по годам</t>
  </si>
  <si>
    <t xml:space="preserve">Финансовые затраты на реализацию, тыс. руб. </t>
  </si>
  <si>
    <t>1.1.</t>
  </si>
  <si>
    <t xml:space="preserve">Департамент образования и молодежной политики Нефтеюганского района </t>
  </si>
  <si>
    <t>местный бюджет</t>
  </si>
  <si>
    <t>бюджет             автономного округа</t>
  </si>
  <si>
    <t>Департамент образования и молодежной политики Нефтеюганского района</t>
  </si>
  <si>
    <t>1.2.</t>
  </si>
  <si>
    <t>Итого по задаче 1</t>
  </si>
  <si>
    <t>2.1.</t>
  </si>
  <si>
    <t>2.2.</t>
  </si>
  <si>
    <t>Итого по задаче 2</t>
  </si>
  <si>
    <t>3.1.</t>
  </si>
  <si>
    <t>3.2.</t>
  </si>
  <si>
    <t>Итого по задаче 3</t>
  </si>
  <si>
    <t>Администрация Нефтеюганского района (МКУ «Управление по делам администрации Нефтеюганского района»)</t>
  </si>
  <si>
    <t>Департамент культуры и спорта Нефтеюганского района</t>
  </si>
  <si>
    <t>Реализация комплекса мер по социокультурной и языковой адаптации детей-мигрантов</t>
  </si>
  <si>
    <t>ВСЕГО по муниципальной программе</t>
  </si>
  <si>
    <t xml:space="preserve">Администрация Нефтеюганского района (Управление по связям с общественностью)
</t>
  </si>
  <si>
    <t>в том числе:</t>
  </si>
  <si>
    <t>Администрация Нефтеюганского района (Управление по связям с общественностью)</t>
  </si>
  <si>
    <t xml:space="preserve">инвестиции в объекты муниципальной 
собственности
</t>
  </si>
  <si>
    <t>Прочие расходы</t>
  </si>
  <si>
    <t>Таблица 2</t>
  </si>
  <si>
    <t>Ответственный исполнитель/  соисполнитель</t>
  </si>
  <si>
    <t>Средства по Соглашениям по передаче полномочий</t>
  </si>
  <si>
    <t>средства по Соглашениям по передаче полномочий</t>
  </si>
  <si>
    <t xml:space="preserve">Основные мероприятия муниципальной программы
</t>
  </si>
  <si>
    <t>Подготовка, профессиональная переподготовка, повышение квалификации специалистов, работающих с подростками и молодежью в сфере профилактики экстремизма, межнациональных отношений</t>
  </si>
  <si>
    <t xml:space="preserve">Изучение социального самочувствия детей и подростков, девиантного поведения молодежи, анализа деятельности молодежных субкультур </t>
  </si>
  <si>
    <t>Задача 2. Предупреждение экстремистской деятельности, воспитание общероссийского гражданского самосознания</t>
  </si>
  <si>
    <t>Задача 3. Содействие адаптации и интеграции мигрантов в культурное и социальное пространство Нефтеюганского района</t>
  </si>
  <si>
    <t>Обеспечение взаимодействия муниципальных органов с общественными объединениями, способствующими социальной и культурной адаптации и интеграции мигрантов</t>
  </si>
  <si>
    <t>Цель - создание условий для толерантной среды на основе ценностей многонационального российского общества, 
обеспечения равенства прав и свобод человека</t>
  </si>
  <si>
    <t>2.3.</t>
  </si>
  <si>
    <t>Задача 1. Поддержание межэтнического, межкультурного и межконфессионального мира и согласия в Нефтеюганском районе</t>
  </si>
  <si>
    <t>Реализация мероприятий, направленных на укрепление гражданского единства и сохранение этнокультурного многообразия народов, проживающих на территории Нефтеюганского района</t>
  </si>
  <si>
    <t>Осуществление мониторинга состояния межнациональных и межконфессиональных отношений в Нефтеюганском районе</t>
  </si>
  <si>
    <t>2.4.</t>
  </si>
  <si>
    <t>Реализация информационно-пропагандистских мероприятий, направленных на профилактику экстремизма, гармонизацию межнациональных отношений, укрепление единства российской нации</t>
  </si>
  <si>
    <t xml:space="preserve">Реализация мероприятий, направленных на формирование у детей и молодежи уважительного отношения ко всем этносам и религиям </t>
  </si>
  <si>
    <t>Наименование показателей результатов</t>
  </si>
  <si>
    <t>Показатели непосредственных результатов</t>
  </si>
  <si>
    <t>Показатели конечных результатов</t>
  </si>
  <si>
    <t>Значения показателя по годам</t>
  </si>
  <si>
    <t>–</t>
  </si>
  <si>
    <t>Базовый показательна начало реализации муниципальной программы</t>
  </si>
  <si>
    <t xml:space="preserve"> </t>
  </si>
  <si>
    <t>Целевое значение показателяна момент окончания действия муниципальной программы</t>
  </si>
  <si>
    <t>иные источники</t>
  </si>
  <si>
    <t xml:space="preserve">                                                          Целевые показатели муниципальной программы </t>
  </si>
  <si>
    <t>Таблица 1</t>
  </si>
  <si>
    <t>Увеличение количества участников тематических мероприятий, направленных  на профилактику проявлений экстремизма и  этнокультурное развитие народов России (чел.)</t>
  </si>
  <si>
    <t>Сохранение стабильного процентного соотношения детей мигрантов, охваченных в общеобразовательных учреждениях района социокультурной и языковой адаптацией, от общего числа детей мигрантов, посещающих образовательные учреждения (%)</t>
  </si>
  <si>
    <t>Увеличение количества проведенных тематических мероприятий, направленных на развитие межэтнической интеграции и профилактику проявлений экстремизма (ед.)</t>
  </si>
  <si>
    <t>Увеличение доли граждан, положительно оценивающих состояние межнациональных отношений в Нефтеюганском районе в общем количестве граждан (%)</t>
  </si>
  <si>
    <t>Увеличение доли граждан, положительно оценивающих состояние межконфессиональных отношений в Нефтеюганском районе в общем количестве граждан (%)</t>
  </si>
  <si>
    <t>Повышение уровня толерантного отношения к представителям другой национальности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</si>
</sst>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_р_._-;\-* #,##0.0_р_._-;_-* &quot;-&quot;?_р_._-;_-@_-"/>
    <numFmt numFmtId="166" formatCode="#,##0.0_ ;\-#,##0.0\ 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1" xfId="0" applyFont="1" applyBorder="1" applyAlignment="1">
      <alignment vertical="center" wrapText="1"/>
    </xf>
    <xf numFmtId="0" fontId="5" fillId="0" borderId="0" xfId="0" applyFont="1"/>
    <xf numFmtId="0" fontId="4" fillId="0" borderId="21" xfId="0" applyFont="1" applyFill="1" applyBorder="1" applyAlignment="1">
      <alignment horizontal="center" vertical="center" wrapText="1"/>
    </xf>
    <xf numFmtId="164" fontId="4" fillId="0" borderId="2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66" fontId="1" fillId="0" borderId="1" xfId="0" applyNumberFormat="1" applyFont="1" applyBorder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0" fontId="4" fillId="0" borderId="2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5" fillId="0" borderId="0" xfId="0" applyFont="1" applyAlignment="1"/>
    <xf numFmtId="0" fontId="0" fillId="0" borderId="0" xfId="0" applyAlignment="1"/>
    <xf numFmtId="0" fontId="0" fillId="0" borderId="24" xfId="0" applyBorder="1" applyAlignment="1"/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0" fillId="2" borderId="5" xfId="0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0" fillId="2" borderId="0" xfId="0" applyFill="1" applyAlignment="1">
      <alignment vertical="top" wrapText="1"/>
    </xf>
    <xf numFmtId="0" fontId="0" fillId="2" borderId="9" xfId="0" applyFill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0" fillId="2" borderId="12" xfId="0" applyFill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9" xfId="0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1" fillId="0" borderId="0" xfId="0" applyFont="1" applyAlignment="1">
      <alignment horizontal="right"/>
    </xf>
    <xf numFmtId="0" fontId="1" fillId="0" borderId="13" xfId="0" applyFont="1" applyBorder="1" applyAlignment="1"/>
    <xf numFmtId="0" fontId="0" fillId="0" borderId="14" xfId="0" applyBorder="1" applyAlignment="1"/>
    <xf numFmtId="0" fontId="0" fillId="0" borderId="15" xfId="0" applyBorder="1" applyAlignment="1"/>
    <xf numFmtId="0" fontId="1" fillId="0" borderId="2" xfId="0" applyFont="1" applyBorder="1" applyAlignment="1"/>
    <xf numFmtId="0" fontId="0" fillId="0" borderId="3" xfId="0" applyBorder="1" applyAlignment="1"/>
    <xf numFmtId="0" fontId="0" fillId="0" borderId="4" xfId="0" applyBorder="1" applyAlignment="1"/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3" xfId="0" applyFont="1" applyBorder="1" applyAlignment="1">
      <alignment vertical="top"/>
    </xf>
    <xf numFmtId="0" fontId="1" fillId="0" borderId="4" xfId="0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"/>
  <sheetViews>
    <sheetView zoomScale="80" zoomScaleNormal="80" workbookViewId="0">
      <selection activeCell="K12" sqref="K12"/>
    </sheetView>
  </sheetViews>
  <sheetFormatPr defaultRowHeight="15" x14ac:dyDescent="0.25"/>
  <cols>
    <col min="1" max="1" width="5.140625" customWidth="1"/>
    <col min="2" max="2" width="36.85546875" customWidth="1"/>
    <col min="3" max="3" width="12.42578125" customWidth="1"/>
    <col min="10" max="10" width="11.85546875" customWidth="1"/>
    <col min="11" max="11" width="14.5703125" customWidth="1"/>
    <col min="12" max="12" width="11.85546875" customWidth="1"/>
  </cols>
  <sheetData>
    <row r="1" spans="1:12" ht="15" customHeight="1" x14ac:dyDescent="0.25">
      <c r="A1" s="33" t="s">
        <v>55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18" t="s">
        <v>56</v>
      </c>
    </row>
    <row r="2" spans="1:12" ht="15.75" thickBot="1" x14ac:dyDescent="0.3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2" ht="30.75" customHeight="1" thickBot="1" x14ac:dyDescent="0.3">
      <c r="A3" s="36" t="s">
        <v>1</v>
      </c>
      <c r="B3" s="36" t="s">
        <v>46</v>
      </c>
      <c r="C3" s="12" t="s">
        <v>52</v>
      </c>
      <c r="D3" s="30" t="s">
        <v>49</v>
      </c>
      <c r="E3" s="31"/>
      <c r="F3" s="31"/>
      <c r="G3" s="31"/>
      <c r="H3" s="31"/>
      <c r="I3" s="31"/>
      <c r="J3" s="32"/>
      <c r="K3" s="12"/>
    </row>
    <row r="4" spans="1:12" ht="97.5" customHeight="1" thickBot="1" x14ac:dyDescent="0.3">
      <c r="A4" s="37"/>
      <c r="B4" s="37"/>
      <c r="C4" s="13" t="s">
        <v>51</v>
      </c>
      <c r="D4" s="13">
        <v>2014</v>
      </c>
      <c r="E4" s="13">
        <v>2015</v>
      </c>
      <c r="F4" s="13">
        <v>2016</v>
      </c>
      <c r="G4" s="13">
        <v>2017</v>
      </c>
      <c r="H4" s="13">
        <v>2018</v>
      </c>
      <c r="I4" s="13">
        <v>2019</v>
      </c>
      <c r="J4" s="13">
        <v>2020</v>
      </c>
      <c r="K4" s="13" t="s">
        <v>53</v>
      </c>
    </row>
    <row r="5" spans="1:12" ht="16.5" thickBot="1" x14ac:dyDescent="0.3">
      <c r="A5" s="16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  <c r="H5" s="14">
        <v>8</v>
      </c>
      <c r="I5" s="14">
        <v>9</v>
      </c>
      <c r="J5" s="14">
        <v>10</v>
      </c>
      <c r="K5" s="14">
        <v>11</v>
      </c>
    </row>
    <row r="6" spans="1:12" ht="16.5" thickBot="1" x14ac:dyDescent="0.3">
      <c r="A6" s="30" t="s">
        <v>47</v>
      </c>
      <c r="B6" s="31"/>
      <c r="C6" s="31"/>
      <c r="D6" s="31"/>
      <c r="E6" s="31"/>
      <c r="F6" s="31"/>
      <c r="G6" s="31"/>
      <c r="H6" s="31"/>
      <c r="I6" s="31"/>
      <c r="J6" s="31"/>
      <c r="K6" s="32"/>
    </row>
    <row r="7" spans="1:12" ht="98.25" customHeight="1" thickBot="1" x14ac:dyDescent="0.3">
      <c r="A7" s="15">
        <v>1</v>
      </c>
      <c r="B7" s="17" t="s">
        <v>57</v>
      </c>
      <c r="C7" s="13">
        <v>780</v>
      </c>
      <c r="D7" s="13">
        <v>810</v>
      </c>
      <c r="E7" s="13">
        <v>1850</v>
      </c>
      <c r="F7" s="19">
        <v>13000</v>
      </c>
      <c r="G7" s="19">
        <v>13200</v>
      </c>
      <c r="H7" s="19">
        <v>13300</v>
      </c>
      <c r="I7" s="19">
        <v>13500</v>
      </c>
      <c r="J7" s="19">
        <v>13800</v>
      </c>
      <c r="K7" s="19">
        <v>13800</v>
      </c>
    </row>
    <row r="8" spans="1:12" ht="111.75" customHeight="1" thickBot="1" x14ac:dyDescent="0.3">
      <c r="A8" s="15">
        <v>2</v>
      </c>
      <c r="B8" s="17" t="s">
        <v>59</v>
      </c>
      <c r="C8" s="13">
        <v>23</v>
      </c>
      <c r="D8" s="13">
        <v>25</v>
      </c>
      <c r="E8" s="13">
        <v>28</v>
      </c>
      <c r="F8" s="19">
        <v>33</v>
      </c>
      <c r="G8" s="19">
        <v>34</v>
      </c>
      <c r="H8" s="19">
        <v>36</v>
      </c>
      <c r="I8" s="19">
        <v>38</v>
      </c>
      <c r="J8" s="19">
        <v>40</v>
      </c>
      <c r="K8" s="19">
        <v>40</v>
      </c>
    </row>
    <row r="9" spans="1:12" ht="150" customHeight="1" thickBot="1" x14ac:dyDescent="0.3">
      <c r="A9" s="15">
        <v>3</v>
      </c>
      <c r="B9" s="17" t="s">
        <v>58</v>
      </c>
      <c r="C9" s="13">
        <v>100</v>
      </c>
      <c r="D9" s="13">
        <v>100</v>
      </c>
      <c r="E9" s="13">
        <v>100</v>
      </c>
      <c r="F9" s="13">
        <v>100</v>
      </c>
      <c r="G9" s="13">
        <v>100</v>
      </c>
      <c r="H9" s="13">
        <v>100</v>
      </c>
      <c r="I9" s="13">
        <v>100</v>
      </c>
      <c r="J9" s="13">
        <v>100</v>
      </c>
      <c r="K9" s="13">
        <v>100</v>
      </c>
    </row>
    <row r="10" spans="1:12" ht="16.5" thickBot="1" x14ac:dyDescent="0.3">
      <c r="A10" s="30" t="s">
        <v>48</v>
      </c>
      <c r="B10" s="31"/>
      <c r="C10" s="31"/>
      <c r="D10" s="31"/>
      <c r="E10" s="31"/>
      <c r="F10" s="31"/>
      <c r="G10" s="31"/>
      <c r="H10" s="31"/>
      <c r="I10" s="31"/>
      <c r="J10" s="31"/>
      <c r="K10" s="32"/>
    </row>
    <row r="11" spans="1:12" ht="99.75" customHeight="1" thickBot="1" x14ac:dyDescent="0.3">
      <c r="A11" s="15">
        <v>1</v>
      </c>
      <c r="B11" s="17" t="s">
        <v>60</v>
      </c>
      <c r="C11" s="20">
        <v>48</v>
      </c>
      <c r="D11" s="20">
        <v>50</v>
      </c>
      <c r="E11" s="20">
        <v>79.2</v>
      </c>
      <c r="F11" s="20">
        <v>79.2</v>
      </c>
      <c r="G11" s="20">
        <v>79.2</v>
      </c>
      <c r="H11" s="20">
        <v>79.8</v>
      </c>
      <c r="I11" s="20">
        <v>80</v>
      </c>
      <c r="J11" s="20">
        <v>80</v>
      </c>
      <c r="K11" s="20">
        <v>80</v>
      </c>
    </row>
    <row r="12" spans="1:12" ht="106.5" customHeight="1" thickBot="1" x14ac:dyDescent="0.3">
      <c r="A12" s="15">
        <v>2</v>
      </c>
      <c r="B12" s="17" t="s">
        <v>61</v>
      </c>
      <c r="C12" s="13" t="s">
        <v>50</v>
      </c>
      <c r="D12" s="13" t="s">
        <v>50</v>
      </c>
      <c r="E12" s="13">
        <v>70.7</v>
      </c>
      <c r="F12" s="13">
        <v>70.7</v>
      </c>
      <c r="G12" s="13">
        <v>70.7</v>
      </c>
      <c r="H12" s="13">
        <v>83.5</v>
      </c>
      <c r="I12" s="13">
        <v>85.6</v>
      </c>
      <c r="J12" s="13">
        <v>87.5</v>
      </c>
      <c r="K12" s="13">
        <v>87.5</v>
      </c>
    </row>
    <row r="13" spans="1:12" ht="83.25" customHeight="1" thickBot="1" x14ac:dyDescent="0.3">
      <c r="A13" s="15">
        <v>3</v>
      </c>
      <c r="B13" s="17" t="s">
        <v>62</v>
      </c>
      <c r="C13" s="13" t="s">
        <v>50</v>
      </c>
      <c r="D13" s="13" t="s">
        <v>50</v>
      </c>
      <c r="E13" s="20">
        <v>77</v>
      </c>
      <c r="F13" s="20">
        <v>79</v>
      </c>
      <c r="G13" s="20">
        <v>79.5</v>
      </c>
      <c r="H13" s="20">
        <v>81</v>
      </c>
      <c r="I13" s="20">
        <v>83</v>
      </c>
      <c r="J13" s="20">
        <v>85</v>
      </c>
      <c r="K13" s="20">
        <v>85</v>
      </c>
    </row>
  </sheetData>
  <mergeCells count="6">
    <mergeCell ref="A10:K10"/>
    <mergeCell ref="A1:K2"/>
    <mergeCell ref="A3:A4"/>
    <mergeCell ref="B3:B4"/>
    <mergeCell ref="D3:J3"/>
    <mergeCell ref="A6:K6"/>
  </mergeCells>
  <pageMargins left="0.7" right="0.7" top="0.75" bottom="0.75" header="0.3" footer="0.3"/>
  <pageSetup paperSize="9" scale="5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2"/>
  <sheetViews>
    <sheetView tabSelected="1" view="pageBreakPreview" zoomScale="130" zoomScaleNormal="115" zoomScaleSheetLayoutView="130" workbookViewId="0">
      <pane ySplit="6" topLeftCell="A64" activePane="bottomLeft" state="frozen"/>
      <selection pane="bottomLeft" activeCell="C35" sqref="C35:C39"/>
    </sheetView>
  </sheetViews>
  <sheetFormatPr defaultRowHeight="15" x14ac:dyDescent="0.25"/>
  <cols>
    <col min="1" max="1" width="4.85546875" style="1" customWidth="1"/>
    <col min="2" max="2" width="27.7109375" style="1" customWidth="1"/>
    <col min="3" max="3" width="16.28515625" style="1" customWidth="1"/>
    <col min="4" max="4" width="19.42578125" style="1" customWidth="1"/>
    <col min="5" max="5" width="11" style="1" customWidth="1"/>
    <col min="6" max="7" width="10.140625" style="1" customWidth="1"/>
    <col min="8" max="8" width="10" style="1" customWidth="1"/>
    <col min="9" max="9" width="9.5703125" style="1" customWidth="1"/>
    <col min="10" max="10" width="9.42578125" style="1" customWidth="1"/>
    <col min="11" max="11" width="10" style="1" customWidth="1"/>
    <col min="12" max="12" width="9.7109375" style="1" customWidth="1"/>
    <col min="13" max="16384" width="9.140625" style="1"/>
  </cols>
  <sheetData>
    <row r="1" spans="1:12" x14ac:dyDescent="0.25">
      <c r="K1" s="82" t="s">
        <v>28</v>
      </c>
      <c r="L1" s="82"/>
    </row>
    <row r="2" spans="1:12" ht="47.25" customHeight="1" x14ac:dyDescent="0.25">
      <c r="A2" s="56" t="s">
        <v>32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</row>
    <row r="3" spans="1:12" x14ac:dyDescent="0.25">
      <c r="A3" s="75" t="s">
        <v>1</v>
      </c>
      <c r="B3" s="75" t="s">
        <v>0</v>
      </c>
      <c r="C3" s="75" t="s">
        <v>29</v>
      </c>
      <c r="D3" s="75" t="s">
        <v>2</v>
      </c>
      <c r="E3" s="80" t="s">
        <v>5</v>
      </c>
      <c r="F3" s="81"/>
      <c r="G3" s="81"/>
      <c r="H3" s="81"/>
      <c r="I3" s="81"/>
      <c r="J3" s="81"/>
      <c r="K3" s="81"/>
      <c r="L3" s="81"/>
    </row>
    <row r="4" spans="1:12" ht="15" customHeight="1" x14ac:dyDescent="0.25">
      <c r="A4" s="81"/>
      <c r="B4" s="81"/>
      <c r="C4" s="81"/>
      <c r="D4" s="81"/>
      <c r="E4" s="80" t="s">
        <v>3</v>
      </c>
      <c r="F4" s="79" t="s">
        <v>4</v>
      </c>
      <c r="G4" s="79"/>
      <c r="H4" s="79"/>
      <c r="I4" s="79"/>
      <c r="J4" s="79"/>
      <c r="K4" s="79"/>
      <c r="L4" s="79"/>
    </row>
    <row r="5" spans="1:12" x14ac:dyDescent="0.25">
      <c r="A5" s="81"/>
      <c r="B5" s="81"/>
      <c r="C5" s="81"/>
      <c r="D5" s="81"/>
      <c r="E5" s="80"/>
      <c r="F5" s="2">
        <v>2014</v>
      </c>
      <c r="G5" s="2">
        <v>2015</v>
      </c>
      <c r="H5" s="2">
        <v>2016</v>
      </c>
      <c r="I5" s="2">
        <v>2017</v>
      </c>
      <c r="J5" s="2">
        <v>2018</v>
      </c>
      <c r="K5" s="2">
        <v>2019</v>
      </c>
      <c r="L5" s="2">
        <v>2020</v>
      </c>
    </row>
    <row r="6" spans="1:12" ht="12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</row>
    <row r="7" spans="1:12" ht="40.5" customHeight="1" x14ac:dyDescent="0.25">
      <c r="A7" s="75" t="s">
        <v>38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</row>
    <row r="8" spans="1:12" x14ac:dyDescent="0.25">
      <c r="A8" s="61" t="s">
        <v>40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</row>
    <row r="9" spans="1:12" x14ac:dyDescent="0.25">
      <c r="A9" s="59" t="s">
        <v>6</v>
      </c>
      <c r="B9" s="68" t="s">
        <v>45</v>
      </c>
      <c r="C9" s="75" t="s">
        <v>7</v>
      </c>
      <c r="D9" s="3" t="s">
        <v>3</v>
      </c>
      <c r="E9" s="21">
        <f>SUM(F9:L9)</f>
        <v>1290</v>
      </c>
      <c r="F9" s="21">
        <f>SUM(F10:F13)</f>
        <v>100</v>
      </c>
      <c r="G9" s="21">
        <f t="shared" ref="G9:L9" si="0">SUM(G10:G13)</f>
        <v>100</v>
      </c>
      <c r="H9" s="21">
        <f t="shared" si="0"/>
        <v>230</v>
      </c>
      <c r="I9" s="21">
        <f t="shared" si="0"/>
        <v>560</v>
      </c>
      <c r="J9" s="21">
        <f t="shared" si="0"/>
        <v>100</v>
      </c>
      <c r="K9" s="21">
        <f t="shared" si="0"/>
        <v>100</v>
      </c>
      <c r="L9" s="21">
        <f t="shared" si="0"/>
        <v>100</v>
      </c>
    </row>
    <row r="10" spans="1:12" ht="32.25" customHeight="1" x14ac:dyDescent="0.25">
      <c r="A10" s="59"/>
      <c r="B10" s="68"/>
      <c r="C10" s="75"/>
      <c r="D10" s="4" t="s">
        <v>9</v>
      </c>
      <c r="E10" s="21">
        <f t="shared" ref="E10:E13" si="1">SUM(F10:L10)</f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</row>
    <row r="11" spans="1:12" x14ac:dyDescent="0.25">
      <c r="A11" s="59"/>
      <c r="B11" s="68"/>
      <c r="C11" s="75"/>
      <c r="D11" s="3" t="s">
        <v>8</v>
      </c>
      <c r="E11" s="22">
        <f t="shared" si="1"/>
        <v>700</v>
      </c>
      <c r="F11" s="22">
        <v>100</v>
      </c>
      <c r="G11" s="22">
        <v>100</v>
      </c>
      <c r="H11" s="22">
        <v>100</v>
      </c>
      <c r="I11" s="22">
        <v>100</v>
      </c>
      <c r="J11" s="22">
        <v>100</v>
      </c>
      <c r="K11" s="22">
        <v>100</v>
      </c>
      <c r="L11" s="22">
        <v>100</v>
      </c>
    </row>
    <row r="12" spans="1:12" ht="60.75" customHeight="1" x14ac:dyDescent="0.25">
      <c r="A12" s="59"/>
      <c r="B12" s="68"/>
      <c r="C12" s="75"/>
      <c r="D12" s="5" t="s">
        <v>30</v>
      </c>
      <c r="E12" s="22">
        <f t="shared" si="1"/>
        <v>0</v>
      </c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</row>
    <row r="13" spans="1:12" ht="22.5" customHeight="1" x14ac:dyDescent="0.25">
      <c r="A13" s="59"/>
      <c r="B13" s="68"/>
      <c r="C13" s="75"/>
      <c r="D13" s="4" t="s">
        <v>54</v>
      </c>
      <c r="E13" s="22">
        <f t="shared" si="1"/>
        <v>590</v>
      </c>
      <c r="F13" s="22">
        <v>0</v>
      </c>
      <c r="G13" s="22">
        <v>0</v>
      </c>
      <c r="H13" s="22">
        <v>130</v>
      </c>
      <c r="I13" s="22">
        <v>460</v>
      </c>
      <c r="J13" s="22">
        <v>0</v>
      </c>
      <c r="K13" s="22">
        <v>0</v>
      </c>
      <c r="L13" s="22">
        <v>0</v>
      </c>
    </row>
    <row r="14" spans="1:12" x14ac:dyDescent="0.25">
      <c r="A14" s="59" t="s">
        <v>11</v>
      </c>
      <c r="B14" s="62" t="s">
        <v>41</v>
      </c>
      <c r="C14" s="60" t="s">
        <v>20</v>
      </c>
      <c r="D14" s="3" t="s">
        <v>3</v>
      </c>
      <c r="E14" s="22">
        <f>SUM(F14:L14)</f>
        <v>3190</v>
      </c>
      <c r="F14" s="22">
        <f t="shared" ref="F14:K14" si="2">SUM(F15:F18)</f>
        <v>0</v>
      </c>
      <c r="G14" s="22">
        <f t="shared" si="2"/>
        <v>0</v>
      </c>
      <c r="H14" s="22">
        <f t="shared" si="2"/>
        <v>520</v>
      </c>
      <c r="I14" s="22">
        <f t="shared" si="2"/>
        <v>620</v>
      </c>
      <c r="J14" s="22">
        <f t="shared" si="2"/>
        <v>650</v>
      </c>
      <c r="K14" s="22">
        <f t="shared" si="2"/>
        <v>700</v>
      </c>
      <c r="L14" s="22">
        <f>SUM(L15:L18)</f>
        <v>700</v>
      </c>
    </row>
    <row r="15" spans="1:12" ht="30" customHeight="1" x14ac:dyDescent="0.25">
      <c r="A15" s="59"/>
      <c r="B15" s="63"/>
      <c r="C15" s="60"/>
      <c r="D15" s="4" t="s">
        <v>9</v>
      </c>
      <c r="E15" s="22">
        <f t="shared" ref="E15:E18" si="3">SUM(F15:L15)</f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</row>
    <row r="16" spans="1:12" ht="15" customHeight="1" x14ac:dyDescent="0.25">
      <c r="A16" s="59"/>
      <c r="B16" s="63"/>
      <c r="C16" s="60"/>
      <c r="D16" s="3" t="s">
        <v>8</v>
      </c>
      <c r="E16" s="22">
        <f t="shared" si="3"/>
        <v>1010</v>
      </c>
      <c r="F16" s="22">
        <v>0</v>
      </c>
      <c r="G16" s="22">
        <v>0</v>
      </c>
      <c r="H16" s="22">
        <v>320</v>
      </c>
      <c r="I16" s="22">
        <v>0</v>
      </c>
      <c r="J16" s="22">
        <v>230</v>
      </c>
      <c r="K16" s="22">
        <v>230</v>
      </c>
      <c r="L16" s="22">
        <v>230</v>
      </c>
    </row>
    <row r="17" spans="1:12" ht="60" customHeight="1" x14ac:dyDescent="0.25">
      <c r="A17" s="59"/>
      <c r="B17" s="63"/>
      <c r="C17" s="60"/>
      <c r="D17" s="5" t="s">
        <v>30</v>
      </c>
      <c r="E17" s="22">
        <f t="shared" si="3"/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</row>
    <row r="18" spans="1:12" ht="24" customHeight="1" x14ac:dyDescent="0.25">
      <c r="A18" s="59"/>
      <c r="B18" s="64"/>
      <c r="C18" s="60"/>
      <c r="D18" s="6" t="s">
        <v>54</v>
      </c>
      <c r="E18" s="21">
        <f t="shared" si="3"/>
        <v>2180</v>
      </c>
      <c r="F18" s="21">
        <v>0</v>
      </c>
      <c r="G18" s="23">
        <v>0</v>
      </c>
      <c r="H18" s="22">
        <v>200</v>
      </c>
      <c r="I18" s="22">
        <v>620</v>
      </c>
      <c r="J18" s="22">
        <v>420</v>
      </c>
      <c r="K18" s="22">
        <v>470</v>
      </c>
      <c r="L18" s="22">
        <v>470</v>
      </c>
    </row>
    <row r="19" spans="1:12" ht="15.75" customHeight="1" x14ac:dyDescent="0.25">
      <c r="A19" s="58"/>
      <c r="B19" s="59" t="s">
        <v>12</v>
      </c>
      <c r="C19" s="60"/>
      <c r="D19" s="7" t="s">
        <v>3</v>
      </c>
      <c r="E19" s="24">
        <f>E20+E21+E22+E23</f>
        <v>4480</v>
      </c>
      <c r="F19" s="24">
        <f t="shared" ref="F19:L19" si="4">F14+F9</f>
        <v>100</v>
      </c>
      <c r="G19" s="24">
        <f t="shared" si="4"/>
        <v>100</v>
      </c>
      <c r="H19" s="24">
        <f t="shared" si="4"/>
        <v>750</v>
      </c>
      <c r="I19" s="25">
        <f t="shared" si="4"/>
        <v>1180</v>
      </c>
      <c r="J19" s="24">
        <f t="shared" si="4"/>
        <v>750</v>
      </c>
      <c r="K19" s="24">
        <f t="shared" si="4"/>
        <v>800</v>
      </c>
      <c r="L19" s="24">
        <f t="shared" si="4"/>
        <v>800</v>
      </c>
    </row>
    <row r="20" spans="1:12" ht="30" x14ac:dyDescent="0.25">
      <c r="A20" s="58"/>
      <c r="B20" s="59"/>
      <c r="C20" s="60"/>
      <c r="D20" s="4" t="s">
        <v>9</v>
      </c>
      <c r="E20" s="21">
        <f>F20+G20+H20+I20+J20+K20+L20</f>
        <v>0</v>
      </c>
      <c r="F20" s="21">
        <f>F15+F10</f>
        <v>0</v>
      </c>
      <c r="G20" s="21">
        <f t="shared" ref="G20:L20" si="5">G15+G10</f>
        <v>0</v>
      </c>
      <c r="H20" s="21">
        <f t="shared" si="5"/>
        <v>0</v>
      </c>
      <c r="I20" s="21">
        <f t="shared" si="5"/>
        <v>0</v>
      </c>
      <c r="J20" s="21">
        <f t="shared" si="5"/>
        <v>0</v>
      </c>
      <c r="K20" s="21">
        <f t="shared" si="5"/>
        <v>0</v>
      </c>
      <c r="L20" s="21">
        <f t="shared" si="5"/>
        <v>0</v>
      </c>
    </row>
    <row r="21" spans="1:12" x14ac:dyDescent="0.25">
      <c r="A21" s="58"/>
      <c r="B21" s="59"/>
      <c r="C21" s="60"/>
      <c r="D21" s="3" t="s">
        <v>8</v>
      </c>
      <c r="E21" s="21">
        <f t="shared" ref="E21:E23" si="6">F21+G21+H21+I21+J21+K21+L21</f>
        <v>1710</v>
      </c>
      <c r="F21" s="21">
        <f t="shared" ref="F21:L21" si="7">F16+F11</f>
        <v>100</v>
      </c>
      <c r="G21" s="21">
        <f t="shared" si="7"/>
        <v>100</v>
      </c>
      <c r="H21" s="21">
        <f t="shared" si="7"/>
        <v>420</v>
      </c>
      <c r="I21" s="21">
        <f t="shared" si="7"/>
        <v>100</v>
      </c>
      <c r="J21" s="21">
        <f t="shared" si="7"/>
        <v>330</v>
      </c>
      <c r="K21" s="21">
        <f t="shared" si="7"/>
        <v>330</v>
      </c>
      <c r="L21" s="21">
        <f t="shared" si="7"/>
        <v>330</v>
      </c>
    </row>
    <row r="22" spans="1:12" ht="63" customHeight="1" x14ac:dyDescent="0.25">
      <c r="A22" s="58"/>
      <c r="B22" s="59"/>
      <c r="C22" s="60"/>
      <c r="D22" s="5" t="s">
        <v>30</v>
      </c>
      <c r="E22" s="21">
        <f t="shared" si="6"/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</row>
    <row r="23" spans="1:12" ht="30.75" customHeight="1" x14ac:dyDescent="0.25">
      <c r="A23" s="58"/>
      <c r="B23" s="59"/>
      <c r="C23" s="60"/>
      <c r="D23" s="6" t="s">
        <v>54</v>
      </c>
      <c r="E23" s="21">
        <f t="shared" si="6"/>
        <v>2770</v>
      </c>
      <c r="F23" s="21">
        <f>F18+F13</f>
        <v>0</v>
      </c>
      <c r="G23" s="21">
        <f t="shared" ref="G23:L23" si="8">G18+G13</f>
        <v>0</v>
      </c>
      <c r="H23" s="21">
        <f t="shared" si="8"/>
        <v>330</v>
      </c>
      <c r="I23" s="26">
        <f t="shared" si="8"/>
        <v>1080</v>
      </c>
      <c r="J23" s="21">
        <f t="shared" si="8"/>
        <v>420</v>
      </c>
      <c r="K23" s="21">
        <f t="shared" si="8"/>
        <v>470</v>
      </c>
      <c r="L23" s="21">
        <f t="shared" si="8"/>
        <v>470</v>
      </c>
    </row>
    <row r="24" spans="1:12" x14ac:dyDescent="0.25">
      <c r="A24" s="61" t="s">
        <v>35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</row>
    <row r="25" spans="1:12" ht="15" customHeight="1" x14ac:dyDescent="0.25">
      <c r="A25" s="59" t="s">
        <v>13</v>
      </c>
      <c r="B25" s="68" t="s">
        <v>42</v>
      </c>
      <c r="C25" s="65" t="s">
        <v>23</v>
      </c>
      <c r="D25" s="3" t="s">
        <v>3</v>
      </c>
      <c r="E25" s="21">
        <f>SUM(F25:L25)</f>
        <v>0</v>
      </c>
      <c r="F25" s="21">
        <f>SUM(F26:F29)</f>
        <v>0</v>
      </c>
      <c r="G25" s="21">
        <f t="shared" ref="G25" si="9">SUM(G26:G29)</f>
        <v>0</v>
      </c>
      <c r="H25" s="21">
        <f t="shared" ref="H25" si="10">SUM(H26:H29)</f>
        <v>0</v>
      </c>
      <c r="I25" s="21">
        <f t="shared" ref="I25" si="11">SUM(I26:I29)</f>
        <v>0</v>
      </c>
      <c r="J25" s="21">
        <f t="shared" ref="J25" si="12">SUM(J26:J29)</f>
        <v>0</v>
      </c>
      <c r="K25" s="21">
        <f t="shared" ref="K25" si="13">SUM(K26:K29)</f>
        <v>0</v>
      </c>
      <c r="L25" s="21">
        <f t="shared" ref="L25" si="14">SUM(L26:L29)</f>
        <v>0</v>
      </c>
    </row>
    <row r="26" spans="1:12" ht="30" x14ac:dyDescent="0.25">
      <c r="A26" s="59"/>
      <c r="B26" s="68"/>
      <c r="C26" s="66"/>
      <c r="D26" s="4" t="s">
        <v>9</v>
      </c>
      <c r="E26" s="21">
        <f t="shared" ref="E26:E29" si="15">SUM(F26:L26)</f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</row>
    <row r="27" spans="1:12" x14ac:dyDescent="0.25">
      <c r="A27" s="59"/>
      <c r="B27" s="68"/>
      <c r="C27" s="66"/>
      <c r="D27" s="3" t="s">
        <v>8</v>
      </c>
      <c r="E27" s="21">
        <f>SUM(F27:L27)</f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</row>
    <row r="28" spans="1:12" ht="60.75" customHeight="1" x14ac:dyDescent="0.25">
      <c r="A28" s="59"/>
      <c r="B28" s="68"/>
      <c r="C28" s="66"/>
      <c r="D28" s="5" t="s">
        <v>30</v>
      </c>
      <c r="E28" s="22">
        <f t="shared" ref="E28" si="16">SUM(F28:L28)</f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</row>
    <row r="29" spans="1:12" ht="21.75" customHeight="1" x14ac:dyDescent="0.25">
      <c r="A29" s="59"/>
      <c r="B29" s="68"/>
      <c r="C29" s="67"/>
      <c r="D29" s="4" t="s">
        <v>54</v>
      </c>
      <c r="E29" s="21">
        <f t="shared" si="15"/>
        <v>0</v>
      </c>
      <c r="F29" s="21">
        <v>0</v>
      </c>
      <c r="G29" s="23">
        <v>0</v>
      </c>
      <c r="H29" s="23">
        <v>0</v>
      </c>
      <c r="I29" s="23">
        <v>0</v>
      </c>
      <c r="J29" s="21">
        <v>0</v>
      </c>
      <c r="K29" s="21">
        <v>0</v>
      </c>
      <c r="L29" s="21">
        <v>0</v>
      </c>
    </row>
    <row r="30" spans="1:12" ht="18" customHeight="1" x14ac:dyDescent="0.25">
      <c r="A30" s="69" t="s">
        <v>14</v>
      </c>
      <c r="B30" s="72" t="s">
        <v>33</v>
      </c>
      <c r="C30" s="75" t="s">
        <v>7</v>
      </c>
      <c r="D30" s="3" t="s">
        <v>3</v>
      </c>
      <c r="E30" s="22">
        <f>SUM(F30:L30)</f>
        <v>2423.384</v>
      </c>
      <c r="F30" s="21">
        <f t="shared" ref="F30:K30" si="17">SUM(F31:F34)</f>
        <v>193.38399999999999</v>
      </c>
      <c r="G30" s="22">
        <f t="shared" si="17"/>
        <v>130</v>
      </c>
      <c r="H30" s="21">
        <f t="shared" si="17"/>
        <v>450</v>
      </c>
      <c r="I30" s="21">
        <f t="shared" si="17"/>
        <v>450</v>
      </c>
      <c r="J30" s="21">
        <f t="shared" si="17"/>
        <v>400</v>
      </c>
      <c r="K30" s="21">
        <f t="shared" si="17"/>
        <v>400</v>
      </c>
      <c r="L30" s="21">
        <f>SUM(L31:L34)</f>
        <v>400</v>
      </c>
    </row>
    <row r="31" spans="1:12" ht="33.75" customHeight="1" x14ac:dyDescent="0.25">
      <c r="A31" s="70"/>
      <c r="B31" s="73"/>
      <c r="C31" s="75"/>
      <c r="D31" s="5" t="s">
        <v>9</v>
      </c>
      <c r="E31" s="21">
        <f t="shared" ref="E31:E34" si="18">SUM(F31:L31)</f>
        <v>0</v>
      </c>
      <c r="F31" s="21">
        <v>0</v>
      </c>
      <c r="G31" s="22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</row>
    <row r="32" spans="1:12" ht="18" customHeight="1" x14ac:dyDescent="0.25">
      <c r="A32" s="70"/>
      <c r="B32" s="73"/>
      <c r="C32" s="75"/>
      <c r="D32" s="3" t="s">
        <v>8</v>
      </c>
      <c r="E32" s="22">
        <f t="shared" si="18"/>
        <v>1323.384</v>
      </c>
      <c r="F32" s="22">
        <v>193.38399999999999</v>
      </c>
      <c r="G32" s="22">
        <v>130</v>
      </c>
      <c r="H32" s="22">
        <v>200</v>
      </c>
      <c r="I32" s="22">
        <v>200</v>
      </c>
      <c r="J32" s="22">
        <v>200</v>
      </c>
      <c r="K32" s="22">
        <v>200</v>
      </c>
      <c r="L32" s="22">
        <v>200</v>
      </c>
    </row>
    <row r="33" spans="1:12" ht="61.5" customHeight="1" x14ac:dyDescent="0.25">
      <c r="A33" s="70"/>
      <c r="B33" s="73"/>
      <c r="C33" s="75"/>
      <c r="D33" s="5" t="s">
        <v>30</v>
      </c>
      <c r="E33" s="22">
        <f t="shared" si="18"/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</row>
    <row r="34" spans="1:12" ht="22.5" customHeight="1" x14ac:dyDescent="0.25">
      <c r="A34" s="71"/>
      <c r="B34" s="74"/>
      <c r="C34" s="75"/>
      <c r="D34" s="10" t="s">
        <v>54</v>
      </c>
      <c r="E34" s="21">
        <f t="shared" si="18"/>
        <v>1100</v>
      </c>
      <c r="F34" s="21">
        <v>0</v>
      </c>
      <c r="G34" s="21">
        <v>0</v>
      </c>
      <c r="H34" s="22">
        <v>250</v>
      </c>
      <c r="I34" s="22">
        <v>250</v>
      </c>
      <c r="J34" s="22">
        <v>200</v>
      </c>
      <c r="K34" s="22">
        <v>200</v>
      </c>
      <c r="L34" s="22">
        <v>200</v>
      </c>
    </row>
    <row r="35" spans="1:12" ht="26.25" customHeight="1" x14ac:dyDescent="0.25">
      <c r="A35" s="69" t="s">
        <v>39</v>
      </c>
      <c r="B35" s="72" t="s">
        <v>44</v>
      </c>
      <c r="C35" s="76" t="s">
        <v>19</v>
      </c>
      <c r="D35" s="3" t="s">
        <v>3</v>
      </c>
      <c r="E35" s="22">
        <v>0</v>
      </c>
      <c r="F35" s="21">
        <v>0</v>
      </c>
      <c r="G35" s="22">
        <f t="shared" ref="G35:K35" si="19">SUM(G36:G39)</f>
        <v>0</v>
      </c>
      <c r="H35" s="22">
        <f t="shared" si="19"/>
        <v>736</v>
      </c>
      <c r="I35" s="22">
        <f t="shared" si="19"/>
        <v>500</v>
      </c>
      <c r="J35" s="22">
        <f t="shared" si="19"/>
        <v>760</v>
      </c>
      <c r="K35" s="22">
        <f t="shared" si="19"/>
        <v>760</v>
      </c>
      <c r="L35" s="22">
        <f>SUM(L36:L39)</f>
        <v>760</v>
      </c>
    </row>
    <row r="36" spans="1:12" ht="25.5" customHeight="1" x14ac:dyDescent="0.25">
      <c r="A36" s="92"/>
      <c r="B36" s="73"/>
      <c r="C36" s="77"/>
      <c r="D36" s="5" t="s">
        <v>9</v>
      </c>
      <c r="E36" s="21">
        <f t="shared" ref="E36:E39" si="20">SUM(F36:L36)</f>
        <v>0</v>
      </c>
      <c r="F36" s="21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</row>
    <row r="37" spans="1:12" ht="26.25" customHeight="1" x14ac:dyDescent="0.25">
      <c r="A37" s="92"/>
      <c r="B37" s="73"/>
      <c r="C37" s="77"/>
      <c r="D37" s="3" t="s">
        <v>8</v>
      </c>
      <c r="E37" s="22">
        <v>0</v>
      </c>
      <c r="F37" s="22">
        <v>0</v>
      </c>
      <c r="G37" s="22">
        <v>0</v>
      </c>
      <c r="H37" s="22">
        <v>716</v>
      </c>
      <c r="I37" s="22">
        <v>0</v>
      </c>
      <c r="J37" s="22">
        <v>220</v>
      </c>
      <c r="K37" s="22">
        <v>220</v>
      </c>
      <c r="L37" s="22">
        <v>220</v>
      </c>
    </row>
    <row r="38" spans="1:12" ht="26.25" customHeight="1" x14ac:dyDescent="0.25">
      <c r="A38" s="92"/>
      <c r="B38" s="73"/>
      <c r="C38" s="77"/>
      <c r="D38" s="5" t="s">
        <v>30</v>
      </c>
      <c r="E38" s="22">
        <f t="shared" si="20"/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</row>
    <row r="39" spans="1:12" ht="18.75" customHeight="1" x14ac:dyDescent="0.25">
      <c r="A39" s="93"/>
      <c r="B39" s="74"/>
      <c r="C39" s="78"/>
      <c r="D39" s="11" t="s">
        <v>54</v>
      </c>
      <c r="E39" s="21">
        <f t="shared" si="20"/>
        <v>2140</v>
      </c>
      <c r="F39" s="21">
        <v>0</v>
      </c>
      <c r="G39" s="21">
        <v>0</v>
      </c>
      <c r="H39" s="22">
        <v>20</v>
      </c>
      <c r="I39" s="22">
        <v>500</v>
      </c>
      <c r="J39" s="22">
        <v>540</v>
      </c>
      <c r="K39" s="22">
        <v>540</v>
      </c>
      <c r="L39" s="22">
        <v>540</v>
      </c>
    </row>
    <row r="40" spans="1:12" x14ac:dyDescent="0.25">
      <c r="A40" s="59" t="s">
        <v>43</v>
      </c>
      <c r="B40" s="62" t="s">
        <v>34</v>
      </c>
      <c r="C40" s="60" t="s">
        <v>10</v>
      </c>
      <c r="D40" s="3" t="s">
        <v>3</v>
      </c>
      <c r="E40" s="22">
        <f>SUM(F40:L40)</f>
        <v>0</v>
      </c>
      <c r="F40" s="21">
        <f t="shared" ref="F40:G40" si="21">SUM(F41:F44)</f>
        <v>0</v>
      </c>
      <c r="G40" s="22">
        <f t="shared" si="21"/>
        <v>0</v>
      </c>
      <c r="H40" s="21">
        <f t="shared" ref="H40" si="22">SUM(H41:H44)</f>
        <v>0</v>
      </c>
      <c r="I40" s="21">
        <f t="shared" ref="I40" si="23">SUM(I41:I44)</f>
        <v>0</v>
      </c>
      <c r="J40" s="21">
        <f t="shared" ref="J40" si="24">SUM(J41:J44)</f>
        <v>0</v>
      </c>
      <c r="K40" s="21">
        <f t="shared" ref="K40" si="25">SUM(K41:K44)</f>
        <v>0</v>
      </c>
      <c r="L40" s="21">
        <f>SUM(L41:L44)</f>
        <v>0</v>
      </c>
    </row>
    <row r="41" spans="1:12" ht="30" x14ac:dyDescent="0.25">
      <c r="A41" s="59"/>
      <c r="B41" s="63"/>
      <c r="C41" s="60"/>
      <c r="D41" s="4" t="s">
        <v>9</v>
      </c>
      <c r="E41" s="21">
        <f t="shared" ref="E41:E44" si="26">SUM(F41:L41)</f>
        <v>0</v>
      </c>
      <c r="F41" s="21">
        <v>0</v>
      </c>
      <c r="G41" s="22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</row>
    <row r="42" spans="1:12" x14ac:dyDescent="0.25">
      <c r="A42" s="59"/>
      <c r="B42" s="63"/>
      <c r="C42" s="60"/>
      <c r="D42" s="3" t="s">
        <v>8</v>
      </c>
      <c r="E42" s="22">
        <f t="shared" si="26"/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</row>
    <row r="43" spans="1:12" ht="60" customHeight="1" x14ac:dyDescent="0.25">
      <c r="A43" s="59"/>
      <c r="B43" s="63"/>
      <c r="C43" s="60"/>
      <c r="D43" s="5" t="s">
        <v>30</v>
      </c>
      <c r="E43" s="22">
        <f t="shared" ref="E43" si="27">SUM(F43:L43)</f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</row>
    <row r="44" spans="1:12" ht="19.5" customHeight="1" x14ac:dyDescent="0.25">
      <c r="A44" s="59"/>
      <c r="B44" s="64"/>
      <c r="C44" s="60"/>
      <c r="D44" s="6" t="s">
        <v>54</v>
      </c>
      <c r="E44" s="21">
        <f t="shared" si="26"/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</row>
    <row r="45" spans="1:12" x14ac:dyDescent="0.25">
      <c r="A45" s="58"/>
      <c r="B45" s="59" t="s">
        <v>15</v>
      </c>
      <c r="C45" s="60"/>
      <c r="D45" s="7" t="s">
        <v>3</v>
      </c>
      <c r="E45" s="24">
        <f>E46+E47+E48+E49</f>
        <v>5939.384</v>
      </c>
      <c r="F45" s="24">
        <f t="shared" ref="F45:L45" si="28">F46+F47+F48+F49</f>
        <v>193.38399999999999</v>
      </c>
      <c r="G45" s="24">
        <f t="shared" si="28"/>
        <v>130</v>
      </c>
      <c r="H45" s="25">
        <f t="shared" si="28"/>
        <v>1186</v>
      </c>
      <c r="I45" s="25">
        <f t="shared" si="28"/>
        <v>950</v>
      </c>
      <c r="J45" s="25">
        <f t="shared" si="28"/>
        <v>1160</v>
      </c>
      <c r="K45" s="25">
        <f t="shared" si="28"/>
        <v>1160</v>
      </c>
      <c r="L45" s="25">
        <f t="shared" si="28"/>
        <v>1160</v>
      </c>
    </row>
    <row r="46" spans="1:12" ht="30" x14ac:dyDescent="0.25">
      <c r="A46" s="58"/>
      <c r="B46" s="59"/>
      <c r="C46" s="60"/>
      <c r="D46" s="4" t="s">
        <v>9</v>
      </c>
      <c r="E46" s="21">
        <f>F46+G46+H46+I46+J46+K46+L46</f>
        <v>0</v>
      </c>
      <c r="F46" s="21">
        <f t="shared" ref="F46:L46" si="29">F41+F26</f>
        <v>0</v>
      </c>
      <c r="G46" s="21">
        <f t="shared" si="29"/>
        <v>0</v>
      </c>
      <c r="H46" s="21">
        <f t="shared" si="29"/>
        <v>0</v>
      </c>
      <c r="I46" s="21">
        <f t="shared" si="29"/>
        <v>0</v>
      </c>
      <c r="J46" s="21">
        <f t="shared" si="29"/>
        <v>0</v>
      </c>
      <c r="K46" s="21">
        <f t="shared" si="29"/>
        <v>0</v>
      </c>
      <c r="L46" s="21">
        <f t="shared" si="29"/>
        <v>0</v>
      </c>
    </row>
    <row r="47" spans="1:12" x14ac:dyDescent="0.25">
      <c r="A47" s="58"/>
      <c r="B47" s="59"/>
      <c r="C47" s="60"/>
      <c r="D47" s="3" t="s">
        <v>8</v>
      </c>
      <c r="E47" s="21">
        <f t="shared" ref="E47:E49" si="30">F47+G47+H47+I47+J47+K47+L47</f>
        <v>2699.384</v>
      </c>
      <c r="F47" s="21">
        <f t="shared" ref="F47:L47" si="31">F42+F27+F32+F37</f>
        <v>193.38399999999999</v>
      </c>
      <c r="G47" s="21">
        <f t="shared" si="31"/>
        <v>130</v>
      </c>
      <c r="H47" s="21">
        <f t="shared" si="31"/>
        <v>916</v>
      </c>
      <c r="I47" s="21">
        <f t="shared" si="31"/>
        <v>200</v>
      </c>
      <c r="J47" s="21">
        <f t="shared" si="31"/>
        <v>420</v>
      </c>
      <c r="K47" s="21">
        <f t="shared" si="31"/>
        <v>420</v>
      </c>
      <c r="L47" s="21">
        <f t="shared" si="31"/>
        <v>420</v>
      </c>
    </row>
    <row r="48" spans="1:12" ht="61.5" customHeight="1" x14ac:dyDescent="0.25">
      <c r="A48" s="58"/>
      <c r="B48" s="59"/>
      <c r="C48" s="60"/>
      <c r="D48" s="5" t="s">
        <v>30</v>
      </c>
      <c r="E48" s="21">
        <f t="shared" si="30"/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</row>
    <row r="49" spans="1:12" ht="19.5" customHeight="1" x14ac:dyDescent="0.25">
      <c r="A49" s="58"/>
      <c r="B49" s="59"/>
      <c r="C49" s="60"/>
      <c r="D49" s="4" t="s">
        <v>54</v>
      </c>
      <c r="E49" s="21">
        <f t="shared" si="30"/>
        <v>3240</v>
      </c>
      <c r="F49" s="21">
        <f>F29+F34+F39+F44</f>
        <v>0</v>
      </c>
      <c r="G49" s="21">
        <f t="shared" ref="G49:L49" si="32">G29+G34+G39+G44</f>
        <v>0</v>
      </c>
      <c r="H49" s="21">
        <f t="shared" si="32"/>
        <v>270</v>
      </c>
      <c r="I49" s="21">
        <f t="shared" si="32"/>
        <v>750</v>
      </c>
      <c r="J49" s="21">
        <f t="shared" si="32"/>
        <v>740</v>
      </c>
      <c r="K49" s="21">
        <f t="shared" si="32"/>
        <v>740</v>
      </c>
      <c r="L49" s="21">
        <f t="shared" si="32"/>
        <v>740</v>
      </c>
    </row>
    <row r="50" spans="1:12" x14ac:dyDescent="0.25">
      <c r="A50" s="61" t="s">
        <v>36</v>
      </c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</row>
    <row r="51" spans="1:12" ht="15" customHeight="1" x14ac:dyDescent="0.25">
      <c r="A51" s="59" t="s">
        <v>16</v>
      </c>
      <c r="B51" s="62" t="s">
        <v>21</v>
      </c>
      <c r="C51" s="60" t="s">
        <v>10</v>
      </c>
      <c r="D51" s="3" t="s">
        <v>3</v>
      </c>
      <c r="E51" s="21">
        <f>SUM(F51:L51)</f>
        <v>0</v>
      </c>
      <c r="F51" s="21">
        <f>SUM(F52:F55)</f>
        <v>0</v>
      </c>
      <c r="G51" s="21">
        <f t="shared" ref="G51" si="33">SUM(G52:G55)</f>
        <v>0</v>
      </c>
      <c r="H51" s="21">
        <f t="shared" ref="H51:I51" si="34">SUM(H52:H55)</f>
        <v>0</v>
      </c>
      <c r="I51" s="21">
        <f t="shared" si="34"/>
        <v>0</v>
      </c>
      <c r="J51" s="21">
        <f t="shared" ref="J51" si="35">SUM(J52:J55)</f>
        <v>0</v>
      </c>
      <c r="K51" s="21">
        <f t="shared" ref="K51" si="36">SUM(K52:K55)</f>
        <v>0</v>
      </c>
      <c r="L51" s="21">
        <f t="shared" ref="L51" si="37">SUM(L52:L55)</f>
        <v>0</v>
      </c>
    </row>
    <row r="52" spans="1:12" ht="30" x14ac:dyDescent="0.25">
      <c r="A52" s="59"/>
      <c r="B52" s="63"/>
      <c r="C52" s="60"/>
      <c r="D52" s="4" t="s">
        <v>9</v>
      </c>
      <c r="E52" s="21">
        <f t="shared" ref="E52" si="38">SUM(F52:L52)</f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</row>
    <row r="53" spans="1:12" x14ac:dyDescent="0.25">
      <c r="A53" s="59"/>
      <c r="B53" s="63"/>
      <c r="C53" s="60"/>
      <c r="D53" s="3" t="s">
        <v>8</v>
      </c>
      <c r="E53" s="21">
        <f>SUM(F53:L53)</f>
        <v>0</v>
      </c>
      <c r="F53" s="21">
        <v>0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</row>
    <row r="54" spans="1:12" ht="60.75" customHeight="1" x14ac:dyDescent="0.25">
      <c r="A54" s="59"/>
      <c r="B54" s="63"/>
      <c r="C54" s="60"/>
      <c r="D54" s="5" t="s">
        <v>30</v>
      </c>
      <c r="E54" s="22">
        <f t="shared" ref="E54" si="39">SUM(F54:L54)</f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</row>
    <row r="55" spans="1:12" ht="17.25" customHeight="1" x14ac:dyDescent="0.25">
      <c r="A55" s="59"/>
      <c r="B55" s="64"/>
      <c r="C55" s="60"/>
      <c r="D55" s="4" t="s">
        <v>54</v>
      </c>
      <c r="E55" s="21">
        <f t="shared" ref="E55" si="40">SUM(F55:L55)</f>
        <v>0</v>
      </c>
      <c r="F55" s="21">
        <v>0</v>
      </c>
      <c r="G55" s="22">
        <v>0</v>
      </c>
      <c r="H55" s="23">
        <v>0</v>
      </c>
      <c r="I55" s="23">
        <v>0</v>
      </c>
      <c r="J55" s="22">
        <v>0</v>
      </c>
      <c r="K55" s="22">
        <v>0</v>
      </c>
      <c r="L55" s="22">
        <v>0</v>
      </c>
    </row>
    <row r="56" spans="1:12" ht="15" customHeight="1" x14ac:dyDescent="0.25">
      <c r="A56" s="59" t="s">
        <v>17</v>
      </c>
      <c r="B56" s="62" t="s">
        <v>37</v>
      </c>
      <c r="C56" s="65" t="s">
        <v>23</v>
      </c>
      <c r="D56" s="3" t="s">
        <v>3</v>
      </c>
      <c r="E56" s="21">
        <f>SUM(F56:L56)</f>
        <v>0</v>
      </c>
      <c r="F56" s="21">
        <f t="shared" ref="F56" si="41">SUM(F57:F60)</f>
        <v>0</v>
      </c>
      <c r="G56" s="21">
        <f t="shared" ref="G56" si="42">SUM(G57:G60)</f>
        <v>0</v>
      </c>
      <c r="H56" s="21">
        <f t="shared" ref="H56" si="43">SUM(H57:H60)</f>
        <v>0</v>
      </c>
      <c r="I56" s="21">
        <f t="shared" ref="I56" si="44">SUM(I57:I60)</f>
        <v>0</v>
      </c>
      <c r="J56" s="21">
        <f t="shared" ref="J56" si="45">SUM(J57:J60)</f>
        <v>0</v>
      </c>
      <c r="K56" s="21">
        <f t="shared" ref="K56" si="46">SUM(K57:K60)</f>
        <v>0</v>
      </c>
      <c r="L56" s="21">
        <f>SUM(L57:L60)</f>
        <v>0</v>
      </c>
    </row>
    <row r="57" spans="1:12" ht="30" x14ac:dyDescent="0.25">
      <c r="A57" s="59"/>
      <c r="B57" s="63"/>
      <c r="C57" s="66"/>
      <c r="D57" s="4" t="s">
        <v>9</v>
      </c>
      <c r="E57" s="21">
        <f t="shared" ref="E57:E60" si="47">SUM(F57:L57)</f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</row>
    <row r="58" spans="1:12" x14ac:dyDescent="0.25">
      <c r="A58" s="59"/>
      <c r="B58" s="63"/>
      <c r="C58" s="66"/>
      <c r="D58" s="3" t="s">
        <v>8</v>
      </c>
      <c r="E58" s="21">
        <f t="shared" si="47"/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</row>
    <row r="59" spans="1:12" ht="62.25" customHeight="1" x14ac:dyDescent="0.25">
      <c r="A59" s="59"/>
      <c r="B59" s="63"/>
      <c r="C59" s="66"/>
      <c r="D59" s="5" t="s">
        <v>30</v>
      </c>
      <c r="E59" s="22">
        <f t="shared" ref="E59" si="48">SUM(F59:L59)</f>
        <v>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</row>
    <row r="60" spans="1:12" ht="18.75" customHeight="1" x14ac:dyDescent="0.25">
      <c r="A60" s="59"/>
      <c r="B60" s="64"/>
      <c r="C60" s="67"/>
      <c r="D60" s="6" t="s">
        <v>54</v>
      </c>
      <c r="E60" s="21">
        <f t="shared" si="47"/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</row>
    <row r="61" spans="1:12" x14ac:dyDescent="0.25">
      <c r="A61" s="58"/>
      <c r="B61" s="59" t="s">
        <v>18</v>
      </c>
      <c r="C61" s="60"/>
      <c r="D61" s="7" t="s">
        <v>3</v>
      </c>
      <c r="E61" s="24">
        <f t="shared" ref="E61:L61" si="49">E56+E51</f>
        <v>0</v>
      </c>
      <c r="F61" s="24">
        <f t="shared" si="49"/>
        <v>0</v>
      </c>
      <c r="G61" s="24">
        <f t="shared" si="49"/>
        <v>0</v>
      </c>
      <c r="H61" s="24">
        <f t="shared" si="49"/>
        <v>0</v>
      </c>
      <c r="I61" s="24">
        <f t="shared" si="49"/>
        <v>0</v>
      </c>
      <c r="J61" s="24">
        <f t="shared" si="49"/>
        <v>0</v>
      </c>
      <c r="K61" s="24">
        <f t="shared" si="49"/>
        <v>0</v>
      </c>
      <c r="L61" s="24">
        <f t="shared" si="49"/>
        <v>0</v>
      </c>
    </row>
    <row r="62" spans="1:12" ht="25.5" customHeight="1" x14ac:dyDescent="0.25">
      <c r="A62" s="58"/>
      <c r="B62" s="59"/>
      <c r="C62" s="60"/>
      <c r="D62" s="4" t="s">
        <v>9</v>
      </c>
      <c r="E62" s="21">
        <f t="shared" ref="E62" si="50">E57+E52</f>
        <v>0</v>
      </c>
      <c r="F62" s="21">
        <f>F52+F57</f>
        <v>0</v>
      </c>
      <c r="G62" s="21">
        <f t="shared" ref="G62:L62" si="51">G52+G57</f>
        <v>0</v>
      </c>
      <c r="H62" s="21">
        <f t="shared" si="51"/>
        <v>0</v>
      </c>
      <c r="I62" s="21">
        <f t="shared" si="51"/>
        <v>0</v>
      </c>
      <c r="J62" s="21">
        <f t="shared" si="51"/>
        <v>0</v>
      </c>
      <c r="K62" s="21">
        <f t="shared" si="51"/>
        <v>0</v>
      </c>
      <c r="L62" s="21">
        <f t="shared" si="51"/>
        <v>0</v>
      </c>
    </row>
    <row r="63" spans="1:12" x14ac:dyDescent="0.25">
      <c r="A63" s="58"/>
      <c r="B63" s="59"/>
      <c r="C63" s="60"/>
      <c r="D63" s="3" t="s">
        <v>8</v>
      </c>
      <c r="E63" s="21">
        <f t="shared" ref="E63:F63" si="52">E58+E53</f>
        <v>0</v>
      </c>
      <c r="F63" s="21">
        <f t="shared" si="52"/>
        <v>0</v>
      </c>
      <c r="G63" s="21">
        <f t="shared" ref="G63:L63" si="53">G53+G58</f>
        <v>0</v>
      </c>
      <c r="H63" s="21">
        <f t="shared" si="53"/>
        <v>0</v>
      </c>
      <c r="I63" s="21">
        <f t="shared" si="53"/>
        <v>0</v>
      </c>
      <c r="J63" s="21">
        <f t="shared" si="53"/>
        <v>0</v>
      </c>
      <c r="K63" s="21">
        <f t="shared" si="53"/>
        <v>0</v>
      </c>
      <c r="L63" s="21">
        <f t="shared" si="53"/>
        <v>0</v>
      </c>
    </row>
    <row r="64" spans="1:12" ht="60" customHeight="1" x14ac:dyDescent="0.25">
      <c r="A64" s="58"/>
      <c r="B64" s="59"/>
      <c r="C64" s="60"/>
      <c r="D64" s="5" t="s">
        <v>30</v>
      </c>
      <c r="E64" s="22">
        <f t="shared" ref="E64" si="54">SUM(F64:L64)</f>
        <v>0</v>
      </c>
      <c r="F64" s="22">
        <v>0</v>
      </c>
      <c r="G64" s="21">
        <f t="shared" ref="G64" si="55">G54+G59</f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</row>
    <row r="65" spans="1:12" ht="15.75" customHeight="1" x14ac:dyDescent="0.25">
      <c r="A65" s="58"/>
      <c r="B65" s="59"/>
      <c r="C65" s="60"/>
      <c r="D65" s="4" t="s">
        <v>54</v>
      </c>
      <c r="E65" s="21">
        <f>E60+E55</f>
        <v>0</v>
      </c>
      <c r="F65" s="21">
        <f t="shared" ref="F65:L65" si="56">F60+F55</f>
        <v>0</v>
      </c>
      <c r="G65" s="21">
        <f t="shared" ref="G65" si="57">G55+G60</f>
        <v>0</v>
      </c>
      <c r="H65" s="21">
        <f t="shared" si="56"/>
        <v>0</v>
      </c>
      <c r="I65" s="21">
        <f t="shared" si="56"/>
        <v>0</v>
      </c>
      <c r="J65" s="21">
        <f t="shared" si="56"/>
        <v>0</v>
      </c>
      <c r="K65" s="21">
        <f t="shared" si="56"/>
        <v>0</v>
      </c>
      <c r="L65" s="21">
        <f t="shared" si="56"/>
        <v>0</v>
      </c>
    </row>
    <row r="66" spans="1:12" x14ac:dyDescent="0.25">
      <c r="A66" s="86"/>
      <c r="B66" s="89" t="s">
        <v>22</v>
      </c>
      <c r="C66" s="60"/>
      <c r="D66" s="7" t="s">
        <v>3</v>
      </c>
      <c r="E66" s="27">
        <f>F66+G66+H66+I66+J66+K66+L66</f>
        <v>12790.384</v>
      </c>
      <c r="F66" s="28">
        <f>F67+F68+F69+F70</f>
        <v>1158.884</v>
      </c>
      <c r="G66" s="28">
        <f t="shared" ref="G66:L66" si="58">G67+G68+G69+G70</f>
        <v>1735.5</v>
      </c>
      <c r="H66" s="28">
        <f t="shared" si="58"/>
        <v>1936</v>
      </c>
      <c r="I66" s="28">
        <f t="shared" si="58"/>
        <v>2130</v>
      </c>
      <c r="J66" s="28">
        <f t="shared" si="58"/>
        <v>1910</v>
      </c>
      <c r="K66" s="28">
        <f t="shared" si="58"/>
        <v>1960</v>
      </c>
      <c r="L66" s="28">
        <f t="shared" si="58"/>
        <v>1960</v>
      </c>
    </row>
    <row r="67" spans="1:12" ht="30" x14ac:dyDescent="0.25">
      <c r="A67" s="90"/>
      <c r="B67" s="89"/>
      <c r="C67" s="60"/>
      <c r="D67" s="4" t="s">
        <v>9</v>
      </c>
      <c r="E67" s="22">
        <f>F67+G67+H67+I67+J67+K67+L67</f>
        <v>0</v>
      </c>
      <c r="F67" s="22">
        <f>F20+F46+F62</f>
        <v>0</v>
      </c>
      <c r="G67" s="22">
        <f t="shared" ref="G67:L67" si="59">G20+G46+G62</f>
        <v>0</v>
      </c>
      <c r="H67" s="22">
        <f t="shared" si="59"/>
        <v>0</v>
      </c>
      <c r="I67" s="22">
        <f t="shared" si="59"/>
        <v>0</v>
      </c>
      <c r="J67" s="22">
        <f t="shared" si="59"/>
        <v>0</v>
      </c>
      <c r="K67" s="22">
        <f t="shared" si="59"/>
        <v>0</v>
      </c>
      <c r="L67" s="22">
        <f t="shared" si="59"/>
        <v>0</v>
      </c>
    </row>
    <row r="68" spans="1:12" x14ac:dyDescent="0.25">
      <c r="A68" s="90"/>
      <c r="B68" s="89"/>
      <c r="C68" s="60"/>
      <c r="D68" s="3" t="s">
        <v>8</v>
      </c>
      <c r="E68" s="22">
        <f>F68+G68+H68+I68+J68+K68+L68</f>
        <v>5049.384</v>
      </c>
      <c r="F68" s="22">
        <v>293.38400000000001</v>
      </c>
      <c r="G68" s="22">
        <v>870</v>
      </c>
      <c r="H68" s="22">
        <f t="shared" ref="H68:L68" si="60">H21+H47+H63</f>
        <v>1336</v>
      </c>
      <c r="I68" s="22">
        <f t="shared" si="60"/>
        <v>300</v>
      </c>
      <c r="J68" s="22">
        <f t="shared" si="60"/>
        <v>750</v>
      </c>
      <c r="K68" s="22">
        <f t="shared" si="60"/>
        <v>750</v>
      </c>
      <c r="L68" s="22">
        <f t="shared" si="60"/>
        <v>750</v>
      </c>
    </row>
    <row r="69" spans="1:12" ht="63.75" customHeight="1" x14ac:dyDescent="0.25">
      <c r="A69" s="90"/>
      <c r="B69" s="89"/>
      <c r="C69" s="60"/>
      <c r="D69" s="5" t="s">
        <v>31</v>
      </c>
      <c r="E69" s="22">
        <f t="shared" ref="E69:E70" si="61">F69+G69+H69+I69+J69+K69+L69</f>
        <v>0</v>
      </c>
      <c r="F69" s="22">
        <f t="shared" ref="F69:L70" si="62">F22+F48+F64</f>
        <v>0</v>
      </c>
      <c r="G69" s="22">
        <f t="shared" si="62"/>
        <v>0</v>
      </c>
      <c r="H69" s="22">
        <f t="shared" si="62"/>
        <v>0</v>
      </c>
      <c r="I69" s="22">
        <f t="shared" si="62"/>
        <v>0</v>
      </c>
      <c r="J69" s="22">
        <f t="shared" si="62"/>
        <v>0</v>
      </c>
      <c r="K69" s="22">
        <f t="shared" si="62"/>
        <v>0</v>
      </c>
      <c r="L69" s="22">
        <f t="shared" si="62"/>
        <v>0</v>
      </c>
    </row>
    <row r="70" spans="1:12" ht="15.75" customHeight="1" x14ac:dyDescent="0.25">
      <c r="A70" s="91"/>
      <c r="B70" s="89"/>
      <c r="C70" s="60"/>
      <c r="D70" s="4" t="s">
        <v>54</v>
      </c>
      <c r="E70" s="22">
        <f t="shared" si="61"/>
        <v>7741</v>
      </c>
      <c r="F70" s="22">
        <v>865.5</v>
      </c>
      <c r="G70" s="22">
        <v>865.5</v>
      </c>
      <c r="H70" s="22">
        <f t="shared" si="62"/>
        <v>600</v>
      </c>
      <c r="I70" s="29">
        <f t="shared" si="62"/>
        <v>1830</v>
      </c>
      <c r="J70" s="29">
        <f t="shared" si="62"/>
        <v>1160</v>
      </c>
      <c r="K70" s="29">
        <f t="shared" si="62"/>
        <v>1210</v>
      </c>
      <c r="L70" s="29">
        <f t="shared" si="62"/>
        <v>1210</v>
      </c>
    </row>
    <row r="71" spans="1:12" ht="21.75" customHeight="1" x14ac:dyDescent="0.25">
      <c r="A71" s="57" t="s">
        <v>24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</row>
    <row r="72" spans="1:12" x14ac:dyDescent="0.25">
      <c r="A72" s="86"/>
      <c r="B72" s="62" t="s">
        <v>26</v>
      </c>
      <c r="C72" s="86"/>
      <c r="D72" s="3" t="s">
        <v>3</v>
      </c>
      <c r="E72" s="22">
        <f t="shared" ref="E72:E74" si="63">SUM(F72:L72)</f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</row>
    <row r="73" spans="1:12" ht="30" x14ac:dyDescent="0.25">
      <c r="A73" s="87"/>
      <c r="B73" s="70"/>
      <c r="C73" s="87"/>
      <c r="D73" s="5" t="s">
        <v>9</v>
      </c>
      <c r="E73" s="22">
        <f t="shared" si="63"/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</row>
    <row r="74" spans="1:12" x14ac:dyDescent="0.25">
      <c r="A74" s="87"/>
      <c r="B74" s="70"/>
      <c r="C74" s="87"/>
      <c r="D74" s="3" t="s">
        <v>8</v>
      </c>
      <c r="E74" s="22">
        <f t="shared" si="63"/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</row>
    <row r="75" spans="1:12" ht="63" customHeight="1" x14ac:dyDescent="0.25">
      <c r="A75" s="87"/>
      <c r="B75" s="70"/>
      <c r="C75" s="87"/>
      <c r="D75" s="5" t="s">
        <v>31</v>
      </c>
      <c r="E75" s="22">
        <f t="shared" ref="E75:E76" si="64">SUM(F75:L75)</f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</row>
    <row r="76" spans="1:12" ht="19.5" customHeight="1" x14ac:dyDescent="0.25">
      <c r="A76" s="88"/>
      <c r="B76" s="71"/>
      <c r="C76" s="88"/>
      <c r="D76" s="9" t="s">
        <v>54</v>
      </c>
      <c r="E76" s="22">
        <f t="shared" si="64"/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</row>
    <row r="77" spans="1:12" x14ac:dyDescent="0.25">
      <c r="A77" s="86"/>
      <c r="B77" s="69" t="s">
        <v>27</v>
      </c>
      <c r="C77" s="86"/>
      <c r="D77" s="3" t="s">
        <v>3</v>
      </c>
      <c r="E77" s="21">
        <f>E78+E79+E81</f>
        <v>0</v>
      </c>
      <c r="F77" s="21">
        <f t="shared" ref="F77:L77" si="65">F78+F79+F81</f>
        <v>0</v>
      </c>
      <c r="G77" s="21">
        <f t="shared" si="65"/>
        <v>0</v>
      </c>
      <c r="H77" s="21">
        <f t="shared" si="65"/>
        <v>0</v>
      </c>
      <c r="I77" s="21">
        <f t="shared" si="65"/>
        <v>0</v>
      </c>
      <c r="J77" s="21">
        <f t="shared" si="65"/>
        <v>0</v>
      </c>
      <c r="K77" s="21">
        <f t="shared" si="65"/>
        <v>0</v>
      </c>
      <c r="L77" s="21">
        <f t="shared" si="65"/>
        <v>0</v>
      </c>
    </row>
    <row r="78" spans="1:12" ht="30" x14ac:dyDescent="0.25">
      <c r="A78" s="87"/>
      <c r="B78" s="70"/>
      <c r="C78" s="87"/>
      <c r="D78" s="5" t="s">
        <v>9</v>
      </c>
      <c r="E78" s="21">
        <f>E67</f>
        <v>0</v>
      </c>
      <c r="F78" s="21">
        <f t="shared" ref="F78:L78" si="66">F67</f>
        <v>0</v>
      </c>
      <c r="G78" s="21">
        <f t="shared" si="66"/>
        <v>0</v>
      </c>
      <c r="H78" s="21">
        <f t="shared" si="66"/>
        <v>0</v>
      </c>
      <c r="I78" s="21">
        <f t="shared" si="66"/>
        <v>0</v>
      </c>
      <c r="J78" s="21">
        <f t="shared" si="66"/>
        <v>0</v>
      </c>
      <c r="K78" s="21">
        <f t="shared" si="66"/>
        <v>0</v>
      </c>
      <c r="L78" s="21">
        <f t="shared" si="66"/>
        <v>0</v>
      </c>
    </row>
    <row r="79" spans="1:12" x14ac:dyDescent="0.25">
      <c r="A79" s="87"/>
      <c r="B79" s="70"/>
      <c r="C79" s="87"/>
      <c r="D79" s="3" t="s">
        <v>8</v>
      </c>
      <c r="E79" s="21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</row>
    <row r="80" spans="1:12" ht="64.5" customHeight="1" x14ac:dyDescent="0.25">
      <c r="A80" s="87"/>
      <c r="B80" s="70"/>
      <c r="C80" s="87"/>
      <c r="D80" s="5" t="s">
        <v>31</v>
      </c>
      <c r="E80" s="22">
        <f t="shared" ref="E80" si="67">SUM(F80:L80)</f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</row>
    <row r="81" spans="1:12" ht="19.5" customHeight="1" x14ac:dyDescent="0.25">
      <c r="A81" s="88"/>
      <c r="B81" s="71"/>
      <c r="C81" s="88"/>
      <c r="D81" s="9" t="s">
        <v>54</v>
      </c>
      <c r="E81" s="21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</row>
    <row r="82" spans="1:12" x14ac:dyDescent="0.25">
      <c r="A82" s="83" t="s">
        <v>24</v>
      </c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5"/>
    </row>
    <row r="83" spans="1:12" x14ac:dyDescent="0.25">
      <c r="A83" s="47" t="s">
        <v>7</v>
      </c>
      <c r="B83" s="48"/>
      <c r="C83" s="49"/>
      <c r="D83" s="3" t="s">
        <v>3</v>
      </c>
      <c r="E83" s="24">
        <f>F83+G83+H83+I83+J83+K83+L83</f>
        <v>3713.384</v>
      </c>
      <c r="F83" s="24">
        <f>F84+F85+F86+F87</f>
        <v>293.38400000000001</v>
      </c>
      <c r="G83" s="24">
        <f t="shared" ref="G83:L83" si="68">G84+G85+G86+G87</f>
        <v>230</v>
      </c>
      <c r="H83" s="24">
        <f t="shared" si="68"/>
        <v>680</v>
      </c>
      <c r="I83" s="25">
        <f t="shared" si="68"/>
        <v>1010</v>
      </c>
      <c r="J83" s="24">
        <f t="shared" si="68"/>
        <v>500</v>
      </c>
      <c r="K83" s="24">
        <f t="shared" si="68"/>
        <v>500</v>
      </c>
      <c r="L83" s="24">
        <f t="shared" si="68"/>
        <v>500</v>
      </c>
    </row>
    <row r="84" spans="1:12" ht="30" x14ac:dyDescent="0.25">
      <c r="A84" s="50"/>
      <c r="B84" s="51"/>
      <c r="C84" s="52"/>
      <c r="D84" s="5" t="s">
        <v>9</v>
      </c>
      <c r="E84" s="24">
        <f t="shared" ref="E84:E87" si="69">F84+G84+H84+I84+J84+K84+L84</f>
        <v>0</v>
      </c>
      <c r="F84" s="21">
        <f>F10+F31+F41</f>
        <v>0</v>
      </c>
      <c r="G84" s="21">
        <f t="shared" ref="G84:L84" si="70">G10+G31+G41</f>
        <v>0</v>
      </c>
      <c r="H84" s="21">
        <f t="shared" si="70"/>
        <v>0</v>
      </c>
      <c r="I84" s="21">
        <f t="shared" si="70"/>
        <v>0</v>
      </c>
      <c r="J84" s="21">
        <f t="shared" si="70"/>
        <v>0</v>
      </c>
      <c r="K84" s="21">
        <f t="shared" si="70"/>
        <v>0</v>
      </c>
      <c r="L84" s="21">
        <f t="shared" si="70"/>
        <v>0</v>
      </c>
    </row>
    <row r="85" spans="1:12" x14ac:dyDescent="0.25">
      <c r="A85" s="50"/>
      <c r="B85" s="51"/>
      <c r="C85" s="52"/>
      <c r="D85" s="3" t="s">
        <v>8</v>
      </c>
      <c r="E85" s="24">
        <f t="shared" si="69"/>
        <v>2023.384</v>
      </c>
      <c r="F85" s="21">
        <f>F11+F32+F42</f>
        <v>293.38400000000001</v>
      </c>
      <c r="G85" s="21">
        <f t="shared" ref="G85:L85" si="71">G11+G32+G42</f>
        <v>230</v>
      </c>
      <c r="H85" s="21">
        <f t="shared" si="71"/>
        <v>300</v>
      </c>
      <c r="I85" s="21">
        <f t="shared" si="71"/>
        <v>300</v>
      </c>
      <c r="J85" s="21">
        <f t="shared" si="71"/>
        <v>300</v>
      </c>
      <c r="K85" s="21">
        <f t="shared" si="71"/>
        <v>300</v>
      </c>
      <c r="L85" s="21">
        <f t="shared" si="71"/>
        <v>300</v>
      </c>
    </row>
    <row r="86" spans="1:12" ht="62.25" customHeight="1" x14ac:dyDescent="0.25">
      <c r="A86" s="50"/>
      <c r="B86" s="51"/>
      <c r="C86" s="52"/>
      <c r="D86" s="5" t="s">
        <v>31</v>
      </c>
      <c r="E86" s="24">
        <f t="shared" si="69"/>
        <v>0</v>
      </c>
      <c r="F86" s="21">
        <f>F12+F33+F43</f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</row>
    <row r="87" spans="1:12" ht="18.75" customHeight="1" x14ac:dyDescent="0.25">
      <c r="A87" s="53"/>
      <c r="B87" s="54"/>
      <c r="C87" s="55"/>
      <c r="D87" s="8" t="s">
        <v>54</v>
      </c>
      <c r="E87" s="24">
        <f t="shared" si="69"/>
        <v>1690</v>
      </c>
      <c r="F87" s="21">
        <f>F13+F34+F44</f>
        <v>0</v>
      </c>
      <c r="G87" s="21">
        <f t="shared" ref="G87:L87" si="72">G13+G34+G44</f>
        <v>0</v>
      </c>
      <c r="H87" s="21">
        <f t="shared" si="72"/>
        <v>380</v>
      </c>
      <c r="I87" s="21">
        <f t="shared" si="72"/>
        <v>710</v>
      </c>
      <c r="J87" s="21">
        <f t="shared" si="72"/>
        <v>200</v>
      </c>
      <c r="K87" s="21">
        <f t="shared" si="72"/>
        <v>200</v>
      </c>
      <c r="L87" s="21">
        <f t="shared" si="72"/>
        <v>200</v>
      </c>
    </row>
    <row r="88" spans="1:12" x14ac:dyDescent="0.25">
      <c r="A88" s="38" t="s">
        <v>19</v>
      </c>
      <c r="B88" s="39"/>
      <c r="C88" s="40"/>
      <c r="D88" s="3" t="s">
        <v>3</v>
      </c>
      <c r="E88" s="24">
        <f>F88+G88+H88+I88+J88+K88+L88</f>
        <v>3516</v>
      </c>
      <c r="F88" s="24">
        <f>F89+F90+F91+F92</f>
        <v>0</v>
      </c>
      <c r="G88" s="24">
        <f t="shared" ref="G88:L88" si="73">G89+G90+G91+G92</f>
        <v>0</v>
      </c>
      <c r="H88" s="24">
        <f t="shared" si="73"/>
        <v>736</v>
      </c>
      <c r="I88" s="24">
        <f t="shared" si="73"/>
        <v>500</v>
      </c>
      <c r="J88" s="24">
        <f t="shared" si="73"/>
        <v>760</v>
      </c>
      <c r="K88" s="24">
        <f t="shared" si="73"/>
        <v>760</v>
      </c>
      <c r="L88" s="24">
        <f t="shared" si="73"/>
        <v>760</v>
      </c>
    </row>
    <row r="89" spans="1:12" ht="30" x14ac:dyDescent="0.25">
      <c r="A89" s="41"/>
      <c r="B89" s="42"/>
      <c r="C89" s="43"/>
      <c r="D89" s="5" t="s">
        <v>9</v>
      </c>
      <c r="E89" s="24">
        <f t="shared" ref="E89:E92" si="74">F89+G89+H89+I89+J89+K89+L89</f>
        <v>0</v>
      </c>
      <c r="F89" s="21">
        <f>F36+F52</f>
        <v>0</v>
      </c>
      <c r="G89" s="21">
        <f t="shared" ref="G89:L89" si="75">G36+G52</f>
        <v>0</v>
      </c>
      <c r="H89" s="21">
        <f t="shared" si="75"/>
        <v>0</v>
      </c>
      <c r="I89" s="21">
        <f t="shared" si="75"/>
        <v>0</v>
      </c>
      <c r="J89" s="21">
        <f t="shared" si="75"/>
        <v>0</v>
      </c>
      <c r="K89" s="21">
        <f t="shared" si="75"/>
        <v>0</v>
      </c>
      <c r="L89" s="21">
        <f t="shared" si="75"/>
        <v>0</v>
      </c>
    </row>
    <row r="90" spans="1:12" x14ac:dyDescent="0.25">
      <c r="A90" s="41"/>
      <c r="B90" s="42"/>
      <c r="C90" s="43"/>
      <c r="D90" s="3" t="s">
        <v>8</v>
      </c>
      <c r="E90" s="24">
        <f t="shared" si="74"/>
        <v>1376</v>
      </c>
      <c r="F90" s="21">
        <f t="shared" ref="F90:L92" si="76">F37+F53</f>
        <v>0</v>
      </c>
      <c r="G90" s="21">
        <f t="shared" si="76"/>
        <v>0</v>
      </c>
      <c r="H90" s="21">
        <f t="shared" si="76"/>
        <v>716</v>
      </c>
      <c r="I90" s="21">
        <f t="shared" si="76"/>
        <v>0</v>
      </c>
      <c r="J90" s="21">
        <f t="shared" si="76"/>
        <v>220</v>
      </c>
      <c r="K90" s="21">
        <f t="shared" si="76"/>
        <v>220</v>
      </c>
      <c r="L90" s="21">
        <f t="shared" si="76"/>
        <v>220</v>
      </c>
    </row>
    <row r="91" spans="1:12" ht="61.5" customHeight="1" x14ac:dyDescent="0.25">
      <c r="A91" s="41"/>
      <c r="B91" s="42"/>
      <c r="C91" s="43"/>
      <c r="D91" s="5" t="s">
        <v>31</v>
      </c>
      <c r="E91" s="24">
        <f t="shared" si="74"/>
        <v>0</v>
      </c>
      <c r="F91" s="21">
        <f t="shared" si="76"/>
        <v>0</v>
      </c>
      <c r="G91" s="21">
        <f t="shared" si="76"/>
        <v>0</v>
      </c>
      <c r="H91" s="21">
        <f t="shared" si="76"/>
        <v>0</v>
      </c>
      <c r="I91" s="21">
        <f t="shared" si="76"/>
        <v>0</v>
      </c>
      <c r="J91" s="21">
        <f t="shared" si="76"/>
        <v>0</v>
      </c>
      <c r="K91" s="21">
        <f t="shared" si="76"/>
        <v>0</v>
      </c>
      <c r="L91" s="21">
        <f t="shared" si="76"/>
        <v>0</v>
      </c>
    </row>
    <row r="92" spans="1:12" ht="18.75" customHeight="1" x14ac:dyDescent="0.25">
      <c r="A92" s="44"/>
      <c r="B92" s="45"/>
      <c r="C92" s="46"/>
      <c r="D92" s="8" t="s">
        <v>54</v>
      </c>
      <c r="E92" s="24">
        <f t="shared" si="74"/>
        <v>2140</v>
      </c>
      <c r="F92" s="21">
        <f t="shared" si="76"/>
        <v>0</v>
      </c>
      <c r="G92" s="21">
        <f t="shared" si="76"/>
        <v>0</v>
      </c>
      <c r="H92" s="21">
        <f t="shared" si="76"/>
        <v>20</v>
      </c>
      <c r="I92" s="21">
        <f t="shared" si="76"/>
        <v>500</v>
      </c>
      <c r="J92" s="21">
        <f t="shared" si="76"/>
        <v>540</v>
      </c>
      <c r="K92" s="21">
        <f t="shared" si="76"/>
        <v>540</v>
      </c>
      <c r="L92" s="21">
        <f t="shared" si="76"/>
        <v>540</v>
      </c>
    </row>
    <row r="93" spans="1:12" x14ac:dyDescent="0.25">
      <c r="A93" s="47" t="s">
        <v>25</v>
      </c>
      <c r="B93" s="48"/>
      <c r="C93" s="49"/>
      <c r="D93" s="3" t="s">
        <v>3</v>
      </c>
      <c r="E93" s="24">
        <f>F93+G93+H93+I93+J93+K93+L93</f>
        <v>0</v>
      </c>
      <c r="F93" s="24">
        <f>F94+F95+F96+F97</f>
        <v>0</v>
      </c>
      <c r="G93" s="24">
        <f t="shared" ref="G93:L93" si="77">G94+G95+G96+G97</f>
        <v>0</v>
      </c>
      <c r="H93" s="24">
        <f t="shared" si="77"/>
        <v>0</v>
      </c>
      <c r="I93" s="24">
        <f t="shared" si="77"/>
        <v>0</v>
      </c>
      <c r="J93" s="24">
        <f t="shared" si="77"/>
        <v>0</v>
      </c>
      <c r="K93" s="24">
        <f t="shared" si="77"/>
        <v>0</v>
      </c>
      <c r="L93" s="24">
        <f t="shared" si="77"/>
        <v>0</v>
      </c>
    </row>
    <row r="94" spans="1:12" ht="30" x14ac:dyDescent="0.25">
      <c r="A94" s="50"/>
      <c r="B94" s="51"/>
      <c r="C94" s="52"/>
      <c r="D94" s="5" t="s">
        <v>9</v>
      </c>
      <c r="E94" s="24">
        <f t="shared" ref="E94:E97" si="78">F94+G94+H94+I94+J94+K94+L94</f>
        <v>0</v>
      </c>
      <c r="F94" s="21">
        <f>F26+F57</f>
        <v>0</v>
      </c>
      <c r="G94" s="21">
        <f t="shared" ref="G94:L94" si="79">G26+G57</f>
        <v>0</v>
      </c>
      <c r="H94" s="21">
        <f t="shared" si="79"/>
        <v>0</v>
      </c>
      <c r="I94" s="21">
        <f t="shared" si="79"/>
        <v>0</v>
      </c>
      <c r="J94" s="21">
        <f t="shared" si="79"/>
        <v>0</v>
      </c>
      <c r="K94" s="21">
        <f t="shared" si="79"/>
        <v>0</v>
      </c>
      <c r="L94" s="21">
        <f t="shared" si="79"/>
        <v>0</v>
      </c>
    </row>
    <row r="95" spans="1:12" x14ac:dyDescent="0.25">
      <c r="A95" s="50"/>
      <c r="B95" s="51"/>
      <c r="C95" s="52"/>
      <c r="D95" s="3" t="s">
        <v>8</v>
      </c>
      <c r="E95" s="24">
        <f t="shared" si="78"/>
        <v>0</v>
      </c>
      <c r="F95" s="21">
        <f t="shared" ref="F95:L97" si="80">F27+F58</f>
        <v>0</v>
      </c>
      <c r="G95" s="21">
        <f t="shared" si="80"/>
        <v>0</v>
      </c>
      <c r="H95" s="21">
        <f t="shared" si="80"/>
        <v>0</v>
      </c>
      <c r="I95" s="21">
        <f t="shared" si="80"/>
        <v>0</v>
      </c>
      <c r="J95" s="21">
        <f t="shared" si="80"/>
        <v>0</v>
      </c>
      <c r="K95" s="21">
        <f t="shared" si="80"/>
        <v>0</v>
      </c>
      <c r="L95" s="21">
        <f t="shared" si="80"/>
        <v>0</v>
      </c>
    </row>
    <row r="96" spans="1:12" ht="57.75" customHeight="1" x14ac:dyDescent="0.25">
      <c r="A96" s="50"/>
      <c r="B96" s="51"/>
      <c r="C96" s="52"/>
      <c r="D96" s="5" t="s">
        <v>31</v>
      </c>
      <c r="E96" s="24">
        <f t="shared" si="78"/>
        <v>0</v>
      </c>
      <c r="F96" s="21">
        <f t="shared" si="80"/>
        <v>0</v>
      </c>
      <c r="G96" s="21">
        <f t="shared" si="80"/>
        <v>0</v>
      </c>
      <c r="H96" s="21">
        <f t="shared" si="80"/>
        <v>0</v>
      </c>
      <c r="I96" s="21">
        <f t="shared" si="80"/>
        <v>0</v>
      </c>
      <c r="J96" s="21">
        <f t="shared" si="80"/>
        <v>0</v>
      </c>
      <c r="K96" s="21">
        <f t="shared" si="80"/>
        <v>0</v>
      </c>
      <c r="L96" s="21">
        <f t="shared" si="80"/>
        <v>0</v>
      </c>
    </row>
    <row r="97" spans="1:12" ht="19.5" customHeight="1" x14ac:dyDescent="0.25">
      <c r="A97" s="53"/>
      <c r="B97" s="54"/>
      <c r="C97" s="55"/>
      <c r="D97" s="8" t="s">
        <v>54</v>
      </c>
      <c r="E97" s="24">
        <f t="shared" si="78"/>
        <v>0</v>
      </c>
      <c r="F97" s="21">
        <f t="shared" si="80"/>
        <v>0</v>
      </c>
      <c r="G97" s="21">
        <f t="shared" si="80"/>
        <v>0</v>
      </c>
      <c r="H97" s="21">
        <f t="shared" si="80"/>
        <v>0</v>
      </c>
      <c r="I97" s="21">
        <f t="shared" si="80"/>
        <v>0</v>
      </c>
      <c r="J97" s="21">
        <f t="shared" si="80"/>
        <v>0</v>
      </c>
      <c r="K97" s="21">
        <f t="shared" si="80"/>
        <v>0</v>
      </c>
      <c r="L97" s="21">
        <f t="shared" si="80"/>
        <v>0</v>
      </c>
    </row>
    <row r="98" spans="1:12" x14ac:dyDescent="0.25">
      <c r="A98" s="47" t="s">
        <v>20</v>
      </c>
      <c r="B98" s="48"/>
      <c r="C98" s="49"/>
      <c r="D98" s="3" t="s">
        <v>3</v>
      </c>
      <c r="E98" s="24">
        <f>F98+G98+H98+I98+J98+K98+L98</f>
        <v>3190</v>
      </c>
      <c r="F98" s="24">
        <f>F99+F100+F101+F102</f>
        <v>0</v>
      </c>
      <c r="G98" s="24">
        <f t="shared" ref="G98:L98" si="81">G99+G100+G101+G102</f>
        <v>0</v>
      </c>
      <c r="H98" s="24">
        <f t="shared" si="81"/>
        <v>520</v>
      </c>
      <c r="I98" s="24">
        <f t="shared" si="81"/>
        <v>620</v>
      </c>
      <c r="J98" s="24">
        <f t="shared" si="81"/>
        <v>650</v>
      </c>
      <c r="K98" s="24">
        <f t="shared" si="81"/>
        <v>700</v>
      </c>
      <c r="L98" s="24">
        <f t="shared" si="81"/>
        <v>700</v>
      </c>
    </row>
    <row r="99" spans="1:12" ht="30" x14ac:dyDescent="0.25">
      <c r="A99" s="50"/>
      <c r="B99" s="51"/>
      <c r="C99" s="52"/>
      <c r="D99" s="5" t="s">
        <v>9</v>
      </c>
      <c r="E99" s="24">
        <f t="shared" ref="E99:E102" si="82">F99+G99+H99+I99+J99+K99+L99</f>
        <v>0</v>
      </c>
      <c r="F99" s="21">
        <f>F15</f>
        <v>0</v>
      </c>
      <c r="G99" s="21">
        <f t="shared" ref="G99:L99" si="83">G15</f>
        <v>0</v>
      </c>
      <c r="H99" s="21">
        <f t="shared" si="83"/>
        <v>0</v>
      </c>
      <c r="I99" s="21">
        <f t="shared" si="83"/>
        <v>0</v>
      </c>
      <c r="J99" s="21">
        <f t="shared" si="83"/>
        <v>0</v>
      </c>
      <c r="K99" s="21">
        <f t="shared" si="83"/>
        <v>0</v>
      </c>
      <c r="L99" s="21">
        <f t="shared" si="83"/>
        <v>0</v>
      </c>
    </row>
    <row r="100" spans="1:12" x14ac:dyDescent="0.25">
      <c r="A100" s="50"/>
      <c r="B100" s="51"/>
      <c r="C100" s="52"/>
      <c r="D100" s="3" t="s">
        <v>8</v>
      </c>
      <c r="E100" s="24">
        <f t="shared" si="82"/>
        <v>1010</v>
      </c>
      <c r="F100" s="21">
        <f t="shared" ref="F100:L102" si="84">F16</f>
        <v>0</v>
      </c>
      <c r="G100" s="21">
        <f t="shared" si="84"/>
        <v>0</v>
      </c>
      <c r="H100" s="21">
        <f t="shared" si="84"/>
        <v>320</v>
      </c>
      <c r="I100" s="21">
        <f t="shared" si="84"/>
        <v>0</v>
      </c>
      <c r="J100" s="21">
        <f t="shared" si="84"/>
        <v>230</v>
      </c>
      <c r="K100" s="21">
        <f t="shared" si="84"/>
        <v>230</v>
      </c>
      <c r="L100" s="21">
        <f t="shared" si="84"/>
        <v>230</v>
      </c>
    </row>
    <row r="101" spans="1:12" ht="60" customHeight="1" x14ac:dyDescent="0.25">
      <c r="A101" s="50"/>
      <c r="B101" s="51"/>
      <c r="C101" s="52"/>
      <c r="D101" s="5" t="s">
        <v>31</v>
      </c>
      <c r="E101" s="24">
        <f t="shared" si="82"/>
        <v>0</v>
      </c>
      <c r="F101" s="21">
        <f t="shared" si="84"/>
        <v>0</v>
      </c>
      <c r="G101" s="21">
        <f t="shared" si="84"/>
        <v>0</v>
      </c>
      <c r="H101" s="21">
        <f t="shared" si="84"/>
        <v>0</v>
      </c>
      <c r="I101" s="21">
        <f t="shared" si="84"/>
        <v>0</v>
      </c>
      <c r="J101" s="21">
        <f t="shared" si="84"/>
        <v>0</v>
      </c>
      <c r="K101" s="21">
        <f t="shared" si="84"/>
        <v>0</v>
      </c>
      <c r="L101" s="21">
        <f t="shared" si="84"/>
        <v>0</v>
      </c>
    </row>
    <row r="102" spans="1:12" ht="18.75" customHeight="1" x14ac:dyDescent="0.25">
      <c r="A102" s="53"/>
      <c r="B102" s="54"/>
      <c r="C102" s="55"/>
      <c r="D102" s="8" t="s">
        <v>54</v>
      </c>
      <c r="E102" s="24">
        <f t="shared" si="82"/>
        <v>2180</v>
      </c>
      <c r="F102" s="21">
        <f t="shared" si="84"/>
        <v>0</v>
      </c>
      <c r="G102" s="21">
        <f t="shared" si="84"/>
        <v>0</v>
      </c>
      <c r="H102" s="21">
        <f t="shared" si="84"/>
        <v>200</v>
      </c>
      <c r="I102" s="21">
        <f t="shared" si="84"/>
        <v>620</v>
      </c>
      <c r="J102" s="21">
        <f t="shared" si="84"/>
        <v>420</v>
      </c>
      <c r="K102" s="21">
        <f t="shared" si="84"/>
        <v>470</v>
      </c>
      <c r="L102" s="21">
        <f t="shared" si="84"/>
        <v>470</v>
      </c>
    </row>
  </sheetData>
  <mergeCells count="61">
    <mergeCell ref="A3:A5"/>
    <mergeCell ref="A7:L7"/>
    <mergeCell ref="A8:L8"/>
    <mergeCell ref="K1:L1"/>
    <mergeCell ref="A82:L82"/>
    <mergeCell ref="A72:A76"/>
    <mergeCell ref="B72:B76"/>
    <mergeCell ref="C72:C76"/>
    <mergeCell ref="A77:A81"/>
    <mergeCell ref="B77:B81"/>
    <mergeCell ref="C77:C81"/>
    <mergeCell ref="B66:B70"/>
    <mergeCell ref="C66:C70"/>
    <mergeCell ref="A66:A70"/>
    <mergeCell ref="A35:A39"/>
    <mergeCell ref="B35:B39"/>
    <mergeCell ref="F4:L4"/>
    <mergeCell ref="E3:L3"/>
    <mergeCell ref="E4:E5"/>
    <mergeCell ref="B14:B18"/>
    <mergeCell ref="C14:C18"/>
    <mergeCell ref="D3:D5"/>
    <mergeCell ref="C3:C5"/>
    <mergeCell ref="B3:B5"/>
    <mergeCell ref="B9:B13"/>
    <mergeCell ref="C9:C13"/>
    <mergeCell ref="A9:A13"/>
    <mergeCell ref="C19:C23"/>
    <mergeCell ref="B19:B23"/>
    <mergeCell ref="A19:A23"/>
    <mergeCell ref="A14:A18"/>
    <mergeCell ref="A56:A60"/>
    <mergeCell ref="B56:B60"/>
    <mergeCell ref="C56:C60"/>
    <mergeCell ref="A24:L24"/>
    <mergeCell ref="A25:A29"/>
    <mergeCell ref="B25:B29"/>
    <mergeCell ref="C25:C29"/>
    <mergeCell ref="A40:A44"/>
    <mergeCell ref="B40:B44"/>
    <mergeCell ref="C40:C44"/>
    <mergeCell ref="A30:A34"/>
    <mergeCell ref="B30:B34"/>
    <mergeCell ref="C30:C34"/>
    <mergeCell ref="C35:C39"/>
    <mergeCell ref="A88:C92"/>
    <mergeCell ref="A93:C97"/>
    <mergeCell ref="A98:C102"/>
    <mergeCell ref="A2:L2"/>
    <mergeCell ref="A71:L71"/>
    <mergeCell ref="A83:C87"/>
    <mergeCell ref="A45:A49"/>
    <mergeCell ref="B45:B49"/>
    <mergeCell ref="C45:C49"/>
    <mergeCell ref="A61:A65"/>
    <mergeCell ref="B61:B65"/>
    <mergeCell ref="C61:C65"/>
    <mergeCell ref="A50:L50"/>
    <mergeCell ref="A51:A55"/>
    <mergeCell ref="B51:B55"/>
    <mergeCell ref="C51:C55"/>
  </mergeCells>
  <pageMargins left="0.25" right="0.25" top="0.75" bottom="0.75" header="0.3" footer="0.3"/>
  <pageSetup paperSize="9" scale="96" fitToHeight="0" orientation="landscape" r:id="rId1"/>
  <rowBreaks count="5" manualBreakCount="5">
    <brk id="20" max="11" man="1"/>
    <brk id="37" max="11" man="1"/>
    <brk id="54" max="11" man="1"/>
    <brk id="71" max="11" man="1"/>
    <brk id="8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Таблица 1</vt:lpstr>
      <vt:lpstr>Таблица 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kotovatg</dc:creator>
  <cp:lastModifiedBy>Лукашева Лариса Александровна</cp:lastModifiedBy>
  <cp:lastPrinted>2016-02-04T09:44:07Z</cp:lastPrinted>
  <dcterms:created xsi:type="dcterms:W3CDTF">2014-10-15T10:33:43Z</dcterms:created>
  <dcterms:modified xsi:type="dcterms:W3CDTF">2016-05-31T07:17:24Z</dcterms:modified>
</cp:coreProperties>
</file>