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Лист1!$A$1:$L$150</definedName>
  </definedNames>
  <calcPr calcId="125725"/>
</workbook>
</file>

<file path=xl/calcChain.xml><?xml version="1.0" encoding="utf-8"?>
<calcChain xmlns="http://schemas.openxmlformats.org/spreadsheetml/2006/main">
  <c r="F8" i="1"/>
  <c r="G116" l="1"/>
  <c r="H116"/>
  <c r="I116"/>
  <c r="J116"/>
  <c r="K116"/>
  <c r="L116"/>
  <c r="G121"/>
  <c r="H121"/>
  <c r="I121"/>
  <c r="J121"/>
  <c r="K121"/>
  <c r="L121"/>
  <c r="F121"/>
  <c r="F116"/>
  <c r="F18"/>
  <c r="F31" l="1"/>
  <c r="G112" l="1"/>
  <c r="K112"/>
  <c r="G115"/>
  <c r="H115"/>
  <c r="I115"/>
  <c r="J115"/>
  <c r="K115"/>
  <c r="L115"/>
  <c r="G114"/>
  <c r="H114"/>
  <c r="H112" s="1"/>
  <c r="I114"/>
  <c r="J114"/>
  <c r="K114"/>
  <c r="L114"/>
  <c r="L112" s="1"/>
  <c r="G113"/>
  <c r="H113"/>
  <c r="I113"/>
  <c r="E113" s="1"/>
  <c r="J113"/>
  <c r="K113"/>
  <c r="L113"/>
  <c r="F114"/>
  <c r="F115"/>
  <c r="E115" s="1"/>
  <c r="F113"/>
  <c r="J112" l="1"/>
  <c r="I112"/>
  <c r="F112"/>
  <c r="E116"/>
  <c r="E112" s="1"/>
  <c r="E114"/>
  <c r="H90"/>
  <c r="G147" l="1"/>
  <c r="G143" s="1"/>
  <c r="H147"/>
  <c r="I147"/>
  <c r="J147"/>
  <c r="K147"/>
  <c r="L147"/>
  <c r="G146"/>
  <c r="H146"/>
  <c r="I146"/>
  <c r="J146"/>
  <c r="K146"/>
  <c r="L146"/>
  <c r="G145"/>
  <c r="H145"/>
  <c r="I145"/>
  <c r="J145"/>
  <c r="K145"/>
  <c r="L145"/>
  <c r="G144"/>
  <c r="H144"/>
  <c r="I144"/>
  <c r="J144"/>
  <c r="K144"/>
  <c r="L144"/>
  <c r="F145"/>
  <c r="F147"/>
  <c r="F143" s="1"/>
  <c r="F144"/>
  <c r="G137"/>
  <c r="H137"/>
  <c r="I137"/>
  <c r="J137"/>
  <c r="K137"/>
  <c r="L137"/>
  <c r="G136"/>
  <c r="H136"/>
  <c r="I136"/>
  <c r="J136"/>
  <c r="K136"/>
  <c r="L136"/>
  <c r="G135"/>
  <c r="H135"/>
  <c r="I135"/>
  <c r="J135"/>
  <c r="K135"/>
  <c r="L135"/>
  <c r="G134"/>
  <c r="G133" s="1"/>
  <c r="H134"/>
  <c r="I134"/>
  <c r="J134"/>
  <c r="K134"/>
  <c r="L134"/>
  <c r="F135"/>
  <c r="F136"/>
  <c r="F137"/>
  <c r="F134"/>
  <c r="G132"/>
  <c r="H132"/>
  <c r="I132"/>
  <c r="J132"/>
  <c r="K132"/>
  <c r="L132"/>
  <c r="G131"/>
  <c r="H131"/>
  <c r="I131"/>
  <c r="J131"/>
  <c r="K131"/>
  <c r="L131"/>
  <c r="G130"/>
  <c r="H130"/>
  <c r="I130"/>
  <c r="J130"/>
  <c r="K130"/>
  <c r="L130"/>
  <c r="G129"/>
  <c r="H129"/>
  <c r="I129"/>
  <c r="J129"/>
  <c r="K129"/>
  <c r="K128" s="1"/>
  <c r="L129"/>
  <c r="F130"/>
  <c r="F131"/>
  <c r="F132"/>
  <c r="F129"/>
  <c r="G127"/>
  <c r="H127"/>
  <c r="I127"/>
  <c r="J127"/>
  <c r="K127"/>
  <c r="L127"/>
  <c r="G126"/>
  <c r="H126"/>
  <c r="I126"/>
  <c r="J126"/>
  <c r="K126"/>
  <c r="L126"/>
  <c r="G125"/>
  <c r="H125"/>
  <c r="I125"/>
  <c r="J125"/>
  <c r="K125"/>
  <c r="L125"/>
  <c r="F125"/>
  <c r="F126"/>
  <c r="F127"/>
  <c r="G124"/>
  <c r="H124"/>
  <c r="I124"/>
  <c r="J124"/>
  <c r="K124"/>
  <c r="L124"/>
  <c r="F124"/>
  <c r="G128"/>
  <c r="F64"/>
  <c r="E64" s="1"/>
  <c r="F74"/>
  <c r="F71" s="1"/>
  <c r="G59"/>
  <c r="H59"/>
  <c r="I59"/>
  <c r="J59"/>
  <c r="K59"/>
  <c r="L59"/>
  <c r="G58"/>
  <c r="H58"/>
  <c r="I58"/>
  <c r="J58"/>
  <c r="K58"/>
  <c r="L58"/>
  <c r="G57"/>
  <c r="H57"/>
  <c r="I57"/>
  <c r="J57"/>
  <c r="K57"/>
  <c r="L57"/>
  <c r="G56"/>
  <c r="H56"/>
  <c r="I56"/>
  <c r="J56"/>
  <c r="K56"/>
  <c r="L56"/>
  <c r="F57"/>
  <c r="F59"/>
  <c r="E98"/>
  <c r="E99"/>
  <c r="E100"/>
  <c r="E97"/>
  <c r="F96"/>
  <c r="G96"/>
  <c r="H96"/>
  <c r="I96"/>
  <c r="J96"/>
  <c r="K96"/>
  <c r="L96"/>
  <c r="E93"/>
  <c r="E94"/>
  <c r="E95"/>
  <c r="E92"/>
  <c r="F91"/>
  <c r="G91"/>
  <c r="H91"/>
  <c r="I91"/>
  <c r="J91"/>
  <c r="K91"/>
  <c r="L91"/>
  <c r="E88"/>
  <c r="E89"/>
  <c r="E90"/>
  <c r="E87"/>
  <c r="F86"/>
  <c r="G86"/>
  <c r="H86"/>
  <c r="I86"/>
  <c r="J86"/>
  <c r="K86"/>
  <c r="L86"/>
  <c r="E83"/>
  <c r="E84"/>
  <c r="E85"/>
  <c r="E82"/>
  <c r="F81"/>
  <c r="G81"/>
  <c r="H81"/>
  <c r="I81"/>
  <c r="J81"/>
  <c r="K81"/>
  <c r="L81"/>
  <c r="E78"/>
  <c r="E79"/>
  <c r="E80"/>
  <c r="E77"/>
  <c r="F76"/>
  <c r="G76"/>
  <c r="H76"/>
  <c r="I76"/>
  <c r="J76"/>
  <c r="K76"/>
  <c r="L76"/>
  <c r="E73"/>
  <c r="E75"/>
  <c r="E72"/>
  <c r="G71"/>
  <c r="H71"/>
  <c r="I71"/>
  <c r="J71"/>
  <c r="K71"/>
  <c r="L71"/>
  <c r="E68"/>
  <c r="E69"/>
  <c r="E70"/>
  <c r="E67"/>
  <c r="F66"/>
  <c r="G66"/>
  <c r="H66"/>
  <c r="I66"/>
  <c r="J66"/>
  <c r="K66"/>
  <c r="L66"/>
  <c r="E63"/>
  <c r="E65"/>
  <c r="E62"/>
  <c r="F61"/>
  <c r="G61"/>
  <c r="H61"/>
  <c r="I61"/>
  <c r="J61"/>
  <c r="K61"/>
  <c r="L61"/>
  <c r="F56"/>
  <c r="G53"/>
  <c r="H53"/>
  <c r="I53"/>
  <c r="J53"/>
  <c r="K53"/>
  <c r="L53"/>
  <c r="G52"/>
  <c r="H52"/>
  <c r="I52"/>
  <c r="J52"/>
  <c r="K52"/>
  <c r="L52"/>
  <c r="G51"/>
  <c r="H51"/>
  <c r="I51"/>
  <c r="J51"/>
  <c r="K51"/>
  <c r="L51"/>
  <c r="F51"/>
  <c r="F52"/>
  <c r="F53"/>
  <c r="G50"/>
  <c r="H50"/>
  <c r="I50"/>
  <c r="J50"/>
  <c r="K50"/>
  <c r="L50"/>
  <c r="F50"/>
  <c r="E46"/>
  <c r="E47"/>
  <c r="E48"/>
  <c r="E45"/>
  <c r="F44"/>
  <c r="G44"/>
  <c r="H44"/>
  <c r="I44"/>
  <c r="J44"/>
  <c r="K44"/>
  <c r="L44"/>
  <c r="E41"/>
  <c r="E42"/>
  <c r="E43"/>
  <c r="E40"/>
  <c r="F39"/>
  <c r="G39"/>
  <c r="H39"/>
  <c r="I39"/>
  <c r="J39"/>
  <c r="K39"/>
  <c r="L39"/>
  <c r="E36"/>
  <c r="E37"/>
  <c r="E38"/>
  <c r="E35"/>
  <c r="F34"/>
  <c r="G34"/>
  <c r="H34"/>
  <c r="I34"/>
  <c r="J34"/>
  <c r="K34"/>
  <c r="L34"/>
  <c r="G32"/>
  <c r="H32"/>
  <c r="I32"/>
  <c r="J32"/>
  <c r="K32"/>
  <c r="L32"/>
  <c r="G31"/>
  <c r="H31"/>
  <c r="I31"/>
  <c r="J31"/>
  <c r="K31"/>
  <c r="L31"/>
  <c r="G30"/>
  <c r="H30"/>
  <c r="I30"/>
  <c r="J30"/>
  <c r="K30"/>
  <c r="L30"/>
  <c r="F32"/>
  <c r="F30"/>
  <c r="G29"/>
  <c r="H29"/>
  <c r="I29"/>
  <c r="J29"/>
  <c r="K29"/>
  <c r="L29"/>
  <c r="F29"/>
  <c r="E25"/>
  <c r="E26"/>
  <c r="E27"/>
  <c r="E24"/>
  <c r="F23"/>
  <c r="G23"/>
  <c r="H23"/>
  <c r="I23"/>
  <c r="J23"/>
  <c r="K23"/>
  <c r="L23"/>
  <c r="E20"/>
  <c r="E22"/>
  <c r="E18" s="1"/>
  <c r="E19"/>
  <c r="G18"/>
  <c r="H18"/>
  <c r="I18"/>
  <c r="J18"/>
  <c r="K18"/>
  <c r="L18"/>
  <c r="G13"/>
  <c r="H13"/>
  <c r="I13"/>
  <c r="J13"/>
  <c r="K13"/>
  <c r="L13"/>
  <c r="F13"/>
  <c r="E15"/>
  <c r="E16"/>
  <c r="E17"/>
  <c r="E14"/>
  <c r="E9"/>
  <c r="E10"/>
  <c r="E11"/>
  <c r="E12"/>
  <c r="G8"/>
  <c r="H8"/>
  <c r="I8"/>
  <c r="J8"/>
  <c r="K8"/>
  <c r="L8"/>
  <c r="F105" l="1"/>
  <c r="J102"/>
  <c r="J118"/>
  <c r="L103"/>
  <c r="L119"/>
  <c r="H103"/>
  <c r="H119"/>
  <c r="J104"/>
  <c r="J120"/>
  <c r="L105"/>
  <c r="H142"/>
  <c r="F103"/>
  <c r="F119"/>
  <c r="I102"/>
  <c r="I107" s="1"/>
  <c r="I118"/>
  <c r="K103"/>
  <c r="K108" s="1"/>
  <c r="K119"/>
  <c r="G140"/>
  <c r="G119"/>
  <c r="I104"/>
  <c r="I109" s="1"/>
  <c r="I120"/>
  <c r="K105"/>
  <c r="G105"/>
  <c r="G110" s="1"/>
  <c r="F139"/>
  <c r="F118"/>
  <c r="L102"/>
  <c r="L107" s="1"/>
  <c r="L118"/>
  <c r="H102"/>
  <c r="H107" s="1"/>
  <c r="H118"/>
  <c r="J103"/>
  <c r="J101" s="1"/>
  <c r="J119"/>
  <c r="L104"/>
  <c r="L109" s="1"/>
  <c r="L120"/>
  <c r="H104"/>
  <c r="H120"/>
  <c r="J105"/>
  <c r="J110" s="1"/>
  <c r="L108"/>
  <c r="K139"/>
  <c r="K118"/>
  <c r="K117" s="1"/>
  <c r="G139"/>
  <c r="G118"/>
  <c r="I103"/>
  <c r="I119"/>
  <c r="K104"/>
  <c r="K120"/>
  <c r="G104"/>
  <c r="G120"/>
  <c r="E120" s="1"/>
  <c r="I105"/>
  <c r="H123"/>
  <c r="K28"/>
  <c r="L143"/>
  <c r="H143"/>
  <c r="F110"/>
  <c r="L140"/>
  <c r="K140"/>
  <c r="E145"/>
  <c r="L128"/>
  <c r="H128"/>
  <c r="H133"/>
  <c r="H140"/>
  <c r="J107"/>
  <c r="L123"/>
  <c r="J108"/>
  <c r="H108"/>
  <c r="L133"/>
  <c r="J140"/>
  <c r="E8"/>
  <c r="I108"/>
  <c r="H49"/>
  <c r="E125"/>
  <c r="E126"/>
  <c r="F128"/>
  <c r="E130"/>
  <c r="F133"/>
  <c r="E135"/>
  <c r="F140"/>
  <c r="I140"/>
  <c r="E131"/>
  <c r="L49"/>
  <c r="J109"/>
  <c r="E136"/>
  <c r="K133"/>
  <c r="E137"/>
  <c r="F142"/>
  <c r="J139"/>
  <c r="I139"/>
  <c r="L139"/>
  <c r="H139"/>
  <c r="H105"/>
  <c r="H110" s="1"/>
  <c r="G142"/>
  <c r="L142"/>
  <c r="K110"/>
  <c r="K142"/>
  <c r="I142"/>
  <c r="E52"/>
  <c r="E86"/>
  <c r="I141"/>
  <c r="L110"/>
  <c r="J141"/>
  <c r="J142"/>
  <c r="H109"/>
  <c r="L141"/>
  <c r="K109"/>
  <c r="K141"/>
  <c r="H141"/>
  <c r="G109"/>
  <c r="G141"/>
  <c r="G138" s="1"/>
  <c r="E132"/>
  <c r="K123"/>
  <c r="K143"/>
  <c r="L28"/>
  <c r="H28"/>
  <c r="E32"/>
  <c r="E147"/>
  <c r="E143" s="1"/>
  <c r="J143"/>
  <c r="I143"/>
  <c r="E144"/>
  <c r="J133"/>
  <c r="I133"/>
  <c r="E134"/>
  <c r="J128"/>
  <c r="I128"/>
  <c r="E129"/>
  <c r="E127"/>
  <c r="G123"/>
  <c r="I123"/>
  <c r="J123"/>
  <c r="F123"/>
  <c r="E124"/>
  <c r="E31"/>
  <c r="G28"/>
  <c r="F28"/>
  <c r="E29"/>
  <c r="F108"/>
  <c r="I110"/>
  <c r="E74"/>
  <c r="E71" s="1"/>
  <c r="F58"/>
  <c r="F120" s="1"/>
  <c r="E96"/>
  <c r="E91"/>
  <c r="E81"/>
  <c r="E76"/>
  <c r="E66"/>
  <c r="H55"/>
  <c r="L55"/>
  <c r="E57"/>
  <c r="F102"/>
  <c r="E61"/>
  <c r="L101"/>
  <c r="E59"/>
  <c r="G103"/>
  <c r="J55"/>
  <c r="K55"/>
  <c r="G55"/>
  <c r="I55"/>
  <c r="E56"/>
  <c r="K102"/>
  <c r="K101" s="1"/>
  <c r="G102"/>
  <c r="G107" s="1"/>
  <c r="I101"/>
  <c r="E44"/>
  <c r="E39"/>
  <c r="E51"/>
  <c r="K49"/>
  <c r="G49"/>
  <c r="E50"/>
  <c r="E53"/>
  <c r="I49"/>
  <c r="F49"/>
  <c r="J49"/>
  <c r="E34"/>
  <c r="I28"/>
  <c r="J28"/>
  <c r="E30"/>
  <c r="E23"/>
  <c r="E13"/>
  <c r="G117" l="1"/>
  <c r="J117"/>
  <c r="H117"/>
  <c r="F117"/>
  <c r="E118"/>
  <c r="I117"/>
  <c r="E121"/>
  <c r="L117"/>
  <c r="E119"/>
  <c r="H138"/>
  <c r="E28"/>
  <c r="E140"/>
  <c r="F104"/>
  <c r="F109" s="1"/>
  <c r="F141"/>
  <c r="E141" s="1"/>
  <c r="I106"/>
  <c r="E58"/>
  <c r="E55" s="1"/>
  <c r="F101"/>
  <c r="F55"/>
  <c r="J106"/>
  <c r="E133"/>
  <c r="H101"/>
  <c r="E139"/>
  <c r="I138"/>
  <c r="K138"/>
  <c r="E105"/>
  <c r="L138"/>
  <c r="L106"/>
  <c r="E110"/>
  <c r="J138"/>
  <c r="E142"/>
  <c r="E128"/>
  <c r="H106"/>
  <c r="E123"/>
  <c r="F107"/>
  <c r="E103"/>
  <c r="G108"/>
  <c r="K107"/>
  <c r="K106" s="1"/>
  <c r="G101"/>
  <c r="E102"/>
  <c r="E49"/>
  <c r="E117" l="1"/>
  <c r="E108"/>
  <c r="E109"/>
  <c r="F138"/>
  <c r="E104"/>
  <c r="E101" s="1"/>
  <c r="G106"/>
  <c r="E138"/>
  <c r="E107"/>
  <c r="E106" s="1"/>
  <c r="F106"/>
</calcChain>
</file>

<file path=xl/sharedStrings.xml><?xml version="1.0" encoding="utf-8"?>
<sst xmlns="http://schemas.openxmlformats.org/spreadsheetml/2006/main" count="224" uniqueCount="78">
  <si>
    <t>Таблица 2</t>
  </si>
  <si>
    <t>Перечень программных мероприятий</t>
  </si>
  <si>
    <t>№ п/п</t>
  </si>
  <si>
    <t>Мероприятия муниципальной программы</t>
  </si>
  <si>
    <t>Ответственный исполнитель/соисполнитель</t>
  </si>
  <si>
    <t>Источник финансирования</t>
  </si>
  <si>
    <t>Финансовые затраты на реализацию (тыс. руб.)</t>
  </si>
  <si>
    <t>всего</t>
  </si>
  <si>
    <t>в том числе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</si>
  <si>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</si>
  <si>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</si>
  <si>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</si>
  <si>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</si>
  <si>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</si>
  <si>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</si>
  <si>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</si>
  <si>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Цель: Создание условий для обеспечения доступности к приоритетным объектам и услугам в приоритетных сферах жизнедеятельности инвалидов и других маломобильных групп населения</t>
  </si>
  <si>
    <t>Задача 1. Адаптация приоритетных объектов социальной инфраструктуры и услуг для обеспечения комфортных условий жизнедеятелности инвалидов и других маломобильных групп населения</t>
  </si>
  <si>
    <t>1.1</t>
  </si>
  <si>
    <t>Депарамент строительства и жилищно - коммунального комплекса Нефтеюганского района</t>
  </si>
  <si>
    <t>федеральный бюджет</t>
  </si>
  <si>
    <t>бюджет автономного округа</t>
  </si>
  <si>
    <t>местный бюджет</t>
  </si>
  <si>
    <t>иные внебюджетные источники</t>
  </si>
  <si>
    <t>1.2</t>
  </si>
  <si>
    <t xml:space="preserve">Устройство пандусов на пешеходных переходах </t>
  </si>
  <si>
    <t>Администрация гп. Пойковский</t>
  </si>
  <si>
    <t>Оснащение светофоров на перекрестках дороги и пешеходных переходах звукосигнальными приставками</t>
  </si>
  <si>
    <t>Оборудование салонов муниципального транспорта общего пользования электронными маршрутными указателями и автоматическими информаторами</t>
  </si>
  <si>
    <t>Департамент имущественных отношений Нефтеюганского района</t>
  </si>
  <si>
    <t>итого по задаче 1</t>
  </si>
  <si>
    <t>Задача 2. Создание безбарьерной среды в образовательных учреждениях, позволяющей обеспечить совместное обучение инвалидов и лиц, не имеющих нарушений в развитии</t>
  </si>
  <si>
    <t>2.1</t>
  </si>
  <si>
    <t>Департамент образования и молодежной политики Нефтеюганского района</t>
  </si>
  <si>
    <t>2.2</t>
  </si>
  <si>
    <t>2.3</t>
  </si>
  <si>
    <t>Повышение квалификации педагогических работников по вопросам обучения и воспитания детей с ограниченными возможностями</t>
  </si>
  <si>
    <t>итого по задаче 2</t>
  </si>
  <si>
    <t>Задача 3. Создание условий для участия инвалидов в культурной, спортивной жизни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</si>
  <si>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</si>
  <si>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</si>
  <si>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</si>
  <si>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</si>
  <si>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</si>
  <si>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</si>
  <si>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</si>
  <si>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</si>
  <si>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3.2</t>
  </si>
  <si>
    <t>итого по задаче 3</t>
  </si>
  <si>
    <t>всего по муниципальной программе</t>
  </si>
  <si>
    <t>Проведение районных фестивалей, организация участия в окружных спортивных и творческих мероприятиях</t>
  </si>
  <si>
    <t>Департамент культуры и спорта Нефтеюганского района</t>
  </si>
  <si>
    <t>в том числе:</t>
  </si>
  <si>
    <t>Проведение районного фестиваля самодеятельности творчества "Струны сердца"</t>
  </si>
  <si>
    <t>Проведение районного фестиваля ДПИ "Острова вдохновения"</t>
  </si>
  <si>
    <t>Проведение районного этапа Окружного конкурса для людей с ограниченными возможностями "Я радость нахожу в друзьях"</t>
  </si>
  <si>
    <t>Спартакиада Нефтеюганского района среди лиц с ограниченными возможностями здоровья</t>
  </si>
  <si>
    <t>Приобретение спортивного оборудования, инвентаря и мягкого инвентаря для проведения тренировочного процесса спортсменов - параолимпийцев</t>
  </si>
  <si>
    <t>Участие сборных команд Нефтеюганского района в окружных сревнованиях</t>
  </si>
  <si>
    <t>Внестационарное библиотечное обслуживание инвалидов и других маломобильных групп населения методом книоношества</t>
  </si>
  <si>
    <t>Спартакиада среди детей - инвалидов</t>
  </si>
  <si>
    <t>Соисполнитель 1 (Департамент строительства и жилищно-коммунального комплекса Нефтеюганского района)</t>
  </si>
  <si>
    <t>Соисполнитель 2 (Департамент имущественных отношений Нефтеюганского района)</t>
  </si>
  <si>
    <t>Соисполнитель 3 (Департамент образования и молодежной политики Нефтеюганского района)</t>
  </si>
  <si>
    <t>Соисполнитель 4 (Департамент культуры и спорта Нефтеюганского района)</t>
  </si>
  <si>
    <t>Соисполнитель 5 (администрация городского поселения Пойковский)</t>
  </si>
  <si>
    <t>бюджет автномного округа</t>
  </si>
  <si>
    <t>инвестиции в объекты муниципальной собственности</t>
  </si>
  <si>
    <t>прочие расходы</t>
  </si>
  <si>
    <t>Сооружение пандусов и входных групп для беспрепятственного доступа инвадидов и других маломобильных групп населения в объектах организаций образования, учреждений культуры и спорта (перечень приоритетных объектов указан в приложении)</t>
  </si>
  <si>
    <t>Оснащение образовательных организацийсовременным специальным оборудованием (реабилитационным, учебным, программным, компьютерным) в соответствии с индивидуальными особенностями ребенка с ОВЗ</t>
  </si>
  <si>
    <t>Предоставление детям - инвалидам обучения в дистанционной форме на базе общеобразовательных организаций</t>
  </si>
  <si>
    <t>1.4</t>
  </si>
  <si>
    <t>1.3*</t>
  </si>
  <si>
    <t>* - средства гп. Пойковский. Работы выполнены по программе "Содержание, ремонт и капитальный ремонт автомобильных дорог, предназначенных для решения вопросов местного значения гп. Пойковский на 2014-2015 годы".</t>
  </si>
  <si>
    <t>953,0079*</t>
  </si>
  <si>
    <t>+237,6 в иные 2014</t>
  </si>
  <si>
    <t>-237,6, чтобы итог иных источников сходился с заключением</t>
  </si>
</sst>
</file>

<file path=xl/styles.xml><?xml version="1.0" encoding="utf-8"?>
<styleSheet xmlns="http://schemas.openxmlformats.org/spreadsheetml/2006/main">
  <numFmts count="1">
    <numFmt numFmtId="164" formatCode="#,##0.00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vertical="center" wrapText="1"/>
    </xf>
    <xf numFmtId="0" fontId="0" fillId="2" borderId="0" xfId="0" applyFill="1"/>
    <xf numFmtId="0" fontId="1" fillId="2" borderId="1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2" fillId="2" borderId="0" xfId="0" applyFont="1" applyFill="1"/>
    <xf numFmtId="0" fontId="1" fillId="2" borderId="2" xfId="0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 wrapText="1"/>
    </xf>
    <xf numFmtId="0" fontId="0" fillId="2" borderId="0" xfId="0" applyFill="1" applyBorder="1"/>
    <xf numFmtId="0" fontId="1" fillId="2" borderId="0" xfId="0" applyFont="1" applyFill="1" applyAlignment="1">
      <alignment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49" fontId="0" fillId="2" borderId="0" xfId="0" applyNumberFormat="1" applyFill="1"/>
    <xf numFmtId="0" fontId="1" fillId="2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3"/>
  <sheetViews>
    <sheetView tabSelected="1" view="pageBreakPreview" zoomScale="70" zoomScaleNormal="100" zoomScaleSheetLayoutView="70" workbookViewId="0">
      <selection activeCell="F17" sqref="F17"/>
    </sheetView>
  </sheetViews>
  <sheetFormatPr defaultRowHeight="15"/>
  <cols>
    <col min="1" max="1" width="7" customWidth="1"/>
    <col min="2" max="2" width="52.42578125" customWidth="1"/>
    <col min="3" max="3" width="36.28515625" customWidth="1"/>
    <col min="4" max="4" width="18.140625" customWidth="1"/>
    <col min="5" max="5" width="13.7109375" style="2" bestFit="1" customWidth="1"/>
    <col min="6" max="6" width="11.28515625" bestFit="1" customWidth="1"/>
    <col min="7" max="11" width="9.42578125" bestFit="1" customWidth="1"/>
    <col min="12" max="12" width="11.140625" customWidth="1"/>
  </cols>
  <sheetData>
    <row r="1" spans="1:14" s="2" customFormat="1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4" s="2" customForma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4" s="2" customFormat="1">
      <c r="A3" s="18" t="s">
        <v>2</v>
      </c>
      <c r="B3" s="18" t="s">
        <v>3</v>
      </c>
      <c r="C3" s="18" t="s">
        <v>4</v>
      </c>
      <c r="D3" s="18" t="s">
        <v>5</v>
      </c>
      <c r="E3" s="28" t="s">
        <v>6</v>
      </c>
      <c r="F3" s="28"/>
      <c r="G3" s="28"/>
      <c r="H3" s="28"/>
      <c r="I3" s="28"/>
      <c r="J3" s="28"/>
      <c r="K3" s="28"/>
      <c r="L3" s="28"/>
    </row>
    <row r="4" spans="1:14" s="2" customFormat="1">
      <c r="A4" s="18"/>
      <c r="B4" s="18"/>
      <c r="C4" s="18"/>
      <c r="D4" s="18"/>
      <c r="E4" s="18" t="s">
        <v>7</v>
      </c>
      <c r="F4" s="18" t="s">
        <v>8</v>
      </c>
      <c r="G4" s="18"/>
      <c r="H4" s="18"/>
      <c r="I4" s="18"/>
      <c r="J4" s="18"/>
      <c r="K4" s="18"/>
      <c r="L4" s="18"/>
    </row>
    <row r="5" spans="1:14" s="2" customFormat="1">
      <c r="A5" s="18"/>
      <c r="B5" s="18"/>
      <c r="C5" s="18"/>
      <c r="D5" s="18"/>
      <c r="E5" s="18"/>
      <c r="F5" s="3" t="s">
        <v>9</v>
      </c>
      <c r="G5" s="3" t="s">
        <v>10</v>
      </c>
      <c r="H5" s="3" t="s">
        <v>11</v>
      </c>
      <c r="I5" s="3" t="s">
        <v>12</v>
      </c>
      <c r="J5" s="3" t="s">
        <v>13</v>
      </c>
      <c r="K5" s="3" t="s">
        <v>14</v>
      </c>
      <c r="L5" s="3" t="s">
        <v>15</v>
      </c>
    </row>
    <row r="6" spans="1:14" s="2" customFormat="1">
      <c r="A6" s="25" t="s">
        <v>16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</row>
    <row r="7" spans="1:14" s="2" customFormat="1">
      <c r="A7" s="25" t="s">
        <v>17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</row>
    <row r="8" spans="1:14" s="2" customFormat="1" ht="36.75" customHeight="1">
      <c r="A8" s="26" t="s">
        <v>18</v>
      </c>
      <c r="B8" s="19" t="s">
        <v>69</v>
      </c>
      <c r="C8" s="18" t="s">
        <v>19</v>
      </c>
      <c r="D8" s="3" t="s">
        <v>7</v>
      </c>
      <c r="E8" s="4">
        <f>E9+E10+E11+E12</f>
        <v>9744.43</v>
      </c>
      <c r="F8" s="4">
        <f>F9+F10+F11+F12</f>
        <v>4676.37</v>
      </c>
      <c r="G8" s="4">
        <f t="shared" ref="G8:L8" si="0">G9+G10+G11+G12</f>
        <v>4010.15</v>
      </c>
      <c r="H8" s="4">
        <f t="shared" si="0"/>
        <v>1057.9100000000001</v>
      </c>
      <c r="I8" s="4">
        <f t="shared" si="0"/>
        <v>0</v>
      </c>
      <c r="J8" s="4">
        <f t="shared" si="0"/>
        <v>0</v>
      </c>
      <c r="K8" s="4">
        <f t="shared" si="0"/>
        <v>0</v>
      </c>
      <c r="L8" s="4">
        <f t="shared" si="0"/>
        <v>0</v>
      </c>
      <c r="N8" s="5"/>
    </row>
    <row r="9" spans="1:14" s="2" customFormat="1" ht="30" customHeight="1">
      <c r="A9" s="26"/>
      <c r="B9" s="20"/>
      <c r="C9" s="18"/>
      <c r="D9" s="3" t="s">
        <v>20</v>
      </c>
      <c r="E9" s="4">
        <f t="shared" ref="E9:E12" si="1">F9+G9+H9+I9+J9+K9+L9</f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</row>
    <row r="10" spans="1:14" s="2" customFormat="1" ht="43.5" customHeight="1">
      <c r="A10" s="26"/>
      <c r="B10" s="20"/>
      <c r="C10" s="18"/>
      <c r="D10" s="3" t="s">
        <v>21</v>
      </c>
      <c r="E10" s="4">
        <f t="shared" si="1"/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</row>
    <row r="11" spans="1:14" s="2" customFormat="1" ht="30.75" customHeight="1">
      <c r="A11" s="26"/>
      <c r="B11" s="20"/>
      <c r="C11" s="18"/>
      <c r="D11" s="3" t="s">
        <v>22</v>
      </c>
      <c r="E11" s="4">
        <f t="shared" si="1"/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</row>
    <row r="12" spans="1:14" s="2" customFormat="1" ht="42.75" customHeight="1">
      <c r="A12" s="26"/>
      <c r="B12" s="21"/>
      <c r="C12" s="18"/>
      <c r="D12" s="3" t="s">
        <v>23</v>
      </c>
      <c r="E12" s="4">
        <f t="shared" si="1"/>
        <v>9744.43</v>
      </c>
      <c r="F12" s="4">
        <v>4676.37</v>
      </c>
      <c r="G12" s="4">
        <v>4010.15</v>
      </c>
      <c r="H12" s="4">
        <v>1057.9100000000001</v>
      </c>
      <c r="I12" s="4">
        <v>0</v>
      </c>
      <c r="J12" s="4">
        <v>0</v>
      </c>
      <c r="K12" s="4">
        <v>0</v>
      </c>
      <c r="L12" s="4">
        <v>0</v>
      </c>
      <c r="N12" s="13" t="s">
        <v>77</v>
      </c>
    </row>
    <row r="13" spans="1:14" s="2" customFormat="1" ht="30" customHeight="1">
      <c r="A13" s="26" t="s">
        <v>24</v>
      </c>
      <c r="B13" s="19" t="s">
        <v>25</v>
      </c>
      <c r="C13" s="18" t="s">
        <v>26</v>
      </c>
      <c r="D13" s="3" t="s">
        <v>7</v>
      </c>
      <c r="E13" s="4">
        <f>E14+E15+E16+E17</f>
        <v>1104.0999999999999</v>
      </c>
      <c r="F13" s="4">
        <f>F14+F15+F16+F17</f>
        <v>240</v>
      </c>
      <c r="G13" s="4">
        <f t="shared" ref="G13:L13" si="2">G14+G15+G16+G17</f>
        <v>240</v>
      </c>
      <c r="H13" s="4">
        <f t="shared" si="2"/>
        <v>254.4</v>
      </c>
      <c r="I13" s="4">
        <f t="shared" si="2"/>
        <v>369.7</v>
      </c>
      <c r="J13" s="4">
        <f t="shared" si="2"/>
        <v>0</v>
      </c>
      <c r="K13" s="4">
        <f t="shared" si="2"/>
        <v>0</v>
      </c>
      <c r="L13" s="4">
        <f t="shared" si="2"/>
        <v>0</v>
      </c>
    </row>
    <row r="14" spans="1:14" s="2" customFormat="1" ht="30">
      <c r="A14" s="26"/>
      <c r="B14" s="20"/>
      <c r="C14" s="18"/>
      <c r="D14" s="3" t="s">
        <v>20</v>
      </c>
      <c r="E14" s="4">
        <f>F14+G14+H14+I14+J14+K14+L14</f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</row>
    <row r="15" spans="1:14" s="2" customFormat="1" ht="45">
      <c r="A15" s="26"/>
      <c r="B15" s="20"/>
      <c r="C15" s="18"/>
      <c r="D15" s="3" t="s">
        <v>21</v>
      </c>
      <c r="E15" s="4">
        <f t="shared" ref="E15:E17" si="3">F15+G15+H15+I15+J15+K15+L15</f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</row>
    <row r="16" spans="1:14" s="2" customFormat="1">
      <c r="A16" s="26"/>
      <c r="B16" s="20"/>
      <c r="C16" s="18"/>
      <c r="D16" s="3" t="s">
        <v>22</v>
      </c>
      <c r="E16" s="4">
        <f t="shared" si="3"/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</row>
    <row r="17" spans="1:14" s="2" customFormat="1" ht="45">
      <c r="A17" s="26"/>
      <c r="B17" s="21"/>
      <c r="C17" s="18"/>
      <c r="D17" s="3" t="s">
        <v>23</v>
      </c>
      <c r="E17" s="4">
        <f t="shared" si="3"/>
        <v>1104.0999999999999</v>
      </c>
      <c r="F17" s="4">
        <v>240</v>
      </c>
      <c r="G17" s="4">
        <v>240</v>
      </c>
      <c r="H17" s="4">
        <v>254.4</v>
      </c>
      <c r="I17" s="4">
        <v>369.7</v>
      </c>
      <c r="J17" s="4">
        <v>0</v>
      </c>
      <c r="K17" s="4">
        <v>0</v>
      </c>
      <c r="L17" s="4">
        <v>0</v>
      </c>
    </row>
    <row r="18" spans="1:14" s="2" customFormat="1" ht="32.25" customHeight="1">
      <c r="A18" s="29" t="s">
        <v>73</v>
      </c>
      <c r="B18" s="19" t="s">
        <v>27</v>
      </c>
      <c r="C18" s="22" t="s">
        <v>26</v>
      </c>
      <c r="D18" s="3" t="s">
        <v>7</v>
      </c>
      <c r="E18" s="12">
        <f>E19+E20+E22</f>
        <v>756.47</v>
      </c>
      <c r="F18" s="12">
        <f>F19+F20+F22</f>
        <v>237.6</v>
      </c>
      <c r="G18" s="4">
        <f t="shared" ref="G18:L18" si="4">G19+G20+G21+G22</f>
        <v>251.9</v>
      </c>
      <c r="H18" s="4">
        <f t="shared" si="4"/>
        <v>266.97000000000003</v>
      </c>
      <c r="I18" s="4">
        <f t="shared" si="4"/>
        <v>0</v>
      </c>
      <c r="J18" s="4">
        <f t="shared" si="4"/>
        <v>0</v>
      </c>
      <c r="K18" s="4">
        <f t="shared" si="4"/>
        <v>0</v>
      </c>
      <c r="L18" s="4">
        <f t="shared" si="4"/>
        <v>0</v>
      </c>
    </row>
    <row r="19" spans="1:14" s="2" customFormat="1" ht="37.5" customHeight="1">
      <c r="A19" s="30"/>
      <c r="B19" s="20"/>
      <c r="C19" s="23"/>
      <c r="D19" s="3" t="s">
        <v>20</v>
      </c>
      <c r="E19" s="4">
        <f>F19+G19+H19+I19+J19+K19+L19</f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</row>
    <row r="20" spans="1:14" s="2" customFormat="1" ht="42" customHeight="1">
      <c r="A20" s="30"/>
      <c r="B20" s="20"/>
      <c r="C20" s="23"/>
      <c r="D20" s="3" t="s">
        <v>21</v>
      </c>
      <c r="E20" s="4">
        <f t="shared" ref="E20:E22" si="5">F20+G20+H20+I20+J20+K20+L20</f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</row>
    <row r="21" spans="1:14" s="2" customFormat="1" ht="25.5" customHeight="1">
      <c r="A21" s="30"/>
      <c r="B21" s="20"/>
      <c r="C21" s="23"/>
      <c r="D21" s="3" t="s">
        <v>22</v>
      </c>
      <c r="E21" s="36" t="s">
        <v>75</v>
      </c>
      <c r="F21" s="36" t="s">
        <v>75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</row>
    <row r="22" spans="1:14" s="2" customFormat="1" ht="45" customHeight="1">
      <c r="A22" s="31"/>
      <c r="B22" s="21"/>
      <c r="C22" s="24"/>
      <c r="D22" s="3" t="s">
        <v>23</v>
      </c>
      <c r="E22" s="4">
        <f t="shared" si="5"/>
        <v>756.47</v>
      </c>
      <c r="F22" s="4">
        <v>237.6</v>
      </c>
      <c r="G22" s="4">
        <v>251.9</v>
      </c>
      <c r="H22" s="4">
        <v>266.97000000000003</v>
      </c>
      <c r="I22" s="4">
        <v>0</v>
      </c>
      <c r="J22" s="4">
        <v>0</v>
      </c>
      <c r="K22" s="4">
        <v>0</v>
      </c>
      <c r="L22" s="4">
        <v>0</v>
      </c>
      <c r="N22" s="13" t="s">
        <v>76</v>
      </c>
    </row>
    <row r="23" spans="1:14" s="2" customFormat="1" ht="30.75" customHeight="1">
      <c r="A23" s="26" t="s">
        <v>72</v>
      </c>
      <c r="B23" s="19" t="s">
        <v>28</v>
      </c>
      <c r="C23" s="18" t="s">
        <v>29</v>
      </c>
      <c r="D23" s="3" t="s">
        <v>7</v>
      </c>
      <c r="E23" s="4">
        <f>E24+E25+E26+E27</f>
        <v>847</v>
      </c>
      <c r="F23" s="4">
        <f t="shared" ref="F23:L23" si="6">F24+F25+F26+F27</f>
        <v>150</v>
      </c>
      <c r="G23" s="4">
        <f t="shared" si="6"/>
        <v>159</v>
      </c>
      <c r="H23" s="4">
        <f t="shared" si="6"/>
        <v>169</v>
      </c>
      <c r="I23" s="4">
        <f t="shared" si="6"/>
        <v>179</v>
      </c>
      <c r="J23" s="4">
        <f t="shared" si="6"/>
        <v>190</v>
      </c>
      <c r="K23" s="4">
        <f t="shared" si="6"/>
        <v>0</v>
      </c>
      <c r="L23" s="4">
        <f t="shared" si="6"/>
        <v>0</v>
      </c>
    </row>
    <row r="24" spans="1:14" s="2" customFormat="1" ht="30">
      <c r="A24" s="26"/>
      <c r="B24" s="20"/>
      <c r="C24" s="18"/>
      <c r="D24" s="3" t="s">
        <v>20</v>
      </c>
      <c r="E24" s="4">
        <f>F24+G24+H24+I24+J24+K24+L24</f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</row>
    <row r="25" spans="1:14" s="2" customFormat="1" ht="45">
      <c r="A25" s="26"/>
      <c r="B25" s="20"/>
      <c r="C25" s="18"/>
      <c r="D25" s="3" t="s">
        <v>21</v>
      </c>
      <c r="E25" s="4">
        <f t="shared" ref="E25:E27" si="7">F25+G25+H25+I25+J25+K25+L25</f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</row>
    <row r="26" spans="1:14" s="2" customFormat="1">
      <c r="A26" s="26"/>
      <c r="B26" s="20"/>
      <c r="C26" s="18"/>
      <c r="D26" s="3" t="s">
        <v>22</v>
      </c>
      <c r="E26" s="4">
        <f t="shared" si="7"/>
        <v>100</v>
      </c>
      <c r="F26" s="4">
        <v>100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</row>
    <row r="27" spans="1:14" s="2" customFormat="1" ht="45">
      <c r="A27" s="26"/>
      <c r="B27" s="21"/>
      <c r="C27" s="18"/>
      <c r="D27" s="3" t="s">
        <v>23</v>
      </c>
      <c r="E27" s="4">
        <f t="shared" si="7"/>
        <v>747</v>
      </c>
      <c r="F27" s="4">
        <v>50</v>
      </c>
      <c r="G27" s="4">
        <v>159</v>
      </c>
      <c r="H27" s="4">
        <v>169</v>
      </c>
      <c r="I27" s="4">
        <v>179</v>
      </c>
      <c r="J27" s="4">
        <v>190</v>
      </c>
      <c r="K27" s="4">
        <v>0</v>
      </c>
      <c r="L27" s="4">
        <v>0</v>
      </c>
    </row>
    <row r="28" spans="1:14" s="2" customFormat="1">
      <c r="A28" s="26"/>
      <c r="B28" s="18" t="s">
        <v>30</v>
      </c>
      <c r="C28" s="18"/>
      <c r="D28" s="3" t="s">
        <v>7</v>
      </c>
      <c r="E28" s="4">
        <f>E29+E30+E31+E32</f>
        <v>12452.000000000002</v>
      </c>
      <c r="F28" s="4">
        <f t="shared" ref="F28:L28" si="8">F29+F30+F31+F32</f>
        <v>5303.97</v>
      </c>
      <c r="G28" s="4">
        <f t="shared" si="8"/>
        <v>4661.0499999999993</v>
      </c>
      <c r="H28" s="4">
        <f t="shared" si="8"/>
        <v>1748.2800000000002</v>
      </c>
      <c r="I28" s="4">
        <f t="shared" si="8"/>
        <v>548.70000000000005</v>
      </c>
      <c r="J28" s="4">
        <f t="shared" si="8"/>
        <v>190</v>
      </c>
      <c r="K28" s="4">
        <f t="shared" si="8"/>
        <v>0</v>
      </c>
      <c r="L28" s="4">
        <f t="shared" si="8"/>
        <v>0</v>
      </c>
    </row>
    <row r="29" spans="1:14" s="2" customFormat="1" ht="30">
      <c r="A29" s="26"/>
      <c r="B29" s="18"/>
      <c r="C29" s="18"/>
      <c r="D29" s="3" t="s">
        <v>20</v>
      </c>
      <c r="E29" s="4">
        <f>F29+G29+H29+I29+J29+K29+L29</f>
        <v>0</v>
      </c>
      <c r="F29" s="4">
        <f>F9+F14+F19+F24</f>
        <v>0</v>
      </c>
      <c r="G29" s="4">
        <f t="shared" ref="G29:L29" si="9">G9+G14+G19+G24</f>
        <v>0</v>
      </c>
      <c r="H29" s="4">
        <f t="shared" si="9"/>
        <v>0</v>
      </c>
      <c r="I29" s="4">
        <f t="shared" si="9"/>
        <v>0</v>
      </c>
      <c r="J29" s="4">
        <f t="shared" si="9"/>
        <v>0</v>
      </c>
      <c r="K29" s="4">
        <f t="shared" si="9"/>
        <v>0</v>
      </c>
      <c r="L29" s="4">
        <f t="shared" si="9"/>
        <v>0</v>
      </c>
    </row>
    <row r="30" spans="1:14" s="2" customFormat="1" ht="45">
      <c r="A30" s="26"/>
      <c r="B30" s="18"/>
      <c r="C30" s="18"/>
      <c r="D30" s="3" t="s">
        <v>21</v>
      </c>
      <c r="E30" s="4">
        <f t="shared" ref="E30:E32" si="10">F30+G30+H30+I30+J30+K30+L30</f>
        <v>0</v>
      </c>
      <c r="F30" s="4">
        <f>F10+F15+F20+F25</f>
        <v>0</v>
      </c>
      <c r="G30" s="4">
        <f t="shared" ref="G30:L30" si="11">G10+G15+G20+G25</f>
        <v>0</v>
      </c>
      <c r="H30" s="4">
        <f t="shared" si="11"/>
        <v>0</v>
      </c>
      <c r="I30" s="4">
        <f t="shared" si="11"/>
        <v>0</v>
      </c>
      <c r="J30" s="4">
        <f t="shared" si="11"/>
        <v>0</v>
      </c>
      <c r="K30" s="4">
        <f t="shared" si="11"/>
        <v>0</v>
      </c>
      <c r="L30" s="4">
        <f t="shared" si="11"/>
        <v>0</v>
      </c>
    </row>
    <row r="31" spans="1:14" s="2" customFormat="1">
      <c r="A31" s="26"/>
      <c r="B31" s="18"/>
      <c r="C31" s="18"/>
      <c r="D31" s="3" t="s">
        <v>22</v>
      </c>
      <c r="E31" s="4">
        <f t="shared" si="10"/>
        <v>100</v>
      </c>
      <c r="F31" s="4">
        <f>F11+F16+F26</f>
        <v>100</v>
      </c>
      <c r="G31" s="4">
        <f t="shared" ref="F31:L32" si="12">G11+G16+G21+G26</f>
        <v>0</v>
      </c>
      <c r="H31" s="4">
        <f t="shared" si="12"/>
        <v>0</v>
      </c>
      <c r="I31" s="4">
        <f t="shared" si="12"/>
        <v>0</v>
      </c>
      <c r="J31" s="4">
        <f t="shared" si="12"/>
        <v>0</v>
      </c>
      <c r="K31" s="4">
        <f t="shared" si="12"/>
        <v>0</v>
      </c>
      <c r="L31" s="4">
        <f t="shared" si="12"/>
        <v>0</v>
      </c>
    </row>
    <row r="32" spans="1:14" s="2" customFormat="1" ht="45">
      <c r="A32" s="26"/>
      <c r="B32" s="18"/>
      <c r="C32" s="18"/>
      <c r="D32" s="3" t="s">
        <v>23</v>
      </c>
      <c r="E32" s="4">
        <f t="shared" si="10"/>
        <v>12352.000000000002</v>
      </c>
      <c r="F32" s="4">
        <f t="shared" si="12"/>
        <v>5203.97</v>
      </c>
      <c r="G32" s="4">
        <f t="shared" si="12"/>
        <v>4661.0499999999993</v>
      </c>
      <c r="H32" s="4">
        <f t="shared" si="12"/>
        <v>1748.2800000000002</v>
      </c>
      <c r="I32" s="4">
        <f t="shared" si="12"/>
        <v>548.70000000000005</v>
      </c>
      <c r="J32" s="4">
        <f t="shared" si="12"/>
        <v>190</v>
      </c>
      <c r="K32" s="4">
        <f t="shared" si="12"/>
        <v>0</v>
      </c>
      <c r="L32" s="4">
        <f t="shared" si="12"/>
        <v>0</v>
      </c>
    </row>
    <row r="33" spans="1:13" s="2" customFormat="1" ht="26.25" customHeight="1">
      <c r="A33" s="32" t="s">
        <v>31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s="2" customFormat="1" ht="26.25" customHeight="1">
      <c r="A34" s="26" t="s">
        <v>32</v>
      </c>
      <c r="B34" s="19" t="s">
        <v>70</v>
      </c>
      <c r="C34" s="18" t="s">
        <v>33</v>
      </c>
      <c r="D34" s="3" t="s">
        <v>7</v>
      </c>
      <c r="E34" s="4">
        <f>E35+E36+E37+E38</f>
        <v>1300</v>
      </c>
      <c r="F34" s="4">
        <f t="shared" ref="F34:L34" si="13">F35+F36+F37+F38</f>
        <v>100</v>
      </c>
      <c r="G34" s="4">
        <f t="shared" si="13"/>
        <v>300</v>
      </c>
      <c r="H34" s="4">
        <f t="shared" si="13"/>
        <v>180</v>
      </c>
      <c r="I34" s="4">
        <f t="shared" si="13"/>
        <v>180</v>
      </c>
      <c r="J34" s="4">
        <f t="shared" si="13"/>
        <v>180</v>
      </c>
      <c r="K34" s="4">
        <f t="shared" si="13"/>
        <v>180</v>
      </c>
      <c r="L34" s="4">
        <f t="shared" si="13"/>
        <v>180</v>
      </c>
    </row>
    <row r="35" spans="1:13" s="2" customFormat="1" ht="30">
      <c r="A35" s="26"/>
      <c r="B35" s="20"/>
      <c r="C35" s="18"/>
      <c r="D35" s="3" t="s">
        <v>20</v>
      </c>
      <c r="E35" s="4">
        <f>F35+G35+H35+I35+J35+K35+L35</f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</row>
    <row r="36" spans="1:13" s="2" customFormat="1" ht="45">
      <c r="A36" s="26"/>
      <c r="B36" s="20"/>
      <c r="C36" s="18"/>
      <c r="D36" s="3" t="s">
        <v>21</v>
      </c>
      <c r="E36" s="4">
        <f t="shared" ref="E36:E38" si="14">F36+G36+H36+I36+J36+K36+L36</f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</row>
    <row r="37" spans="1:13" s="2" customFormat="1">
      <c r="A37" s="26"/>
      <c r="B37" s="20"/>
      <c r="C37" s="18"/>
      <c r="D37" s="3" t="s">
        <v>22</v>
      </c>
      <c r="E37" s="4">
        <f t="shared" si="14"/>
        <v>760</v>
      </c>
      <c r="F37" s="4">
        <v>100</v>
      </c>
      <c r="G37" s="4">
        <v>300</v>
      </c>
      <c r="H37" s="4">
        <v>180</v>
      </c>
      <c r="I37" s="4">
        <v>180</v>
      </c>
      <c r="J37" s="4">
        <v>0</v>
      </c>
      <c r="K37" s="4">
        <v>0</v>
      </c>
      <c r="L37" s="4">
        <v>0</v>
      </c>
    </row>
    <row r="38" spans="1:13" s="2" customFormat="1" ht="45">
      <c r="A38" s="26"/>
      <c r="B38" s="21"/>
      <c r="C38" s="18"/>
      <c r="D38" s="6" t="s">
        <v>23</v>
      </c>
      <c r="E38" s="7">
        <f t="shared" si="14"/>
        <v>540</v>
      </c>
      <c r="F38" s="7">
        <v>0</v>
      </c>
      <c r="G38" s="7">
        <v>0</v>
      </c>
      <c r="H38" s="7">
        <v>0</v>
      </c>
      <c r="I38" s="7">
        <v>0</v>
      </c>
      <c r="J38" s="7">
        <v>180</v>
      </c>
      <c r="K38" s="7">
        <v>180</v>
      </c>
      <c r="L38" s="7">
        <v>180</v>
      </c>
    </row>
    <row r="39" spans="1:13" s="2" customFormat="1">
      <c r="A39" s="26" t="s">
        <v>34</v>
      </c>
      <c r="B39" s="19" t="s">
        <v>71</v>
      </c>
      <c r="C39" s="18" t="s">
        <v>33</v>
      </c>
      <c r="D39" s="3" t="s">
        <v>7</v>
      </c>
      <c r="E39" s="4">
        <f>E40+E41+E42+E43</f>
        <v>0</v>
      </c>
      <c r="F39" s="4">
        <f t="shared" ref="F39:L39" si="15">F40+F41+F42+F43</f>
        <v>0</v>
      </c>
      <c r="G39" s="4">
        <f t="shared" si="15"/>
        <v>0</v>
      </c>
      <c r="H39" s="4">
        <f t="shared" si="15"/>
        <v>0</v>
      </c>
      <c r="I39" s="4">
        <f t="shared" si="15"/>
        <v>0</v>
      </c>
      <c r="J39" s="4">
        <f t="shared" si="15"/>
        <v>0</v>
      </c>
      <c r="K39" s="4">
        <f t="shared" si="15"/>
        <v>0</v>
      </c>
      <c r="L39" s="4">
        <f t="shared" si="15"/>
        <v>0</v>
      </c>
      <c r="M39" s="8"/>
    </row>
    <row r="40" spans="1:13" s="2" customFormat="1" ht="30">
      <c r="A40" s="26"/>
      <c r="B40" s="20"/>
      <c r="C40" s="18"/>
      <c r="D40" s="3" t="s">
        <v>20</v>
      </c>
      <c r="E40" s="4">
        <f>F40+G40+H40+I40+J40+K40+L40</f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8"/>
    </row>
    <row r="41" spans="1:13" s="2" customFormat="1" ht="45">
      <c r="A41" s="26"/>
      <c r="B41" s="20"/>
      <c r="C41" s="18"/>
      <c r="D41" s="3" t="s">
        <v>21</v>
      </c>
      <c r="E41" s="4">
        <f t="shared" ref="E41:E43" si="16">F41+G41+H41+I41+J41+K41+L41</f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8"/>
    </row>
    <row r="42" spans="1:13" s="2" customFormat="1">
      <c r="A42" s="26"/>
      <c r="B42" s="20"/>
      <c r="C42" s="18"/>
      <c r="D42" s="3" t="s">
        <v>22</v>
      </c>
      <c r="E42" s="4">
        <f t="shared" si="16"/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8"/>
    </row>
    <row r="43" spans="1:13" s="2" customFormat="1" ht="45">
      <c r="A43" s="26"/>
      <c r="B43" s="21"/>
      <c r="C43" s="18"/>
      <c r="D43" s="3" t="s">
        <v>23</v>
      </c>
      <c r="E43" s="4">
        <f t="shared" si="16"/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8"/>
    </row>
    <row r="44" spans="1:13" s="2" customFormat="1">
      <c r="A44" s="26" t="s">
        <v>35</v>
      </c>
      <c r="B44" s="19" t="s">
        <v>36</v>
      </c>
      <c r="C44" s="18" t="s">
        <v>33</v>
      </c>
      <c r="D44" s="3" t="s">
        <v>7</v>
      </c>
      <c r="E44" s="4">
        <f>E45+E46+E47+E48</f>
        <v>1260</v>
      </c>
      <c r="F44" s="4">
        <f t="shared" ref="F44:L44" si="17">F45+F46+F47+F48</f>
        <v>280</v>
      </c>
      <c r="G44" s="4">
        <f t="shared" si="17"/>
        <v>80</v>
      </c>
      <c r="H44" s="4">
        <f t="shared" si="17"/>
        <v>180</v>
      </c>
      <c r="I44" s="4">
        <f t="shared" si="17"/>
        <v>180</v>
      </c>
      <c r="J44" s="4">
        <f t="shared" si="17"/>
        <v>180</v>
      </c>
      <c r="K44" s="4">
        <f t="shared" si="17"/>
        <v>180</v>
      </c>
      <c r="L44" s="4">
        <f t="shared" si="17"/>
        <v>180</v>
      </c>
      <c r="M44" s="8"/>
    </row>
    <row r="45" spans="1:13" s="2" customFormat="1" ht="30">
      <c r="A45" s="26"/>
      <c r="B45" s="20"/>
      <c r="C45" s="18"/>
      <c r="D45" s="3" t="s">
        <v>20</v>
      </c>
      <c r="E45" s="4">
        <f>F45+G45+H45+I45+J45+K45+L45</f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8"/>
    </row>
    <row r="46" spans="1:13" s="2" customFormat="1" ht="45">
      <c r="A46" s="26"/>
      <c r="B46" s="20"/>
      <c r="C46" s="18"/>
      <c r="D46" s="3" t="s">
        <v>21</v>
      </c>
      <c r="E46" s="4">
        <f t="shared" ref="E46:E48" si="18">F46+G46+H46+I46+J46+K46+L46</f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8"/>
    </row>
    <row r="47" spans="1:13" s="2" customFormat="1">
      <c r="A47" s="26"/>
      <c r="B47" s="20"/>
      <c r="C47" s="18"/>
      <c r="D47" s="3" t="s">
        <v>22</v>
      </c>
      <c r="E47" s="4">
        <f t="shared" si="18"/>
        <v>720</v>
      </c>
      <c r="F47" s="4">
        <v>280</v>
      </c>
      <c r="G47" s="4">
        <v>80</v>
      </c>
      <c r="H47" s="4">
        <v>180</v>
      </c>
      <c r="I47" s="4">
        <v>180</v>
      </c>
      <c r="J47" s="4">
        <v>0</v>
      </c>
      <c r="K47" s="4">
        <v>0</v>
      </c>
      <c r="L47" s="4">
        <v>0</v>
      </c>
      <c r="M47" s="8"/>
    </row>
    <row r="48" spans="1:13" s="2" customFormat="1" ht="45">
      <c r="A48" s="26"/>
      <c r="B48" s="21"/>
      <c r="C48" s="18"/>
      <c r="D48" s="3" t="s">
        <v>23</v>
      </c>
      <c r="E48" s="4">
        <f t="shared" si="18"/>
        <v>540</v>
      </c>
      <c r="F48" s="4">
        <v>0</v>
      </c>
      <c r="G48" s="4">
        <v>0</v>
      </c>
      <c r="H48" s="4">
        <v>0</v>
      </c>
      <c r="I48" s="4">
        <v>0</v>
      </c>
      <c r="J48" s="4">
        <v>180</v>
      </c>
      <c r="K48" s="4">
        <v>180</v>
      </c>
      <c r="L48" s="4">
        <v>180</v>
      </c>
      <c r="M48" s="8"/>
    </row>
    <row r="49" spans="1:13" s="2" customFormat="1">
      <c r="A49" s="26"/>
      <c r="B49" s="22" t="s">
        <v>37</v>
      </c>
      <c r="C49" s="18"/>
      <c r="D49" s="3" t="s">
        <v>7</v>
      </c>
      <c r="E49" s="4">
        <f>E50+E51+E52+E53</f>
        <v>2560</v>
      </c>
      <c r="F49" s="4">
        <f t="shared" ref="F49:L49" si="19">F50+F51+F52+F53</f>
        <v>380</v>
      </c>
      <c r="G49" s="4">
        <f t="shared" si="19"/>
        <v>380</v>
      </c>
      <c r="H49" s="4">
        <f t="shared" si="19"/>
        <v>360</v>
      </c>
      <c r="I49" s="4">
        <f t="shared" si="19"/>
        <v>360</v>
      </c>
      <c r="J49" s="4">
        <f t="shared" si="19"/>
        <v>360</v>
      </c>
      <c r="K49" s="4">
        <f t="shared" si="19"/>
        <v>360</v>
      </c>
      <c r="L49" s="4">
        <f t="shared" si="19"/>
        <v>360</v>
      </c>
      <c r="M49" s="8"/>
    </row>
    <row r="50" spans="1:13" s="2" customFormat="1" ht="30">
      <c r="A50" s="26"/>
      <c r="B50" s="23"/>
      <c r="C50" s="18"/>
      <c r="D50" s="3" t="s">
        <v>20</v>
      </c>
      <c r="E50" s="4">
        <f>F50+G50+H50+I50+J50+K50+L50</f>
        <v>0</v>
      </c>
      <c r="F50" s="4">
        <f>F35+F40+F45</f>
        <v>0</v>
      </c>
      <c r="G50" s="4">
        <f t="shared" ref="G50:L50" si="20">G35+G40+G45</f>
        <v>0</v>
      </c>
      <c r="H50" s="4">
        <f t="shared" si="20"/>
        <v>0</v>
      </c>
      <c r="I50" s="4">
        <f t="shared" si="20"/>
        <v>0</v>
      </c>
      <c r="J50" s="4">
        <f t="shared" si="20"/>
        <v>0</v>
      </c>
      <c r="K50" s="4">
        <f t="shared" si="20"/>
        <v>0</v>
      </c>
      <c r="L50" s="4">
        <f t="shared" si="20"/>
        <v>0</v>
      </c>
      <c r="M50" s="8"/>
    </row>
    <row r="51" spans="1:13" s="2" customFormat="1" ht="45">
      <c r="A51" s="26"/>
      <c r="B51" s="23"/>
      <c r="C51" s="18"/>
      <c r="D51" s="3" t="s">
        <v>21</v>
      </c>
      <c r="E51" s="4">
        <f t="shared" ref="E51:E53" si="21">F51+G51+H51+I51+J51+K51+L51</f>
        <v>0</v>
      </c>
      <c r="F51" s="4">
        <f t="shared" ref="F51:L53" si="22">F36+F41+F46</f>
        <v>0</v>
      </c>
      <c r="G51" s="4">
        <f t="shared" si="22"/>
        <v>0</v>
      </c>
      <c r="H51" s="4">
        <f t="shared" si="22"/>
        <v>0</v>
      </c>
      <c r="I51" s="4">
        <f t="shared" si="22"/>
        <v>0</v>
      </c>
      <c r="J51" s="4">
        <f t="shared" si="22"/>
        <v>0</v>
      </c>
      <c r="K51" s="4">
        <f t="shared" si="22"/>
        <v>0</v>
      </c>
      <c r="L51" s="4">
        <f t="shared" si="22"/>
        <v>0</v>
      </c>
      <c r="M51" s="8"/>
    </row>
    <row r="52" spans="1:13" s="2" customFormat="1">
      <c r="A52" s="26"/>
      <c r="B52" s="23"/>
      <c r="C52" s="18"/>
      <c r="D52" s="3" t="s">
        <v>22</v>
      </c>
      <c r="E52" s="4">
        <f t="shared" si="21"/>
        <v>1480</v>
      </c>
      <c r="F52" s="4">
        <f t="shared" si="22"/>
        <v>380</v>
      </c>
      <c r="G52" s="4">
        <f t="shared" si="22"/>
        <v>380</v>
      </c>
      <c r="H52" s="4">
        <f t="shared" si="22"/>
        <v>360</v>
      </c>
      <c r="I52" s="4">
        <f t="shared" si="22"/>
        <v>360</v>
      </c>
      <c r="J52" s="4">
        <f t="shared" si="22"/>
        <v>0</v>
      </c>
      <c r="K52" s="4">
        <f t="shared" si="22"/>
        <v>0</v>
      </c>
      <c r="L52" s="4">
        <f t="shared" si="22"/>
        <v>0</v>
      </c>
      <c r="M52" s="8"/>
    </row>
    <row r="53" spans="1:13" s="2" customFormat="1" ht="45">
      <c r="A53" s="26"/>
      <c r="B53" s="24"/>
      <c r="C53" s="18"/>
      <c r="D53" s="3" t="s">
        <v>23</v>
      </c>
      <c r="E53" s="4">
        <f t="shared" si="21"/>
        <v>1080</v>
      </c>
      <c r="F53" s="4">
        <f t="shared" si="22"/>
        <v>0</v>
      </c>
      <c r="G53" s="4">
        <f t="shared" si="22"/>
        <v>0</v>
      </c>
      <c r="H53" s="4">
        <f t="shared" si="22"/>
        <v>0</v>
      </c>
      <c r="I53" s="4">
        <f t="shared" si="22"/>
        <v>0</v>
      </c>
      <c r="J53" s="4">
        <f t="shared" si="22"/>
        <v>360</v>
      </c>
      <c r="K53" s="4">
        <f t="shared" si="22"/>
        <v>360</v>
      </c>
      <c r="L53" s="4">
        <f t="shared" si="22"/>
        <v>360</v>
      </c>
      <c r="M53" s="8"/>
    </row>
    <row r="54" spans="1:13" s="2" customFormat="1">
      <c r="A54" s="33" t="s">
        <v>38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5"/>
      <c r="M54" s="8"/>
    </row>
    <row r="55" spans="1:13" s="2" customFormat="1">
      <c r="A55" s="26" t="s">
        <v>39</v>
      </c>
      <c r="B55" s="19" t="s">
        <v>50</v>
      </c>
      <c r="C55" s="18" t="s">
        <v>51</v>
      </c>
      <c r="D55" s="3" t="s">
        <v>7</v>
      </c>
      <c r="E55" s="4">
        <f>E56+E57+E58+E59</f>
        <v>5178.2</v>
      </c>
      <c r="F55" s="4">
        <f t="shared" ref="F55:L55" si="23">F56+F57+F58+F59</f>
        <v>555.79999999999995</v>
      </c>
      <c r="G55" s="4">
        <f t="shared" si="23"/>
        <v>794.59999999999991</v>
      </c>
      <c r="H55" s="4">
        <f t="shared" si="23"/>
        <v>794.6</v>
      </c>
      <c r="I55" s="4">
        <f t="shared" si="23"/>
        <v>684.1</v>
      </c>
      <c r="J55" s="4">
        <f t="shared" si="23"/>
        <v>832.49999999999989</v>
      </c>
      <c r="K55" s="4">
        <f t="shared" si="23"/>
        <v>684.1</v>
      </c>
      <c r="L55" s="4">
        <f t="shared" si="23"/>
        <v>832.49999999999989</v>
      </c>
      <c r="M55" s="8"/>
    </row>
    <row r="56" spans="1:13" s="2" customFormat="1" ht="30">
      <c r="A56" s="26"/>
      <c r="B56" s="20"/>
      <c r="C56" s="18"/>
      <c r="D56" s="3" t="s">
        <v>20</v>
      </c>
      <c r="E56" s="4">
        <f>F56+G56+H56+I56+J56+K56+L56</f>
        <v>0</v>
      </c>
      <c r="F56" s="4">
        <f>F62+F67+F72+F77+F82+F87+F92</f>
        <v>0</v>
      </c>
      <c r="G56" s="4">
        <f t="shared" ref="G56:L56" si="24">G62+G67+G72+G77+G82+G87+G92</f>
        <v>0</v>
      </c>
      <c r="H56" s="4">
        <f t="shared" si="24"/>
        <v>0</v>
      </c>
      <c r="I56" s="4">
        <f t="shared" si="24"/>
        <v>0</v>
      </c>
      <c r="J56" s="4">
        <f t="shared" si="24"/>
        <v>0</v>
      </c>
      <c r="K56" s="4">
        <f t="shared" si="24"/>
        <v>0</v>
      </c>
      <c r="L56" s="4">
        <f t="shared" si="24"/>
        <v>0</v>
      </c>
      <c r="M56" s="8"/>
    </row>
    <row r="57" spans="1:13" s="2" customFormat="1" ht="45">
      <c r="A57" s="26"/>
      <c r="B57" s="20"/>
      <c r="C57" s="18"/>
      <c r="D57" s="3" t="s">
        <v>21</v>
      </c>
      <c r="E57" s="4">
        <f t="shared" ref="E57:E59" si="25">F57+G57+H57+I57+J57+K57+L57</f>
        <v>0</v>
      </c>
      <c r="F57" s="4">
        <f t="shared" ref="F57:L59" si="26">F63+F68+F73+F78+F83+F88+F93</f>
        <v>0</v>
      </c>
      <c r="G57" s="4">
        <f t="shared" si="26"/>
        <v>0</v>
      </c>
      <c r="H57" s="4">
        <f t="shared" si="26"/>
        <v>0</v>
      </c>
      <c r="I57" s="4">
        <f t="shared" si="26"/>
        <v>0</v>
      </c>
      <c r="J57" s="4">
        <f t="shared" si="26"/>
        <v>0</v>
      </c>
      <c r="K57" s="4">
        <f t="shared" si="26"/>
        <v>0</v>
      </c>
      <c r="L57" s="4">
        <f t="shared" si="26"/>
        <v>0</v>
      </c>
      <c r="M57" s="8"/>
    </row>
    <row r="58" spans="1:13" s="2" customFormat="1">
      <c r="A58" s="26"/>
      <c r="B58" s="20"/>
      <c r="C58" s="18"/>
      <c r="D58" s="3" t="s">
        <v>22</v>
      </c>
      <c r="E58" s="4">
        <f t="shared" si="25"/>
        <v>1245.8</v>
      </c>
      <c r="F58" s="4">
        <f t="shared" si="26"/>
        <v>555.79999999999995</v>
      </c>
      <c r="G58" s="4">
        <f t="shared" si="26"/>
        <v>230</v>
      </c>
      <c r="H58" s="4">
        <f t="shared" si="26"/>
        <v>230</v>
      </c>
      <c r="I58" s="4">
        <f t="shared" si="26"/>
        <v>230</v>
      </c>
      <c r="J58" s="4">
        <f t="shared" si="26"/>
        <v>0</v>
      </c>
      <c r="K58" s="4">
        <f t="shared" si="26"/>
        <v>0</v>
      </c>
      <c r="L58" s="4">
        <f t="shared" si="26"/>
        <v>0</v>
      </c>
      <c r="M58" s="8"/>
    </row>
    <row r="59" spans="1:13" s="2" customFormat="1" ht="44.25" customHeight="1">
      <c r="A59" s="26"/>
      <c r="B59" s="21"/>
      <c r="C59" s="18"/>
      <c r="D59" s="3" t="s">
        <v>23</v>
      </c>
      <c r="E59" s="4">
        <f t="shared" si="25"/>
        <v>3932.3999999999996</v>
      </c>
      <c r="F59" s="4">
        <f t="shared" si="26"/>
        <v>0</v>
      </c>
      <c r="G59" s="4">
        <f t="shared" si="26"/>
        <v>564.59999999999991</v>
      </c>
      <c r="H59" s="4">
        <f t="shared" si="26"/>
        <v>564.6</v>
      </c>
      <c r="I59" s="4">
        <f t="shared" si="26"/>
        <v>454.1</v>
      </c>
      <c r="J59" s="4">
        <f t="shared" si="26"/>
        <v>832.49999999999989</v>
      </c>
      <c r="K59" s="4">
        <f t="shared" si="26"/>
        <v>684.1</v>
      </c>
      <c r="L59" s="4">
        <f t="shared" si="26"/>
        <v>832.49999999999989</v>
      </c>
      <c r="M59" s="8"/>
    </row>
    <row r="60" spans="1:13" s="2" customFormat="1" hidden="1">
      <c r="A60" s="16"/>
      <c r="B60" s="14" t="s">
        <v>52</v>
      </c>
      <c r="C60" s="15"/>
      <c r="D60" s="3"/>
      <c r="E60" s="4"/>
      <c r="F60" s="4"/>
      <c r="G60" s="4"/>
      <c r="H60" s="4"/>
      <c r="I60" s="4"/>
      <c r="J60" s="4"/>
      <c r="K60" s="4"/>
      <c r="L60" s="4"/>
      <c r="M60" s="8"/>
    </row>
    <row r="61" spans="1:13" s="2" customFormat="1" hidden="1">
      <c r="A61" s="26" t="s">
        <v>40</v>
      </c>
      <c r="B61" s="19" t="s">
        <v>53</v>
      </c>
      <c r="C61" s="18" t="s">
        <v>51</v>
      </c>
      <c r="D61" s="3" t="s">
        <v>7</v>
      </c>
      <c r="E61" s="4">
        <f>E62+E63+E64+E65</f>
        <v>1296.97</v>
      </c>
      <c r="F61" s="4">
        <f t="shared" ref="F61:L61" si="27">F62+F63+F64+F65</f>
        <v>161.97</v>
      </c>
      <c r="G61" s="4">
        <f t="shared" si="27"/>
        <v>240</v>
      </c>
      <c r="H61" s="4">
        <f t="shared" si="27"/>
        <v>179</v>
      </c>
      <c r="I61" s="4">
        <f t="shared" si="27"/>
        <v>179</v>
      </c>
      <c r="J61" s="4">
        <f t="shared" si="27"/>
        <v>179</v>
      </c>
      <c r="K61" s="4">
        <f t="shared" si="27"/>
        <v>179</v>
      </c>
      <c r="L61" s="4">
        <f t="shared" si="27"/>
        <v>179</v>
      </c>
      <c r="M61" s="8"/>
    </row>
    <row r="62" spans="1:13" s="2" customFormat="1" ht="30" hidden="1">
      <c r="A62" s="26"/>
      <c r="B62" s="20"/>
      <c r="C62" s="18"/>
      <c r="D62" s="3" t="s">
        <v>20</v>
      </c>
      <c r="E62" s="4">
        <f>F62+G62+H62+I62+J62+K62+L62</f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8"/>
    </row>
    <row r="63" spans="1:13" s="2" customFormat="1" ht="45" hidden="1">
      <c r="A63" s="26"/>
      <c r="B63" s="20"/>
      <c r="C63" s="18"/>
      <c r="D63" s="3" t="s">
        <v>21</v>
      </c>
      <c r="E63" s="4">
        <f t="shared" ref="E63:E65" si="28">F63+G63+H63+I63+J63+K63+L63</f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8"/>
    </row>
    <row r="64" spans="1:13" s="2" customFormat="1" hidden="1">
      <c r="A64" s="26"/>
      <c r="B64" s="20"/>
      <c r="C64" s="18"/>
      <c r="D64" s="3" t="s">
        <v>22</v>
      </c>
      <c r="E64" s="4">
        <f t="shared" si="28"/>
        <v>401.97</v>
      </c>
      <c r="F64" s="4">
        <f>120+41.97</f>
        <v>161.97</v>
      </c>
      <c r="G64" s="4">
        <v>80</v>
      </c>
      <c r="H64" s="4">
        <v>80</v>
      </c>
      <c r="I64" s="4">
        <v>80</v>
      </c>
      <c r="J64" s="4">
        <v>0</v>
      </c>
      <c r="K64" s="4">
        <v>0</v>
      </c>
      <c r="L64" s="4">
        <v>0</v>
      </c>
      <c r="M64" s="8"/>
    </row>
    <row r="65" spans="1:13" s="2" customFormat="1" ht="45" hidden="1">
      <c r="A65" s="26"/>
      <c r="B65" s="21"/>
      <c r="C65" s="18"/>
      <c r="D65" s="3" t="s">
        <v>23</v>
      </c>
      <c r="E65" s="4">
        <f t="shared" si="28"/>
        <v>895</v>
      </c>
      <c r="F65" s="4">
        <v>0</v>
      </c>
      <c r="G65" s="4">
        <v>160</v>
      </c>
      <c r="H65" s="4">
        <v>99</v>
      </c>
      <c r="I65" s="4">
        <v>99</v>
      </c>
      <c r="J65" s="4">
        <v>179</v>
      </c>
      <c r="K65" s="4">
        <v>179</v>
      </c>
      <c r="L65" s="4">
        <v>179</v>
      </c>
      <c r="M65" s="8"/>
    </row>
    <row r="66" spans="1:13" s="2" customFormat="1" hidden="1">
      <c r="A66" s="26" t="s">
        <v>41</v>
      </c>
      <c r="B66" s="19" t="s">
        <v>54</v>
      </c>
      <c r="C66" s="18" t="s">
        <v>51</v>
      </c>
      <c r="D66" s="3" t="s">
        <v>7</v>
      </c>
      <c r="E66" s="4">
        <f>E67+E68+E69+E70</f>
        <v>560.20000000000005</v>
      </c>
      <c r="F66" s="4">
        <f t="shared" ref="F66:L66" si="29">F67+F68+F69+F70</f>
        <v>115</v>
      </c>
      <c r="G66" s="4">
        <f t="shared" si="29"/>
        <v>0</v>
      </c>
      <c r="H66" s="4">
        <f t="shared" si="29"/>
        <v>148.4</v>
      </c>
      <c r="I66" s="4">
        <f t="shared" si="29"/>
        <v>0</v>
      </c>
      <c r="J66" s="4">
        <f t="shared" si="29"/>
        <v>148.4</v>
      </c>
      <c r="K66" s="4">
        <f t="shared" si="29"/>
        <v>0</v>
      </c>
      <c r="L66" s="4">
        <f t="shared" si="29"/>
        <v>148.4</v>
      </c>
      <c r="M66" s="8"/>
    </row>
    <row r="67" spans="1:13" s="2" customFormat="1" ht="30" hidden="1">
      <c r="A67" s="26"/>
      <c r="B67" s="20"/>
      <c r="C67" s="18"/>
      <c r="D67" s="3" t="s">
        <v>20</v>
      </c>
      <c r="E67" s="4">
        <f>F67+G67+H67+I67+J67+K67+L67</f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8"/>
    </row>
    <row r="68" spans="1:13" s="2" customFormat="1" ht="45" hidden="1">
      <c r="A68" s="26"/>
      <c r="B68" s="20"/>
      <c r="C68" s="18"/>
      <c r="D68" s="3" t="s">
        <v>21</v>
      </c>
      <c r="E68" s="4">
        <f t="shared" ref="E68:E70" si="30">F68+G68+H68+I68+J68+K68+L68</f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8"/>
    </row>
    <row r="69" spans="1:13" s="2" customFormat="1" hidden="1">
      <c r="A69" s="26"/>
      <c r="B69" s="20"/>
      <c r="C69" s="18"/>
      <c r="D69" s="3" t="s">
        <v>22</v>
      </c>
      <c r="E69" s="4">
        <f t="shared" si="30"/>
        <v>115</v>
      </c>
      <c r="F69" s="4">
        <v>115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8"/>
    </row>
    <row r="70" spans="1:13" s="2" customFormat="1" ht="45" hidden="1">
      <c r="A70" s="26"/>
      <c r="B70" s="21"/>
      <c r="C70" s="18"/>
      <c r="D70" s="3" t="s">
        <v>23</v>
      </c>
      <c r="E70" s="4">
        <f t="shared" si="30"/>
        <v>445.20000000000005</v>
      </c>
      <c r="F70" s="4">
        <v>0</v>
      </c>
      <c r="G70" s="4">
        <v>0</v>
      </c>
      <c r="H70" s="4">
        <v>148.4</v>
      </c>
      <c r="I70" s="4">
        <v>0</v>
      </c>
      <c r="J70" s="4">
        <v>148.4</v>
      </c>
      <c r="K70" s="4">
        <v>0</v>
      </c>
      <c r="L70" s="4">
        <v>148.4</v>
      </c>
      <c r="M70" s="8"/>
    </row>
    <row r="71" spans="1:13" s="2" customFormat="1" ht="11.25" hidden="1" customHeight="1">
      <c r="A71" s="26" t="s">
        <v>42</v>
      </c>
      <c r="B71" s="19" t="s">
        <v>55</v>
      </c>
      <c r="C71" s="18" t="s">
        <v>51</v>
      </c>
      <c r="D71" s="3" t="s">
        <v>7</v>
      </c>
      <c r="E71" s="4">
        <f>E72+E73+E74+E75</f>
        <v>1186.23</v>
      </c>
      <c r="F71" s="4">
        <f t="shared" ref="F71:L71" si="31">F72+F73+F74+F75</f>
        <v>63.83</v>
      </c>
      <c r="G71" s="4">
        <f t="shared" si="31"/>
        <v>246.9</v>
      </c>
      <c r="H71" s="4">
        <f t="shared" si="31"/>
        <v>159.5</v>
      </c>
      <c r="I71" s="4">
        <f t="shared" si="31"/>
        <v>179</v>
      </c>
      <c r="J71" s="4">
        <f t="shared" si="31"/>
        <v>179</v>
      </c>
      <c r="K71" s="4">
        <f t="shared" si="31"/>
        <v>179</v>
      </c>
      <c r="L71" s="4">
        <f t="shared" si="31"/>
        <v>179</v>
      </c>
      <c r="M71" s="8"/>
    </row>
    <row r="72" spans="1:13" s="2" customFormat="1" ht="30" hidden="1">
      <c r="A72" s="26"/>
      <c r="B72" s="20"/>
      <c r="C72" s="18"/>
      <c r="D72" s="3" t="s">
        <v>20</v>
      </c>
      <c r="E72" s="4">
        <f>F72+G72+H72+I72+J72+K72+L72</f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8"/>
    </row>
    <row r="73" spans="1:13" s="2" customFormat="1" ht="45" hidden="1">
      <c r="A73" s="26"/>
      <c r="B73" s="20"/>
      <c r="C73" s="18"/>
      <c r="D73" s="3" t="s">
        <v>21</v>
      </c>
      <c r="E73" s="4">
        <f t="shared" ref="E73:E75" si="32">F73+G73+H73+I73+J73+K73+L73</f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8"/>
    </row>
    <row r="74" spans="1:13" s="2" customFormat="1" hidden="1">
      <c r="A74" s="26"/>
      <c r="B74" s="20"/>
      <c r="C74" s="18"/>
      <c r="D74" s="3" t="s">
        <v>22</v>
      </c>
      <c r="E74" s="4">
        <f t="shared" si="32"/>
        <v>213.82999999999998</v>
      </c>
      <c r="F74" s="4">
        <f>105.8-41.97</f>
        <v>63.83</v>
      </c>
      <c r="G74" s="4">
        <v>50</v>
      </c>
      <c r="H74" s="4">
        <v>50</v>
      </c>
      <c r="I74" s="4">
        <v>50</v>
      </c>
      <c r="J74" s="4">
        <v>0</v>
      </c>
      <c r="K74" s="4">
        <v>0</v>
      </c>
      <c r="L74" s="4">
        <v>0</v>
      </c>
      <c r="M74" s="8"/>
    </row>
    <row r="75" spans="1:13" s="2" customFormat="1" ht="45" hidden="1">
      <c r="A75" s="26"/>
      <c r="B75" s="21"/>
      <c r="C75" s="18"/>
      <c r="D75" s="3" t="s">
        <v>23</v>
      </c>
      <c r="E75" s="4">
        <f t="shared" si="32"/>
        <v>972.4</v>
      </c>
      <c r="F75" s="4">
        <v>0</v>
      </c>
      <c r="G75" s="4">
        <v>196.9</v>
      </c>
      <c r="H75" s="4">
        <v>109.5</v>
      </c>
      <c r="I75" s="4">
        <v>129</v>
      </c>
      <c r="J75" s="4">
        <v>179</v>
      </c>
      <c r="K75" s="4">
        <v>179</v>
      </c>
      <c r="L75" s="4">
        <v>179</v>
      </c>
      <c r="M75" s="8"/>
    </row>
    <row r="76" spans="1:13" s="2" customFormat="1" hidden="1">
      <c r="A76" s="26" t="s">
        <v>43</v>
      </c>
      <c r="B76" s="19" t="s">
        <v>56</v>
      </c>
      <c r="C76" s="18" t="s">
        <v>51</v>
      </c>
      <c r="D76" s="3" t="s">
        <v>7</v>
      </c>
      <c r="E76" s="4">
        <f>E77+E78+E79+E80</f>
        <v>604.6</v>
      </c>
      <c r="F76" s="4">
        <f t="shared" ref="F76:L76" si="33">F77+F78+F79+F80</f>
        <v>50</v>
      </c>
      <c r="G76" s="4">
        <f t="shared" si="33"/>
        <v>78.2</v>
      </c>
      <c r="H76" s="4">
        <f t="shared" si="33"/>
        <v>90</v>
      </c>
      <c r="I76" s="4">
        <f t="shared" si="33"/>
        <v>96.6</v>
      </c>
      <c r="J76" s="4">
        <f t="shared" si="33"/>
        <v>96.6</v>
      </c>
      <c r="K76" s="4">
        <f t="shared" si="33"/>
        <v>96.6</v>
      </c>
      <c r="L76" s="4">
        <f t="shared" si="33"/>
        <v>96.6</v>
      </c>
      <c r="M76" s="8"/>
    </row>
    <row r="77" spans="1:13" s="2" customFormat="1" ht="8.25" hidden="1" customHeight="1">
      <c r="A77" s="26"/>
      <c r="B77" s="20"/>
      <c r="C77" s="18"/>
      <c r="D77" s="3" t="s">
        <v>20</v>
      </c>
      <c r="E77" s="4">
        <f>F77+G77+H77+I77+J77+K77+L77</f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8"/>
    </row>
    <row r="78" spans="1:13" s="2" customFormat="1" ht="45" hidden="1">
      <c r="A78" s="26"/>
      <c r="B78" s="20"/>
      <c r="C78" s="18"/>
      <c r="D78" s="3" t="s">
        <v>21</v>
      </c>
      <c r="E78" s="4">
        <f t="shared" ref="E78:E80" si="34">F78+G78+H78+I78+J78+K78+L78</f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8"/>
    </row>
    <row r="79" spans="1:13" s="2" customFormat="1" hidden="1">
      <c r="A79" s="26"/>
      <c r="B79" s="20"/>
      <c r="C79" s="18"/>
      <c r="D79" s="3" t="s">
        <v>22</v>
      </c>
      <c r="E79" s="4">
        <f t="shared" si="34"/>
        <v>200</v>
      </c>
      <c r="F79" s="4">
        <v>50</v>
      </c>
      <c r="G79" s="4">
        <v>50</v>
      </c>
      <c r="H79" s="4">
        <v>50</v>
      </c>
      <c r="I79" s="4">
        <v>50</v>
      </c>
      <c r="J79" s="4">
        <v>0</v>
      </c>
      <c r="K79" s="4">
        <v>0</v>
      </c>
      <c r="L79" s="4">
        <v>0</v>
      </c>
      <c r="M79" s="8"/>
    </row>
    <row r="80" spans="1:13" s="2" customFormat="1" ht="43.5" hidden="1" customHeight="1">
      <c r="A80" s="26"/>
      <c r="B80" s="21"/>
      <c r="C80" s="18"/>
      <c r="D80" s="3" t="s">
        <v>23</v>
      </c>
      <c r="E80" s="4">
        <f t="shared" si="34"/>
        <v>404.6</v>
      </c>
      <c r="F80" s="4">
        <v>0</v>
      </c>
      <c r="G80" s="4">
        <v>28.2</v>
      </c>
      <c r="H80" s="4">
        <v>40</v>
      </c>
      <c r="I80" s="4">
        <v>46.6</v>
      </c>
      <c r="J80" s="4">
        <v>96.6</v>
      </c>
      <c r="K80" s="4">
        <v>96.6</v>
      </c>
      <c r="L80" s="4">
        <v>96.6</v>
      </c>
      <c r="M80" s="8"/>
    </row>
    <row r="81" spans="1:13" s="2" customFormat="1" hidden="1">
      <c r="A81" s="26" t="s">
        <v>44</v>
      </c>
      <c r="B81" s="19" t="s">
        <v>60</v>
      </c>
      <c r="C81" s="18" t="s">
        <v>51</v>
      </c>
      <c r="D81" s="3" t="s">
        <v>7</v>
      </c>
      <c r="E81" s="4">
        <f>E82+E83+E84+E85</f>
        <v>314.8</v>
      </c>
      <c r="F81" s="4">
        <f t="shared" ref="F81:L81" si="35">F82+F83+F84+F85</f>
        <v>25</v>
      </c>
      <c r="G81" s="4">
        <f t="shared" si="35"/>
        <v>48.3</v>
      </c>
      <c r="H81" s="4">
        <f t="shared" si="35"/>
        <v>48.3</v>
      </c>
      <c r="I81" s="4">
        <f t="shared" si="35"/>
        <v>48.3</v>
      </c>
      <c r="J81" s="4">
        <f t="shared" si="35"/>
        <v>48.3</v>
      </c>
      <c r="K81" s="4">
        <f t="shared" si="35"/>
        <v>48.3</v>
      </c>
      <c r="L81" s="4">
        <f t="shared" si="35"/>
        <v>48.3</v>
      </c>
      <c r="M81" s="8"/>
    </row>
    <row r="82" spans="1:13" s="2" customFormat="1" ht="30" hidden="1">
      <c r="A82" s="26"/>
      <c r="B82" s="20"/>
      <c r="C82" s="18"/>
      <c r="D82" s="3" t="s">
        <v>20</v>
      </c>
      <c r="E82" s="4">
        <f>F82+G82+H82+I82+J82+K82+L82</f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8"/>
    </row>
    <row r="83" spans="1:13" s="2" customFormat="1" ht="45" hidden="1">
      <c r="A83" s="26"/>
      <c r="B83" s="20"/>
      <c r="C83" s="18"/>
      <c r="D83" s="3" t="s">
        <v>21</v>
      </c>
      <c r="E83" s="4">
        <f t="shared" ref="E83:E85" si="36">F83+G83+H83+I83+J83+K83+L83</f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8"/>
    </row>
    <row r="84" spans="1:13" s="2" customFormat="1" hidden="1">
      <c r="A84" s="26"/>
      <c r="B84" s="20"/>
      <c r="C84" s="18"/>
      <c r="D84" s="3" t="s">
        <v>22</v>
      </c>
      <c r="E84" s="4">
        <f t="shared" si="36"/>
        <v>25</v>
      </c>
      <c r="F84" s="4">
        <v>25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8"/>
    </row>
    <row r="85" spans="1:13" s="2" customFormat="1" ht="45" hidden="1">
      <c r="A85" s="26"/>
      <c r="B85" s="21"/>
      <c r="C85" s="18"/>
      <c r="D85" s="3" t="s">
        <v>23</v>
      </c>
      <c r="E85" s="4">
        <f t="shared" si="36"/>
        <v>289.8</v>
      </c>
      <c r="F85" s="4">
        <v>0</v>
      </c>
      <c r="G85" s="4">
        <v>48.3</v>
      </c>
      <c r="H85" s="4">
        <v>48.3</v>
      </c>
      <c r="I85" s="4">
        <v>48.3</v>
      </c>
      <c r="J85" s="4">
        <v>48.3</v>
      </c>
      <c r="K85" s="4">
        <v>48.3</v>
      </c>
      <c r="L85" s="4">
        <v>48.3</v>
      </c>
      <c r="M85" s="8"/>
    </row>
    <row r="86" spans="1:13" s="2" customFormat="1" hidden="1">
      <c r="A86" s="26" t="s">
        <v>45</v>
      </c>
      <c r="B86" s="19" t="s">
        <v>57</v>
      </c>
      <c r="C86" s="18" t="s">
        <v>51</v>
      </c>
      <c r="D86" s="3" t="s">
        <v>7</v>
      </c>
      <c r="E86" s="4">
        <f>E87+E88+E89+E90</f>
        <v>813.4</v>
      </c>
      <c r="F86" s="4">
        <f t="shared" ref="F86:L86" si="37">F87+F88+F89+F90</f>
        <v>90</v>
      </c>
      <c r="G86" s="4">
        <f t="shared" si="37"/>
        <v>120.8</v>
      </c>
      <c r="H86" s="4">
        <f t="shared" si="37"/>
        <v>119.39999999999999</v>
      </c>
      <c r="I86" s="4">
        <f t="shared" si="37"/>
        <v>120.8</v>
      </c>
      <c r="J86" s="4">
        <f t="shared" si="37"/>
        <v>120.8</v>
      </c>
      <c r="K86" s="4">
        <f t="shared" si="37"/>
        <v>120.8</v>
      </c>
      <c r="L86" s="4">
        <f t="shared" si="37"/>
        <v>120.8</v>
      </c>
      <c r="M86" s="8"/>
    </row>
    <row r="87" spans="1:13" s="2" customFormat="1" ht="0.75" hidden="1" customHeight="1">
      <c r="A87" s="26"/>
      <c r="B87" s="20"/>
      <c r="C87" s="18"/>
      <c r="D87" s="3" t="s">
        <v>20</v>
      </c>
      <c r="E87" s="4">
        <f>F87+G87+H87+I87+J87+K87+L87</f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8"/>
    </row>
    <row r="88" spans="1:13" s="2" customFormat="1" ht="45" hidden="1">
      <c r="A88" s="26"/>
      <c r="B88" s="20"/>
      <c r="C88" s="18"/>
      <c r="D88" s="3" t="s">
        <v>21</v>
      </c>
      <c r="E88" s="4">
        <f t="shared" ref="E88:E90" si="38">F88+G88+H88+I88+J88+K88+L88</f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8"/>
    </row>
    <row r="89" spans="1:13" s="2" customFormat="1" hidden="1">
      <c r="A89" s="26"/>
      <c r="B89" s="20"/>
      <c r="C89" s="18"/>
      <c r="D89" s="3" t="s">
        <v>22</v>
      </c>
      <c r="E89" s="4">
        <f t="shared" si="38"/>
        <v>90</v>
      </c>
      <c r="F89" s="4">
        <v>90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8"/>
    </row>
    <row r="90" spans="1:13" s="2" customFormat="1" ht="45" hidden="1">
      <c r="A90" s="26"/>
      <c r="B90" s="21"/>
      <c r="C90" s="18"/>
      <c r="D90" s="3" t="s">
        <v>23</v>
      </c>
      <c r="E90" s="4">
        <f t="shared" si="38"/>
        <v>723.4</v>
      </c>
      <c r="F90" s="4">
        <v>0</v>
      </c>
      <c r="G90" s="4">
        <v>120.8</v>
      </c>
      <c r="H90" s="4">
        <f>120.8-1.4</f>
        <v>119.39999999999999</v>
      </c>
      <c r="I90" s="4">
        <v>120.8</v>
      </c>
      <c r="J90" s="4">
        <v>120.8</v>
      </c>
      <c r="K90" s="4">
        <v>120.8</v>
      </c>
      <c r="L90" s="4">
        <v>120.8</v>
      </c>
      <c r="M90" s="8"/>
    </row>
    <row r="91" spans="1:13" s="2" customFormat="1" hidden="1">
      <c r="A91" s="26" t="s">
        <v>46</v>
      </c>
      <c r="B91" s="19" t="s">
        <v>58</v>
      </c>
      <c r="C91" s="18" t="s">
        <v>51</v>
      </c>
      <c r="D91" s="3" t="s">
        <v>7</v>
      </c>
      <c r="E91" s="4">
        <f>E92+E93+E94+E95</f>
        <v>402</v>
      </c>
      <c r="F91" s="4">
        <f t="shared" ref="F91:L91" si="39">F92+F93+F94+F95</f>
        <v>50</v>
      </c>
      <c r="G91" s="4">
        <f t="shared" si="39"/>
        <v>60.4</v>
      </c>
      <c r="H91" s="4">
        <f t="shared" si="39"/>
        <v>50</v>
      </c>
      <c r="I91" s="4">
        <f t="shared" si="39"/>
        <v>60.4</v>
      </c>
      <c r="J91" s="4">
        <f t="shared" si="39"/>
        <v>60.4</v>
      </c>
      <c r="K91" s="4">
        <f t="shared" si="39"/>
        <v>60.4</v>
      </c>
      <c r="L91" s="4">
        <f t="shared" si="39"/>
        <v>60.4</v>
      </c>
      <c r="M91" s="8"/>
    </row>
    <row r="92" spans="1:13" s="2" customFormat="1" ht="30" hidden="1">
      <c r="A92" s="26"/>
      <c r="B92" s="20"/>
      <c r="C92" s="18"/>
      <c r="D92" s="3" t="s">
        <v>20</v>
      </c>
      <c r="E92" s="4">
        <f>F92+G92+H92+I92+J92+K92+L92</f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8"/>
    </row>
    <row r="93" spans="1:13" s="2" customFormat="1" ht="45" hidden="1">
      <c r="A93" s="26"/>
      <c r="B93" s="20"/>
      <c r="C93" s="18"/>
      <c r="D93" s="3" t="s">
        <v>21</v>
      </c>
      <c r="E93" s="4">
        <f t="shared" ref="E93:E95" si="40">F93+G93+H93+I93+J93+K93+L93</f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8"/>
    </row>
    <row r="94" spans="1:13" s="2" customFormat="1" hidden="1">
      <c r="A94" s="26"/>
      <c r="B94" s="20"/>
      <c r="C94" s="18"/>
      <c r="D94" s="3" t="s">
        <v>22</v>
      </c>
      <c r="E94" s="4">
        <f t="shared" si="40"/>
        <v>200</v>
      </c>
      <c r="F94" s="4">
        <v>50</v>
      </c>
      <c r="G94" s="4">
        <v>50</v>
      </c>
      <c r="H94" s="4">
        <v>50</v>
      </c>
      <c r="I94" s="4">
        <v>50</v>
      </c>
      <c r="J94" s="4">
        <v>0</v>
      </c>
      <c r="K94" s="4">
        <v>0</v>
      </c>
      <c r="L94" s="4">
        <v>0</v>
      </c>
      <c r="M94" s="8"/>
    </row>
    <row r="95" spans="1:13" s="2" customFormat="1" ht="45" hidden="1">
      <c r="A95" s="26"/>
      <c r="B95" s="21"/>
      <c r="C95" s="18"/>
      <c r="D95" s="3" t="s">
        <v>23</v>
      </c>
      <c r="E95" s="4">
        <f t="shared" si="40"/>
        <v>202</v>
      </c>
      <c r="F95" s="4">
        <v>0</v>
      </c>
      <c r="G95" s="4">
        <v>10.4</v>
      </c>
      <c r="H95" s="4">
        <v>0</v>
      </c>
      <c r="I95" s="4">
        <v>10.4</v>
      </c>
      <c r="J95" s="4">
        <v>60.4</v>
      </c>
      <c r="K95" s="4">
        <v>60.4</v>
      </c>
      <c r="L95" s="4">
        <v>60.4</v>
      </c>
      <c r="M95" s="8"/>
    </row>
    <row r="96" spans="1:13" s="2" customFormat="1">
      <c r="A96" s="26" t="s">
        <v>47</v>
      </c>
      <c r="B96" s="19" t="s">
        <v>59</v>
      </c>
      <c r="C96" s="18" t="s">
        <v>33</v>
      </c>
      <c r="D96" s="3" t="s">
        <v>7</v>
      </c>
      <c r="E96" s="4">
        <f>E97+E98+E99+E100</f>
        <v>0</v>
      </c>
      <c r="F96" s="4">
        <f t="shared" ref="F96:L96" si="41">F97+F98+F99+F100</f>
        <v>0</v>
      </c>
      <c r="G96" s="4">
        <f t="shared" si="41"/>
        <v>0</v>
      </c>
      <c r="H96" s="4">
        <f t="shared" si="41"/>
        <v>0</v>
      </c>
      <c r="I96" s="4">
        <f t="shared" si="41"/>
        <v>0</v>
      </c>
      <c r="J96" s="4">
        <f t="shared" si="41"/>
        <v>0</v>
      </c>
      <c r="K96" s="4">
        <f t="shared" si="41"/>
        <v>0</v>
      </c>
      <c r="L96" s="4">
        <f t="shared" si="41"/>
        <v>0</v>
      </c>
      <c r="M96" s="8"/>
    </row>
    <row r="97" spans="1:13" s="2" customFormat="1" ht="30">
      <c r="A97" s="26"/>
      <c r="B97" s="20"/>
      <c r="C97" s="18"/>
      <c r="D97" s="3" t="s">
        <v>20</v>
      </c>
      <c r="E97" s="4">
        <f>F97+G97+H97+I97+J97+K97+L97</f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8"/>
    </row>
    <row r="98" spans="1:13" s="2" customFormat="1" ht="45">
      <c r="A98" s="26"/>
      <c r="B98" s="20"/>
      <c r="C98" s="18"/>
      <c r="D98" s="3" t="s">
        <v>21</v>
      </c>
      <c r="E98" s="4">
        <f t="shared" ref="E98:E100" si="42">F98+G98+H98+I98+J98+K98+L98</f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8"/>
    </row>
    <row r="99" spans="1:13" s="2" customFormat="1">
      <c r="A99" s="26"/>
      <c r="B99" s="20"/>
      <c r="C99" s="18"/>
      <c r="D99" s="3" t="s">
        <v>22</v>
      </c>
      <c r="E99" s="4">
        <f t="shared" si="42"/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8"/>
    </row>
    <row r="100" spans="1:13" s="2" customFormat="1" ht="45">
      <c r="A100" s="26"/>
      <c r="B100" s="21"/>
      <c r="C100" s="18"/>
      <c r="D100" s="3" t="s">
        <v>23</v>
      </c>
      <c r="E100" s="4">
        <f t="shared" si="42"/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8"/>
    </row>
    <row r="101" spans="1:13" s="2" customFormat="1">
      <c r="A101" s="26"/>
      <c r="B101" s="19" t="s">
        <v>48</v>
      </c>
      <c r="C101" s="18"/>
      <c r="D101" s="3" t="s">
        <v>7</v>
      </c>
      <c r="E101" s="4">
        <f>E102+E103+E104+E105</f>
        <v>5178.2</v>
      </c>
      <c r="F101" s="4">
        <f t="shared" ref="F101:L101" si="43">F102+F103+F104+F105</f>
        <v>555.79999999999995</v>
      </c>
      <c r="G101" s="4">
        <f t="shared" si="43"/>
        <v>794.59999999999991</v>
      </c>
      <c r="H101" s="4">
        <f t="shared" si="43"/>
        <v>794.6</v>
      </c>
      <c r="I101" s="4">
        <f t="shared" si="43"/>
        <v>684.1</v>
      </c>
      <c r="J101" s="4">
        <f t="shared" si="43"/>
        <v>832.49999999999989</v>
      </c>
      <c r="K101" s="4">
        <f t="shared" si="43"/>
        <v>684.1</v>
      </c>
      <c r="L101" s="4">
        <f t="shared" si="43"/>
        <v>832.49999999999989</v>
      </c>
      <c r="M101" s="8"/>
    </row>
    <row r="102" spans="1:13" s="2" customFormat="1" ht="30">
      <c r="A102" s="26"/>
      <c r="B102" s="20"/>
      <c r="C102" s="18"/>
      <c r="D102" s="3" t="s">
        <v>20</v>
      </c>
      <c r="E102" s="4">
        <f>F102+G102+H102+I102+J102+K102+L102</f>
        <v>0</v>
      </c>
      <c r="F102" s="4">
        <f>F56+F97</f>
        <v>0</v>
      </c>
      <c r="G102" s="4">
        <f t="shared" ref="G102:L102" si="44">G56+G97</f>
        <v>0</v>
      </c>
      <c r="H102" s="4">
        <f t="shared" si="44"/>
        <v>0</v>
      </c>
      <c r="I102" s="4">
        <f t="shared" si="44"/>
        <v>0</v>
      </c>
      <c r="J102" s="4">
        <f t="shared" si="44"/>
        <v>0</v>
      </c>
      <c r="K102" s="4">
        <f t="shared" si="44"/>
        <v>0</v>
      </c>
      <c r="L102" s="4">
        <f t="shared" si="44"/>
        <v>0</v>
      </c>
      <c r="M102" s="8"/>
    </row>
    <row r="103" spans="1:13" s="2" customFormat="1" ht="45">
      <c r="A103" s="26"/>
      <c r="B103" s="20"/>
      <c r="C103" s="18"/>
      <c r="D103" s="3" t="s">
        <v>21</v>
      </c>
      <c r="E103" s="4">
        <f t="shared" ref="E103:E105" si="45">F103+G103+H103+I103+J103+K103+L103</f>
        <v>0</v>
      </c>
      <c r="F103" s="4">
        <f t="shared" ref="F103:L105" si="46">F57+F98</f>
        <v>0</v>
      </c>
      <c r="G103" s="4">
        <f t="shared" si="46"/>
        <v>0</v>
      </c>
      <c r="H103" s="4">
        <f t="shared" si="46"/>
        <v>0</v>
      </c>
      <c r="I103" s="4">
        <f t="shared" si="46"/>
        <v>0</v>
      </c>
      <c r="J103" s="4">
        <f t="shared" si="46"/>
        <v>0</v>
      </c>
      <c r="K103" s="4">
        <f t="shared" si="46"/>
        <v>0</v>
      </c>
      <c r="L103" s="4">
        <f t="shared" si="46"/>
        <v>0</v>
      </c>
      <c r="M103" s="8"/>
    </row>
    <row r="104" spans="1:13" s="2" customFormat="1">
      <c r="A104" s="26"/>
      <c r="B104" s="20"/>
      <c r="C104" s="18"/>
      <c r="D104" s="3" t="s">
        <v>22</v>
      </c>
      <c r="E104" s="4">
        <f t="shared" si="45"/>
        <v>1245.8</v>
      </c>
      <c r="F104" s="4">
        <f t="shared" si="46"/>
        <v>555.79999999999995</v>
      </c>
      <c r="G104" s="4">
        <f t="shared" si="46"/>
        <v>230</v>
      </c>
      <c r="H104" s="4">
        <f t="shared" si="46"/>
        <v>230</v>
      </c>
      <c r="I104" s="4">
        <f t="shared" si="46"/>
        <v>230</v>
      </c>
      <c r="J104" s="4">
        <f t="shared" si="46"/>
        <v>0</v>
      </c>
      <c r="K104" s="4">
        <f t="shared" si="46"/>
        <v>0</v>
      </c>
      <c r="L104" s="4">
        <f t="shared" si="46"/>
        <v>0</v>
      </c>
      <c r="M104" s="8"/>
    </row>
    <row r="105" spans="1:13" s="2" customFormat="1" ht="45">
      <c r="A105" s="26"/>
      <c r="B105" s="21"/>
      <c r="C105" s="18"/>
      <c r="D105" s="3" t="s">
        <v>23</v>
      </c>
      <c r="E105" s="4">
        <f t="shared" si="45"/>
        <v>3932.3999999999996</v>
      </c>
      <c r="F105" s="4">
        <f t="shared" si="46"/>
        <v>0</v>
      </c>
      <c r="G105" s="4">
        <f t="shared" si="46"/>
        <v>564.59999999999991</v>
      </c>
      <c r="H105" s="4">
        <f t="shared" si="46"/>
        <v>564.6</v>
      </c>
      <c r="I105" s="4">
        <f t="shared" si="46"/>
        <v>454.1</v>
      </c>
      <c r="J105" s="4">
        <f t="shared" si="46"/>
        <v>832.49999999999989</v>
      </c>
      <c r="K105" s="4">
        <f t="shared" si="46"/>
        <v>684.1</v>
      </c>
      <c r="L105" s="4">
        <f t="shared" si="46"/>
        <v>832.49999999999989</v>
      </c>
      <c r="M105" s="8"/>
    </row>
    <row r="106" spans="1:13" s="2" customFormat="1">
      <c r="A106" s="26"/>
      <c r="B106" s="19" t="s">
        <v>49</v>
      </c>
      <c r="C106" s="18"/>
      <c r="D106" s="3" t="s">
        <v>7</v>
      </c>
      <c r="E106" s="4">
        <f>E107+E108+E109+E110</f>
        <v>20190.2</v>
      </c>
      <c r="F106" s="4">
        <f t="shared" ref="F106:L106" si="47">F107+F108+F109+F110</f>
        <v>6239.77</v>
      </c>
      <c r="G106" s="4">
        <f t="shared" si="47"/>
        <v>5835.65</v>
      </c>
      <c r="H106" s="4">
        <f t="shared" si="47"/>
        <v>2902.88</v>
      </c>
      <c r="I106" s="4">
        <f t="shared" si="47"/>
        <v>1592.8000000000002</v>
      </c>
      <c r="J106" s="4">
        <f t="shared" si="47"/>
        <v>1382.5</v>
      </c>
      <c r="K106" s="4">
        <f t="shared" si="47"/>
        <v>1044.0999999999999</v>
      </c>
      <c r="L106" s="4">
        <f t="shared" si="47"/>
        <v>1192.5</v>
      </c>
      <c r="M106" s="8"/>
    </row>
    <row r="107" spans="1:13" s="2" customFormat="1" ht="30">
      <c r="A107" s="26"/>
      <c r="B107" s="20"/>
      <c r="C107" s="18"/>
      <c r="D107" s="3" t="s">
        <v>20</v>
      </c>
      <c r="E107" s="4">
        <f>F107+G107+H107+I107+J107+K107+L107</f>
        <v>0</v>
      </c>
      <c r="F107" s="4">
        <f>F29+F50+F102</f>
        <v>0</v>
      </c>
      <c r="G107" s="4">
        <f t="shared" ref="G107:L107" si="48">G29+G50+G102</f>
        <v>0</v>
      </c>
      <c r="H107" s="4">
        <f t="shared" si="48"/>
        <v>0</v>
      </c>
      <c r="I107" s="4">
        <f t="shared" si="48"/>
        <v>0</v>
      </c>
      <c r="J107" s="4">
        <f t="shared" si="48"/>
        <v>0</v>
      </c>
      <c r="K107" s="4">
        <f t="shared" si="48"/>
        <v>0</v>
      </c>
      <c r="L107" s="4">
        <f t="shared" si="48"/>
        <v>0</v>
      </c>
      <c r="M107" s="8"/>
    </row>
    <row r="108" spans="1:13" s="2" customFormat="1" ht="45">
      <c r="A108" s="26"/>
      <c r="B108" s="20"/>
      <c r="C108" s="18"/>
      <c r="D108" s="3" t="s">
        <v>21</v>
      </c>
      <c r="E108" s="4">
        <f t="shared" ref="E108:E110" si="49">F108+G108+H108+I108+J108+K108+L108</f>
        <v>0</v>
      </c>
      <c r="F108" s="4">
        <f t="shared" ref="F108:L110" si="50">F30+F51+F103</f>
        <v>0</v>
      </c>
      <c r="G108" s="4">
        <f t="shared" si="50"/>
        <v>0</v>
      </c>
      <c r="H108" s="4">
        <f t="shared" si="50"/>
        <v>0</v>
      </c>
      <c r="I108" s="4">
        <f t="shared" si="50"/>
        <v>0</v>
      </c>
      <c r="J108" s="4">
        <f t="shared" si="50"/>
        <v>0</v>
      </c>
      <c r="K108" s="4">
        <f t="shared" si="50"/>
        <v>0</v>
      </c>
      <c r="L108" s="4">
        <f t="shared" si="50"/>
        <v>0</v>
      </c>
      <c r="M108" s="8"/>
    </row>
    <row r="109" spans="1:13" s="2" customFormat="1">
      <c r="A109" s="26"/>
      <c r="B109" s="20"/>
      <c r="C109" s="18"/>
      <c r="D109" s="3" t="s">
        <v>22</v>
      </c>
      <c r="E109" s="4">
        <f t="shared" si="49"/>
        <v>2825.8</v>
      </c>
      <c r="F109" s="4">
        <f t="shared" si="50"/>
        <v>1035.8</v>
      </c>
      <c r="G109" s="4">
        <f t="shared" si="50"/>
        <v>610</v>
      </c>
      <c r="H109" s="4">
        <f t="shared" si="50"/>
        <v>590</v>
      </c>
      <c r="I109" s="4">
        <f t="shared" si="50"/>
        <v>590</v>
      </c>
      <c r="J109" s="4">
        <f t="shared" si="50"/>
        <v>0</v>
      </c>
      <c r="K109" s="4">
        <f t="shared" si="50"/>
        <v>0</v>
      </c>
      <c r="L109" s="4">
        <f t="shared" si="50"/>
        <v>0</v>
      </c>
      <c r="M109" s="8"/>
    </row>
    <row r="110" spans="1:13" s="2" customFormat="1" ht="45">
      <c r="A110" s="26"/>
      <c r="B110" s="21"/>
      <c r="C110" s="18"/>
      <c r="D110" s="3" t="s">
        <v>23</v>
      </c>
      <c r="E110" s="4">
        <f t="shared" si="49"/>
        <v>17364.400000000001</v>
      </c>
      <c r="F110" s="4">
        <f t="shared" si="50"/>
        <v>5203.97</v>
      </c>
      <c r="G110" s="4">
        <f t="shared" si="50"/>
        <v>5225.6499999999996</v>
      </c>
      <c r="H110" s="4">
        <f t="shared" si="50"/>
        <v>2312.88</v>
      </c>
      <c r="I110" s="4">
        <f t="shared" si="50"/>
        <v>1002.8000000000001</v>
      </c>
      <c r="J110" s="4">
        <f t="shared" si="50"/>
        <v>1382.5</v>
      </c>
      <c r="K110" s="4">
        <f t="shared" si="50"/>
        <v>1044.0999999999999</v>
      </c>
      <c r="L110" s="4">
        <f t="shared" si="50"/>
        <v>1192.5</v>
      </c>
      <c r="M110" s="8"/>
    </row>
    <row r="111" spans="1:13" s="2" customFormat="1">
      <c r="A111" s="10"/>
      <c r="B111" s="11" t="s">
        <v>52</v>
      </c>
      <c r="C111" s="17"/>
      <c r="D111" s="3"/>
      <c r="E111" s="4"/>
      <c r="F111" s="4"/>
      <c r="G111" s="4"/>
      <c r="H111" s="4"/>
      <c r="I111" s="4"/>
      <c r="J111" s="4"/>
      <c r="K111" s="4"/>
      <c r="L111" s="4"/>
      <c r="M111" s="8"/>
    </row>
    <row r="112" spans="1:13" ht="15" customHeight="1">
      <c r="A112" s="37" t="s">
        <v>67</v>
      </c>
      <c r="B112" s="38"/>
      <c r="C112" s="39"/>
      <c r="D112" s="40" t="s">
        <v>7</v>
      </c>
      <c r="E112" s="41">
        <f>E114+E114+E115+E116</f>
        <v>12452.000000000002</v>
      </c>
      <c r="F112" s="41">
        <f>F114+F115+F116</f>
        <v>5303.97</v>
      </c>
      <c r="G112" s="41">
        <f t="shared" ref="G112:L112" si="51">G114+G115+G116</f>
        <v>4661.0499999999993</v>
      </c>
      <c r="H112" s="41">
        <f t="shared" si="51"/>
        <v>1748.2800000000002</v>
      </c>
      <c r="I112" s="41">
        <f t="shared" si="51"/>
        <v>548.70000000000005</v>
      </c>
      <c r="J112" s="41">
        <f t="shared" si="51"/>
        <v>190</v>
      </c>
      <c r="K112" s="41">
        <f t="shared" si="51"/>
        <v>0</v>
      </c>
      <c r="L112" s="41">
        <f t="shared" si="51"/>
        <v>0</v>
      </c>
    </row>
    <row r="113" spans="1:12" ht="30">
      <c r="A113" s="42"/>
      <c r="B113" s="43"/>
      <c r="C113" s="44"/>
      <c r="D113" s="40" t="s">
        <v>20</v>
      </c>
      <c r="E113" s="41">
        <f>F113+G113+H113+I113+J113+K113+L113</f>
        <v>0</v>
      </c>
      <c r="F113" s="41">
        <f>F9+F14+F24</f>
        <v>0</v>
      </c>
      <c r="G113" s="41">
        <f t="shared" ref="G113:L113" si="52">G9+G14+G24</f>
        <v>0</v>
      </c>
      <c r="H113" s="41">
        <f t="shared" si="52"/>
        <v>0</v>
      </c>
      <c r="I113" s="41">
        <f t="shared" si="52"/>
        <v>0</v>
      </c>
      <c r="J113" s="41">
        <f t="shared" si="52"/>
        <v>0</v>
      </c>
      <c r="K113" s="41">
        <f t="shared" si="52"/>
        <v>0</v>
      </c>
      <c r="L113" s="41">
        <f t="shared" si="52"/>
        <v>0</v>
      </c>
    </row>
    <row r="114" spans="1:12" ht="45">
      <c r="A114" s="42"/>
      <c r="B114" s="43"/>
      <c r="C114" s="44"/>
      <c r="D114" s="40" t="s">
        <v>21</v>
      </c>
      <c r="E114" s="41">
        <f t="shared" ref="E114:E116" si="53">F114+G114+H114+I114+J114+K114+L114</f>
        <v>0</v>
      </c>
      <c r="F114" s="41">
        <f t="shared" ref="F114:L115" si="54">F10+F15+F25</f>
        <v>0</v>
      </c>
      <c r="G114" s="41">
        <f t="shared" si="54"/>
        <v>0</v>
      </c>
      <c r="H114" s="41">
        <f t="shared" si="54"/>
        <v>0</v>
      </c>
      <c r="I114" s="41">
        <f t="shared" si="54"/>
        <v>0</v>
      </c>
      <c r="J114" s="41">
        <f t="shared" si="54"/>
        <v>0</v>
      </c>
      <c r="K114" s="41">
        <f t="shared" si="54"/>
        <v>0</v>
      </c>
      <c r="L114" s="41">
        <f t="shared" si="54"/>
        <v>0</v>
      </c>
    </row>
    <row r="115" spans="1:12">
      <c r="A115" s="42"/>
      <c r="B115" s="43"/>
      <c r="C115" s="44"/>
      <c r="D115" s="40" t="s">
        <v>22</v>
      </c>
      <c r="E115" s="41">
        <f t="shared" si="53"/>
        <v>100</v>
      </c>
      <c r="F115" s="41">
        <f t="shared" si="54"/>
        <v>100</v>
      </c>
      <c r="G115" s="41">
        <f t="shared" si="54"/>
        <v>0</v>
      </c>
      <c r="H115" s="41">
        <f t="shared" si="54"/>
        <v>0</v>
      </c>
      <c r="I115" s="41">
        <f t="shared" si="54"/>
        <v>0</v>
      </c>
      <c r="J115" s="41">
        <f t="shared" si="54"/>
        <v>0</v>
      </c>
      <c r="K115" s="41">
        <f t="shared" si="54"/>
        <v>0</v>
      </c>
      <c r="L115" s="41">
        <f t="shared" si="54"/>
        <v>0</v>
      </c>
    </row>
    <row r="116" spans="1:12" ht="45">
      <c r="A116" s="45"/>
      <c r="B116" s="46"/>
      <c r="C116" s="47"/>
      <c r="D116" s="40" t="s">
        <v>23</v>
      </c>
      <c r="E116" s="41">
        <f t="shared" si="53"/>
        <v>12352.000000000002</v>
      </c>
      <c r="F116" s="41">
        <f>F12+F17+F22+F27</f>
        <v>5203.97</v>
      </c>
      <c r="G116" s="41">
        <f t="shared" ref="G116:L116" si="55">G12+G17+G22+G27</f>
        <v>4661.0499999999993</v>
      </c>
      <c r="H116" s="41">
        <f t="shared" si="55"/>
        <v>1748.2800000000002</v>
      </c>
      <c r="I116" s="41">
        <f t="shared" si="55"/>
        <v>548.70000000000005</v>
      </c>
      <c r="J116" s="41">
        <f t="shared" si="55"/>
        <v>190</v>
      </c>
      <c r="K116" s="41">
        <f t="shared" si="55"/>
        <v>0</v>
      </c>
      <c r="L116" s="41">
        <f t="shared" si="55"/>
        <v>0</v>
      </c>
    </row>
    <row r="117" spans="1:12" ht="17.25" customHeight="1">
      <c r="A117" s="37" t="s">
        <v>68</v>
      </c>
      <c r="B117" s="38"/>
      <c r="C117" s="39"/>
      <c r="D117" s="40" t="s">
        <v>7</v>
      </c>
      <c r="E117" s="48">
        <f>E118+E119+E120+E121</f>
        <v>7738.2</v>
      </c>
      <c r="F117" s="48">
        <f t="shared" ref="F117:L117" si="56">F118+F119+F120+F121</f>
        <v>935.8</v>
      </c>
      <c r="G117" s="48">
        <f t="shared" si="56"/>
        <v>1174.5999999999999</v>
      </c>
      <c r="H117" s="48">
        <f t="shared" si="56"/>
        <v>1154.5999999999999</v>
      </c>
      <c r="I117" s="48">
        <f t="shared" si="56"/>
        <v>1044.0999999999999</v>
      </c>
      <c r="J117" s="48">
        <f t="shared" si="56"/>
        <v>1192.5</v>
      </c>
      <c r="K117" s="48">
        <f t="shared" si="56"/>
        <v>1044.0999999999999</v>
      </c>
      <c r="L117" s="48">
        <f t="shared" si="56"/>
        <v>1192.5</v>
      </c>
    </row>
    <row r="118" spans="1:12" ht="30">
      <c r="A118" s="42"/>
      <c r="B118" s="43"/>
      <c r="C118" s="44"/>
      <c r="D118" s="40" t="s">
        <v>20</v>
      </c>
      <c r="E118" s="41">
        <f>F118+G118+H118+I118+J118+K118+L118</f>
        <v>0</v>
      </c>
      <c r="F118" s="41">
        <f>F35+F40+F45+F56+F97</f>
        <v>0</v>
      </c>
      <c r="G118" s="41">
        <f t="shared" ref="G118:L118" si="57">G35+G40+G45+G56+G97</f>
        <v>0</v>
      </c>
      <c r="H118" s="41">
        <f t="shared" si="57"/>
        <v>0</v>
      </c>
      <c r="I118" s="41">
        <f t="shared" si="57"/>
        <v>0</v>
      </c>
      <c r="J118" s="41">
        <f t="shared" si="57"/>
        <v>0</v>
      </c>
      <c r="K118" s="41">
        <f t="shared" si="57"/>
        <v>0</v>
      </c>
      <c r="L118" s="41">
        <f t="shared" si="57"/>
        <v>0</v>
      </c>
    </row>
    <row r="119" spans="1:12" ht="45">
      <c r="A119" s="42"/>
      <c r="B119" s="43"/>
      <c r="C119" s="44"/>
      <c r="D119" s="40" t="s">
        <v>21</v>
      </c>
      <c r="E119" s="41">
        <f t="shared" ref="E119:E121" si="58">F119+G119+H119+I119+J119+K119+L119</f>
        <v>0</v>
      </c>
      <c r="F119" s="41">
        <f t="shared" ref="F119:L120" si="59">F36+F41+F46+F57+F98</f>
        <v>0</v>
      </c>
      <c r="G119" s="41">
        <f t="shared" si="59"/>
        <v>0</v>
      </c>
      <c r="H119" s="41">
        <f t="shared" si="59"/>
        <v>0</v>
      </c>
      <c r="I119" s="41">
        <f t="shared" si="59"/>
        <v>0</v>
      </c>
      <c r="J119" s="41">
        <f t="shared" si="59"/>
        <v>0</v>
      </c>
      <c r="K119" s="41">
        <f t="shared" si="59"/>
        <v>0</v>
      </c>
      <c r="L119" s="41">
        <f t="shared" si="59"/>
        <v>0</v>
      </c>
    </row>
    <row r="120" spans="1:12">
      <c r="A120" s="42"/>
      <c r="B120" s="43"/>
      <c r="C120" s="44"/>
      <c r="D120" s="40" t="s">
        <v>22</v>
      </c>
      <c r="E120" s="41">
        <f t="shared" si="58"/>
        <v>2725.8</v>
      </c>
      <c r="F120" s="41">
        <f t="shared" si="59"/>
        <v>935.8</v>
      </c>
      <c r="G120" s="41">
        <f t="shared" si="59"/>
        <v>610</v>
      </c>
      <c r="H120" s="41">
        <f t="shared" si="59"/>
        <v>590</v>
      </c>
      <c r="I120" s="41">
        <f t="shared" si="59"/>
        <v>590</v>
      </c>
      <c r="J120" s="41">
        <f t="shared" si="59"/>
        <v>0</v>
      </c>
      <c r="K120" s="41">
        <f t="shared" si="59"/>
        <v>0</v>
      </c>
      <c r="L120" s="41">
        <f t="shared" si="59"/>
        <v>0</v>
      </c>
    </row>
    <row r="121" spans="1:12" ht="45">
      <c r="A121" s="45"/>
      <c r="B121" s="46"/>
      <c r="C121" s="47"/>
      <c r="D121" s="40" t="s">
        <v>23</v>
      </c>
      <c r="E121" s="41">
        <f t="shared" si="58"/>
        <v>5012.3999999999996</v>
      </c>
      <c r="F121" s="41">
        <f>F38+F43+F48+F59+F100</f>
        <v>0</v>
      </c>
      <c r="G121" s="41">
        <f t="shared" ref="G121:L121" si="60">G38+G43+G48+G59+G100</f>
        <v>564.59999999999991</v>
      </c>
      <c r="H121" s="41">
        <f t="shared" si="60"/>
        <v>564.6</v>
      </c>
      <c r="I121" s="41">
        <f t="shared" si="60"/>
        <v>454.1</v>
      </c>
      <c r="J121" s="41">
        <f t="shared" si="60"/>
        <v>1192.5</v>
      </c>
      <c r="K121" s="41">
        <f t="shared" si="60"/>
        <v>1044.0999999999999</v>
      </c>
      <c r="L121" s="41">
        <f t="shared" si="60"/>
        <v>1192.5</v>
      </c>
    </row>
    <row r="122" spans="1:12">
      <c r="A122" s="49"/>
      <c r="B122" s="50" t="s">
        <v>52</v>
      </c>
      <c r="C122" s="51"/>
      <c r="D122" s="40"/>
      <c r="E122" s="41"/>
      <c r="F122" s="41"/>
      <c r="G122" s="41"/>
      <c r="H122" s="41"/>
      <c r="I122" s="41"/>
      <c r="J122" s="41"/>
      <c r="K122" s="41"/>
      <c r="L122" s="41"/>
    </row>
    <row r="123" spans="1:12" s="2" customFormat="1">
      <c r="A123" s="18" t="s">
        <v>61</v>
      </c>
      <c r="B123" s="18"/>
      <c r="C123" s="18"/>
      <c r="D123" s="3" t="s">
        <v>7</v>
      </c>
      <c r="E123" s="4">
        <f>E124+E125+E126+E127</f>
        <v>9744.43</v>
      </c>
      <c r="F123" s="4">
        <f t="shared" ref="F123:L123" si="61">F124+F125+F126+F127</f>
        <v>4676.37</v>
      </c>
      <c r="G123" s="4">
        <f t="shared" si="61"/>
        <v>4010.15</v>
      </c>
      <c r="H123" s="4">
        <f t="shared" si="61"/>
        <v>1057.9100000000001</v>
      </c>
      <c r="I123" s="4">
        <f t="shared" si="61"/>
        <v>0</v>
      </c>
      <c r="J123" s="4">
        <f t="shared" si="61"/>
        <v>0</v>
      </c>
      <c r="K123" s="4">
        <f t="shared" si="61"/>
        <v>0</v>
      </c>
      <c r="L123" s="4">
        <f t="shared" si="61"/>
        <v>0</v>
      </c>
    </row>
    <row r="124" spans="1:12" s="2" customFormat="1" ht="30">
      <c r="A124" s="18"/>
      <c r="B124" s="18"/>
      <c r="C124" s="18"/>
      <c r="D124" s="3" t="s">
        <v>20</v>
      </c>
      <c r="E124" s="4">
        <f>F124+G124+H124+I124+J124+K124+L124</f>
        <v>0</v>
      </c>
      <c r="F124" s="4">
        <f t="shared" ref="F124:L127" si="62">F9</f>
        <v>0</v>
      </c>
      <c r="G124" s="4">
        <f t="shared" si="62"/>
        <v>0</v>
      </c>
      <c r="H124" s="4">
        <f t="shared" si="62"/>
        <v>0</v>
      </c>
      <c r="I124" s="4">
        <f t="shared" si="62"/>
        <v>0</v>
      </c>
      <c r="J124" s="4">
        <f t="shared" si="62"/>
        <v>0</v>
      </c>
      <c r="K124" s="4">
        <f t="shared" si="62"/>
        <v>0</v>
      </c>
      <c r="L124" s="4">
        <f t="shared" si="62"/>
        <v>0</v>
      </c>
    </row>
    <row r="125" spans="1:12" s="2" customFormat="1" ht="45">
      <c r="A125" s="18"/>
      <c r="B125" s="18"/>
      <c r="C125" s="18"/>
      <c r="D125" s="3" t="s">
        <v>21</v>
      </c>
      <c r="E125" s="4">
        <f t="shared" ref="E125:E127" si="63">F125+G125+H125+I125+J125+K125+L125</f>
        <v>0</v>
      </c>
      <c r="F125" s="4">
        <f t="shared" si="62"/>
        <v>0</v>
      </c>
      <c r="G125" s="4">
        <f t="shared" si="62"/>
        <v>0</v>
      </c>
      <c r="H125" s="4">
        <f t="shared" si="62"/>
        <v>0</v>
      </c>
      <c r="I125" s="4">
        <f t="shared" si="62"/>
        <v>0</v>
      </c>
      <c r="J125" s="4">
        <f t="shared" si="62"/>
        <v>0</v>
      </c>
      <c r="K125" s="4">
        <f t="shared" si="62"/>
        <v>0</v>
      </c>
      <c r="L125" s="4">
        <f t="shared" si="62"/>
        <v>0</v>
      </c>
    </row>
    <row r="126" spans="1:12" s="2" customFormat="1">
      <c r="A126" s="18"/>
      <c r="B126" s="18"/>
      <c r="C126" s="18"/>
      <c r="D126" s="3" t="s">
        <v>22</v>
      </c>
      <c r="E126" s="4">
        <f t="shared" si="63"/>
        <v>0</v>
      </c>
      <c r="F126" s="4">
        <f t="shared" si="62"/>
        <v>0</v>
      </c>
      <c r="G126" s="4">
        <f t="shared" si="62"/>
        <v>0</v>
      </c>
      <c r="H126" s="4">
        <f t="shared" si="62"/>
        <v>0</v>
      </c>
      <c r="I126" s="4">
        <f t="shared" si="62"/>
        <v>0</v>
      </c>
      <c r="J126" s="4">
        <f t="shared" si="62"/>
        <v>0</v>
      </c>
      <c r="K126" s="4">
        <f t="shared" si="62"/>
        <v>0</v>
      </c>
      <c r="L126" s="4">
        <f t="shared" si="62"/>
        <v>0</v>
      </c>
    </row>
    <row r="127" spans="1:12" s="2" customFormat="1" ht="45">
      <c r="A127" s="18"/>
      <c r="B127" s="18"/>
      <c r="C127" s="18"/>
      <c r="D127" s="3" t="s">
        <v>23</v>
      </c>
      <c r="E127" s="4">
        <f t="shared" si="63"/>
        <v>9744.43</v>
      </c>
      <c r="F127" s="4">
        <f t="shared" si="62"/>
        <v>4676.37</v>
      </c>
      <c r="G127" s="4">
        <f t="shared" si="62"/>
        <v>4010.15</v>
      </c>
      <c r="H127" s="4">
        <f t="shared" si="62"/>
        <v>1057.9100000000001</v>
      </c>
      <c r="I127" s="4">
        <f t="shared" si="62"/>
        <v>0</v>
      </c>
      <c r="J127" s="4">
        <f t="shared" si="62"/>
        <v>0</v>
      </c>
      <c r="K127" s="4">
        <f t="shared" si="62"/>
        <v>0</v>
      </c>
      <c r="L127" s="4">
        <f t="shared" si="62"/>
        <v>0</v>
      </c>
    </row>
    <row r="128" spans="1:12" s="2" customFormat="1">
      <c r="A128" s="18" t="s">
        <v>62</v>
      </c>
      <c r="B128" s="18"/>
      <c r="C128" s="18"/>
      <c r="D128" s="3" t="s">
        <v>7</v>
      </c>
      <c r="E128" s="4">
        <f>E129+E130+E131+E132</f>
        <v>847</v>
      </c>
      <c r="F128" s="4">
        <f t="shared" ref="F128:L128" si="64">F129+F130+F131+F132</f>
        <v>150</v>
      </c>
      <c r="G128" s="4">
        <f t="shared" si="64"/>
        <v>159</v>
      </c>
      <c r="H128" s="4">
        <f t="shared" si="64"/>
        <v>169</v>
      </c>
      <c r="I128" s="4">
        <f t="shared" si="64"/>
        <v>179</v>
      </c>
      <c r="J128" s="4">
        <f t="shared" si="64"/>
        <v>190</v>
      </c>
      <c r="K128" s="4">
        <f t="shared" si="64"/>
        <v>0</v>
      </c>
      <c r="L128" s="4">
        <f t="shared" si="64"/>
        <v>0</v>
      </c>
    </row>
    <row r="129" spans="1:12" s="2" customFormat="1" ht="30">
      <c r="A129" s="18"/>
      <c r="B129" s="18"/>
      <c r="C129" s="18"/>
      <c r="D129" s="3" t="s">
        <v>20</v>
      </c>
      <c r="E129" s="4">
        <f>F129+G129+H129+I129+J129+K129+L129</f>
        <v>0</v>
      </c>
      <c r="F129" s="4">
        <f t="shared" ref="F129:L132" si="65">F24</f>
        <v>0</v>
      </c>
      <c r="G129" s="4">
        <f t="shared" si="65"/>
        <v>0</v>
      </c>
      <c r="H129" s="4">
        <f t="shared" si="65"/>
        <v>0</v>
      </c>
      <c r="I129" s="4">
        <f t="shared" si="65"/>
        <v>0</v>
      </c>
      <c r="J129" s="4">
        <f t="shared" si="65"/>
        <v>0</v>
      </c>
      <c r="K129" s="4">
        <f t="shared" si="65"/>
        <v>0</v>
      </c>
      <c r="L129" s="4">
        <f t="shared" si="65"/>
        <v>0</v>
      </c>
    </row>
    <row r="130" spans="1:12" s="2" customFormat="1" ht="30">
      <c r="A130" s="18"/>
      <c r="B130" s="18"/>
      <c r="C130" s="18"/>
      <c r="D130" s="3" t="s">
        <v>66</v>
      </c>
      <c r="E130" s="4">
        <f t="shared" ref="E130:E132" si="66">F130+G130+H130+I130+J130+K130+L130</f>
        <v>0</v>
      </c>
      <c r="F130" s="4">
        <f t="shared" si="65"/>
        <v>0</v>
      </c>
      <c r="G130" s="4">
        <f t="shared" si="65"/>
        <v>0</v>
      </c>
      <c r="H130" s="4">
        <f t="shared" si="65"/>
        <v>0</v>
      </c>
      <c r="I130" s="4">
        <f t="shared" si="65"/>
        <v>0</v>
      </c>
      <c r="J130" s="4">
        <f t="shared" si="65"/>
        <v>0</v>
      </c>
      <c r="K130" s="4">
        <f t="shared" si="65"/>
        <v>0</v>
      </c>
      <c r="L130" s="4">
        <f t="shared" si="65"/>
        <v>0</v>
      </c>
    </row>
    <row r="131" spans="1:12" s="2" customFormat="1">
      <c r="A131" s="18"/>
      <c r="B131" s="18"/>
      <c r="C131" s="18"/>
      <c r="D131" s="3" t="s">
        <v>22</v>
      </c>
      <c r="E131" s="4">
        <f t="shared" si="66"/>
        <v>100</v>
      </c>
      <c r="F131" s="4">
        <f t="shared" si="65"/>
        <v>100</v>
      </c>
      <c r="G131" s="4">
        <f t="shared" si="65"/>
        <v>0</v>
      </c>
      <c r="H131" s="4">
        <f t="shared" si="65"/>
        <v>0</v>
      </c>
      <c r="I131" s="4">
        <f t="shared" si="65"/>
        <v>0</v>
      </c>
      <c r="J131" s="4">
        <f t="shared" si="65"/>
        <v>0</v>
      </c>
      <c r="K131" s="4">
        <f t="shared" si="65"/>
        <v>0</v>
      </c>
      <c r="L131" s="4">
        <f t="shared" si="65"/>
        <v>0</v>
      </c>
    </row>
    <row r="132" spans="1:12" s="2" customFormat="1" ht="45">
      <c r="A132" s="18"/>
      <c r="B132" s="18"/>
      <c r="C132" s="18"/>
      <c r="D132" s="3" t="s">
        <v>23</v>
      </c>
      <c r="E132" s="4">
        <f t="shared" si="66"/>
        <v>747</v>
      </c>
      <c r="F132" s="4">
        <f t="shared" si="65"/>
        <v>50</v>
      </c>
      <c r="G132" s="4">
        <f t="shared" si="65"/>
        <v>159</v>
      </c>
      <c r="H132" s="4">
        <f t="shared" si="65"/>
        <v>169</v>
      </c>
      <c r="I132" s="4">
        <f t="shared" si="65"/>
        <v>179</v>
      </c>
      <c r="J132" s="4">
        <f t="shared" si="65"/>
        <v>190</v>
      </c>
      <c r="K132" s="4">
        <f t="shared" si="65"/>
        <v>0</v>
      </c>
      <c r="L132" s="4">
        <f t="shared" si="65"/>
        <v>0</v>
      </c>
    </row>
    <row r="133" spans="1:12" s="2" customFormat="1">
      <c r="A133" s="18" t="s">
        <v>63</v>
      </c>
      <c r="B133" s="18"/>
      <c r="C133" s="18"/>
      <c r="D133" s="3" t="s">
        <v>7</v>
      </c>
      <c r="E133" s="4">
        <f>E134+E135+E136+E137</f>
        <v>2560</v>
      </c>
      <c r="F133" s="4">
        <f t="shared" ref="F133:L133" si="67">F134+F135+F136+F137</f>
        <v>380</v>
      </c>
      <c r="G133" s="4">
        <f t="shared" si="67"/>
        <v>380</v>
      </c>
      <c r="H133" s="4">
        <f t="shared" si="67"/>
        <v>360</v>
      </c>
      <c r="I133" s="4">
        <f t="shared" si="67"/>
        <v>360</v>
      </c>
      <c r="J133" s="4">
        <f t="shared" si="67"/>
        <v>360</v>
      </c>
      <c r="K133" s="4">
        <f t="shared" si="67"/>
        <v>360</v>
      </c>
      <c r="L133" s="4">
        <f t="shared" si="67"/>
        <v>360</v>
      </c>
    </row>
    <row r="134" spans="1:12" s="2" customFormat="1" ht="30">
      <c r="A134" s="18"/>
      <c r="B134" s="18"/>
      <c r="C134" s="18"/>
      <c r="D134" s="3" t="s">
        <v>20</v>
      </c>
      <c r="E134" s="4">
        <f>F134+G134+H134+I134+J134+K134+L134</f>
        <v>0</v>
      </c>
      <c r="F134" s="4">
        <f t="shared" ref="F134:L137" si="68">F35+F40+F45+F97</f>
        <v>0</v>
      </c>
      <c r="G134" s="4">
        <f t="shared" si="68"/>
        <v>0</v>
      </c>
      <c r="H134" s="4">
        <f t="shared" si="68"/>
        <v>0</v>
      </c>
      <c r="I134" s="4">
        <f t="shared" si="68"/>
        <v>0</v>
      </c>
      <c r="J134" s="4">
        <f t="shared" si="68"/>
        <v>0</v>
      </c>
      <c r="K134" s="4">
        <f t="shared" si="68"/>
        <v>0</v>
      </c>
      <c r="L134" s="4">
        <f t="shared" si="68"/>
        <v>0</v>
      </c>
    </row>
    <row r="135" spans="1:12" s="2" customFormat="1" ht="45">
      <c r="A135" s="18"/>
      <c r="B135" s="18"/>
      <c r="C135" s="18"/>
      <c r="D135" s="3" t="s">
        <v>21</v>
      </c>
      <c r="E135" s="4">
        <f t="shared" ref="E135:E137" si="69">F135+G135+H135+I135+J135+K135+L135</f>
        <v>0</v>
      </c>
      <c r="F135" s="4">
        <f t="shared" si="68"/>
        <v>0</v>
      </c>
      <c r="G135" s="4">
        <f t="shared" si="68"/>
        <v>0</v>
      </c>
      <c r="H135" s="4">
        <f t="shared" si="68"/>
        <v>0</v>
      </c>
      <c r="I135" s="4">
        <f t="shared" si="68"/>
        <v>0</v>
      </c>
      <c r="J135" s="4">
        <f t="shared" si="68"/>
        <v>0</v>
      </c>
      <c r="K135" s="4">
        <f t="shared" si="68"/>
        <v>0</v>
      </c>
      <c r="L135" s="4">
        <f t="shared" si="68"/>
        <v>0</v>
      </c>
    </row>
    <row r="136" spans="1:12" s="2" customFormat="1">
      <c r="A136" s="18"/>
      <c r="B136" s="18"/>
      <c r="C136" s="18"/>
      <c r="D136" s="3" t="s">
        <v>22</v>
      </c>
      <c r="E136" s="4">
        <f t="shared" si="69"/>
        <v>1480</v>
      </c>
      <c r="F136" s="4">
        <f t="shared" si="68"/>
        <v>380</v>
      </c>
      <c r="G136" s="4">
        <f t="shared" si="68"/>
        <v>380</v>
      </c>
      <c r="H136" s="4">
        <f t="shared" si="68"/>
        <v>360</v>
      </c>
      <c r="I136" s="4">
        <f t="shared" si="68"/>
        <v>360</v>
      </c>
      <c r="J136" s="4">
        <f t="shared" si="68"/>
        <v>0</v>
      </c>
      <c r="K136" s="4">
        <f t="shared" si="68"/>
        <v>0</v>
      </c>
      <c r="L136" s="4">
        <f t="shared" si="68"/>
        <v>0</v>
      </c>
    </row>
    <row r="137" spans="1:12" s="2" customFormat="1" ht="45">
      <c r="A137" s="18"/>
      <c r="B137" s="18"/>
      <c r="C137" s="18"/>
      <c r="D137" s="3" t="s">
        <v>23</v>
      </c>
      <c r="E137" s="4">
        <f t="shared" si="69"/>
        <v>1080</v>
      </c>
      <c r="F137" s="4">
        <f t="shared" si="68"/>
        <v>0</v>
      </c>
      <c r="G137" s="4">
        <f t="shared" si="68"/>
        <v>0</v>
      </c>
      <c r="H137" s="4">
        <f t="shared" si="68"/>
        <v>0</v>
      </c>
      <c r="I137" s="4">
        <f t="shared" si="68"/>
        <v>0</v>
      </c>
      <c r="J137" s="4">
        <f t="shared" si="68"/>
        <v>360</v>
      </c>
      <c r="K137" s="4">
        <f t="shared" si="68"/>
        <v>360</v>
      </c>
      <c r="L137" s="4">
        <f t="shared" si="68"/>
        <v>360</v>
      </c>
    </row>
    <row r="138" spans="1:12" s="2" customFormat="1">
      <c r="A138" s="18" t="s">
        <v>64</v>
      </c>
      <c r="B138" s="18"/>
      <c r="C138" s="18"/>
      <c r="D138" s="3" t="s">
        <v>7</v>
      </c>
      <c r="E138" s="4">
        <f>E139+E140+E141+E142</f>
        <v>5178.2</v>
      </c>
      <c r="F138" s="4">
        <f t="shared" ref="F138:L138" si="70">F139+F140+F141+F142</f>
        <v>555.79999999999995</v>
      </c>
      <c r="G138" s="4">
        <f t="shared" si="70"/>
        <v>794.59999999999991</v>
      </c>
      <c r="H138" s="4">
        <f t="shared" si="70"/>
        <v>794.6</v>
      </c>
      <c r="I138" s="4">
        <f t="shared" si="70"/>
        <v>684.1</v>
      </c>
      <c r="J138" s="4">
        <f t="shared" si="70"/>
        <v>832.49999999999989</v>
      </c>
      <c r="K138" s="4">
        <f t="shared" si="70"/>
        <v>684.1</v>
      </c>
      <c r="L138" s="4">
        <f t="shared" si="70"/>
        <v>832.49999999999989</v>
      </c>
    </row>
    <row r="139" spans="1:12" s="2" customFormat="1" ht="30">
      <c r="A139" s="18"/>
      <c r="B139" s="18"/>
      <c r="C139" s="18"/>
      <c r="D139" s="3" t="s">
        <v>20</v>
      </c>
      <c r="E139" s="4">
        <f>F139+G139+H139+I139+J139+K139+L139</f>
        <v>0</v>
      </c>
      <c r="F139" s="4">
        <f t="shared" ref="F139:L142" si="71">F56</f>
        <v>0</v>
      </c>
      <c r="G139" s="4">
        <f t="shared" si="71"/>
        <v>0</v>
      </c>
      <c r="H139" s="4">
        <f t="shared" si="71"/>
        <v>0</v>
      </c>
      <c r="I139" s="4">
        <f t="shared" si="71"/>
        <v>0</v>
      </c>
      <c r="J139" s="4">
        <f t="shared" si="71"/>
        <v>0</v>
      </c>
      <c r="K139" s="4">
        <f t="shared" si="71"/>
        <v>0</v>
      </c>
      <c r="L139" s="4">
        <f t="shared" si="71"/>
        <v>0</v>
      </c>
    </row>
    <row r="140" spans="1:12" s="2" customFormat="1" ht="45">
      <c r="A140" s="18"/>
      <c r="B140" s="18"/>
      <c r="C140" s="18"/>
      <c r="D140" s="3" t="s">
        <v>21</v>
      </c>
      <c r="E140" s="4">
        <f t="shared" ref="E140:E142" si="72">F140+G140+H140+I140+J140+K140+L140</f>
        <v>0</v>
      </c>
      <c r="F140" s="4">
        <f t="shared" si="71"/>
        <v>0</v>
      </c>
      <c r="G140" s="4">
        <f t="shared" si="71"/>
        <v>0</v>
      </c>
      <c r="H140" s="4">
        <f t="shared" si="71"/>
        <v>0</v>
      </c>
      <c r="I140" s="4">
        <f t="shared" si="71"/>
        <v>0</v>
      </c>
      <c r="J140" s="4">
        <f t="shared" si="71"/>
        <v>0</v>
      </c>
      <c r="K140" s="4">
        <f t="shared" si="71"/>
        <v>0</v>
      </c>
      <c r="L140" s="4">
        <f t="shared" si="71"/>
        <v>0</v>
      </c>
    </row>
    <row r="141" spans="1:12" s="2" customFormat="1">
      <c r="A141" s="18"/>
      <c r="B141" s="18"/>
      <c r="C141" s="18"/>
      <c r="D141" s="3" t="s">
        <v>22</v>
      </c>
      <c r="E141" s="4">
        <f t="shared" si="72"/>
        <v>1245.8</v>
      </c>
      <c r="F141" s="4">
        <f t="shared" si="71"/>
        <v>555.79999999999995</v>
      </c>
      <c r="G141" s="4">
        <f t="shared" si="71"/>
        <v>230</v>
      </c>
      <c r="H141" s="4">
        <f t="shared" si="71"/>
        <v>230</v>
      </c>
      <c r="I141" s="4">
        <f t="shared" si="71"/>
        <v>230</v>
      </c>
      <c r="J141" s="4">
        <f t="shared" si="71"/>
        <v>0</v>
      </c>
      <c r="K141" s="4">
        <f t="shared" si="71"/>
        <v>0</v>
      </c>
      <c r="L141" s="4">
        <f t="shared" si="71"/>
        <v>0</v>
      </c>
    </row>
    <row r="142" spans="1:12" s="2" customFormat="1" ht="45">
      <c r="A142" s="18"/>
      <c r="B142" s="18"/>
      <c r="C142" s="18"/>
      <c r="D142" s="3" t="s">
        <v>23</v>
      </c>
      <c r="E142" s="4">
        <f t="shared" si="72"/>
        <v>3932.3999999999996</v>
      </c>
      <c r="F142" s="4">
        <f t="shared" si="71"/>
        <v>0</v>
      </c>
      <c r="G142" s="4">
        <f t="shared" si="71"/>
        <v>564.59999999999991</v>
      </c>
      <c r="H142" s="4">
        <f t="shared" si="71"/>
        <v>564.6</v>
      </c>
      <c r="I142" s="4">
        <f t="shared" si="71"/>
        <v>454.1</v>
      </c>
      <c r="J142" s="4">
        <f t="shared" si="71"/>
        <v>832.49999999999989</v>
      </c>
      <c r="K142" s="4">
        <f t="shared" si="71"/>
        <v>684.1</v>
      </c>
      <c r="L142" s="4">
        <f t="shared" si="71"/>
        <v>832.49999999999989</v>
      </c>
    </row>
    <row r="143" spans="1:12" s="2" customFormat="1">
      <c r="A143" s="18" t="s">
        <v>65</v>
      </c>
      <c r="B143" s="18"/>
      <c r="C143" s="18"/>
      <c r="D143" s="3" t="s">
        <v>7</v>
      </c>
      <c r="E143" s="12">
        <f>E144+E145+E147</f>
        <v>1860.57</v>
      </c>
      <c r="F143" s="12">
        <f>F144+F145+F147</f>
        <v>477.6</v>
      </c>
      <c r="G143" s="4">
        <f t="shared" ref="G143:L143" si="73">G144+G145+G146+G147</f>
        <v>491.9</v>
      </c>
      <c r="H143" s="4">
        <f t="shared" si="73"/>
        <v>521.37</v>
      </c>
      <c r="I143" s="4">
        <f t="shared" si="73"/>
        <v>369.7</v>
      </c>
      <c r="J143" s="4">
        <f t="shared" si="73"/>
        <v>0</v>
      </c>
      <c r="K143" s="4">
        <f t="shared" si="73"/>
        <v>0</v>
      </c>
      <c r="L143" s="4">
        <f t="shared" si="73"/>
        <v>0</v>
      </c>
    </row>
    <row r="144" spans="1:12" s="2" customFormat="1" ht="30">
      <c r="A144" s="18"/>
      <c r="B144" s="18"/>
      <c r="C144" s="18"/>
      <c r="D144" s="3" t="s">
        <v>20</v>
      </c>
      <c r="E144" s="4">
        <f>F144+G144+H144+I144+J144+K144+L144</f>
        <v>0</v>
      </c>
      <c r="F144" s="4">
        <f t="shared" ref="F144:L147" si="74">F14+F19</f>
        <v>0</v>
      </c>
      <c r="G144" s="4">
        <f t="shared" si="74"/>
        <v>0</v>
      </c>
      <c r="H144" s="4">
        <f t="shared" si="74"/>
        <v>0</v>
      </c>
      <c r="I144" s="4">
        <f t="shared" si="74"/>
        <v>0</v>
      </c>
      <c r="J144" s="4">
        <f t="shared" si="74"/>
        <v>0</v>
      </c>
      <c r="K144" s="4">
        <f t="shared" si="74"/>
        <v>0</v>
      </c>
      <c r="L144" s="4">
        <f t="shared" si="74"/>
        <v>0</v>
      </c>
    </row>
    <row r="145" spans="1:12" s="2" customFormat="1" ht="45">
      <c r="A145" s="18"/>
      <c r="B145" s="18"/>
      <c r="C145" s="18"/>
      <c r="D145" s="3" t="s">
        <v>21</v>
      </c>
      <c r="E145" s="4">
        <f t="shared" ref="E145:E147" si="75">F145+G145+H145+I145+J145+K145+L145</f>
        <v>0</v>
      </c>
      <c r="F145" s="4">
        <f t="shared" si="74"/>
        <v>0</v>
      </c>
      <c r="G145" s="4">
        <f t="shared" si="74"/>
        <v>0</v>
      </c>
      <c r="H145" s="4">
        <f t="shared" si="74"/>
        <v>0</v>
      </c>
      <c r="I145" s="4">
        <f t="shared" si="74"/>
        <v>0</v>
      </c>
      <c r="J145" s="4">
        <f t="shared" si="74"/>
        <v>0</v>
      </c>
      <c r="K145" s="4">
        <f t="shared" si="74"/>
        <v>0</v>
      </c>
      <c r="L145" s="4">
        <f t="shared" si="74"/>
        <v>0</v>
      </c>
    </row>
    <row r="146" spans="1:12" s="2" customFormat="1">
      <c r="A146" s="18"/>
      <c r="B146" s="18"/>
      <c r="C146" s="18"/>
      <c r="D146" s="3" t="s">
        <v>22</v>
      </c>
      <c r="E146" s="36" t="s">
        <v>75</v>
      </c>
      <c r="F146" s="36" t="s">
        <v>75</v>
      </c>
      <c r="G146" s="4">
        <f t="shared" si="74"/>
        <v>0</v>
      </c>
      <c r="H146" s="4">
        <f t="shared" si="74"/>
        <v>0</v>
      </c>
      <c r="I146" s="4">
        <f t="shared" si="74"/>
        <v>0</v>
      </c>
      <c r="J146" s="4">
        <f t="shared" si="74"/>
        <v>0</v>
      </c>
      <c r="K146" s="4">
        <f t="shared" si="74"/>
        <v>0</v>
      </c>
      <c r="L146" s="4">
        <f t="shared" si="74"/>
        <v>0</v>
      </c>
    </row>
    <row r="147" spans="1:12" s="2" customFormat="1" ht="45">
      <c r="A147" s="18"/>
      <c r="B147" s="18"/>
      <c r="C147" s="18"/>
      <c r="D147" s="3" t="s">
        <v>23</v>
      </c>
      <c r="E147" s="4">
        <f t="shared" si="75"/>
        <v>1860.57</v>
      </c>
      <c r="F147" s="4">
        <f t="shared" si="74"/>
        <v>477.6</v>
      </c>
      <c r="G147" s="4">
        <f t="shared" si="74"/>
        <v>491.9</v>
      </c>
      <c r="H147" s="4">
        <f t="shared" si="74"/>
        <v>521.37</v>
      </c>
      <c r="I147" s="4">
        <f t="shared" si="74"/>
        <v>369.7</v>
      </c>
      <c r="J147" s="4">
        <f t="shared" si="74"/>
        <v>0</v>
      </c>
      <c r="K147" s="4">
        <f t="shared" si="74"/>
        <v>0</v>
      </c>
      <c r="L147" s="4">
        <f t="shared" si="74"/>
        <v>0</v>
      </c>
    </row>
    <row r="148" spans="1:12">
      <c r="A148" s="52" t="s">
        <v>74</v>
      </c>
      <c r="B148" s="52"/>
      <c r="C148" s="52"/>
      <c r="D148" s="52"/>
      <c r="E148" s="52"/>
      <c r="F148" s="52"/>
      <c r="G148" s="52"/>
      <c r="H148" s="52"/>
      <c r="I148" s="52"/>
      <c r="J148" s="52"/>
      <c r="K148" s="52"/>
      <c r="L148" s="52"/>
    </row>
    <row r="149" spans="1:12" ht="21" customHeight="1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</row>
    <row r="150" spans="1:12">
      <c r="A150" s="1"/>
      <c r="B150" s="1"/>
      <c r="C150" s="1"/>
      <c r="D150" s="1"/>
      <c r="E150" s="9"/>
      <c r="F150" s="1"/>
      <c r="G150" s="1"/>
      <c r="H150" s="1"/>
      <c r="I150" s="1"/>
      <c r="J150" s="1"/>
      <c r="K150" s="1"/>
      <c r="L150" s="1"/>
    </row>
    <row r="151" spans="1:12">
      <c r="A151" s="1"/>
      <c r="B151" s="1"/>
      <c r="C151" s="1"/>
      <c r="D151" s="1"/>
      <c r="E151" s="9"/>
      <c r="F151" s="1"/>
      <c r="G151" s="1"/>
      <c r="H151" s="1"/>
      <c r="I151" s="1"/>
      <c r="J151" s="1"/>
      <c r="K151" s="1"/>
      <c r="L151" s="1"/>
    </row>
    <row r="152" spans="1:12">
      <c r="A152" s="1"/>
      <c r="B152" s="1"/>
      <c r="C152" s="1"/>
      <c r="D152" s="1"/>
      <c r="E152" s="9"/>
      <c r="F152" s="1"/>
      <c r="G152" s="1"/>
      <c r="H152" s="1"/>
      <c r="I152" s="1"/>
      <c r="J152" s="1"/>
      <c r="K152" s="1"/>
      <c r="L152" s="1"/>
    </row>
    <row r="153" spans="1:12">
      <c r="A153" s="1"/>
      <c r="B153" s="1"/>
      <c r="C153" s="1"/>
      <c r="D153" s="1"/>
      <c r="E153" s="9"/>
      <c r="F153" s="1"/>
      <c r="G153" s="1"/>
      <c r="H153" s="1"/>
      <c r="I153" s="1"/>
      <c r="J153" s="1"/>
      <c r="K153" s="1"/>
      <c r="L153" s="1"/>
    </row>
    <row r="154" spans="1:12">
      <c r="A154" s="1"/>
      <c r="B154" s="1"/>
      <c r="C154" s="1"/>
      <c r="D154" s="1"/>
      <c r="E154" s="9"/>
      <c r="F154" s="1"/>
      <c r="G154" s="1"/>
      <c r="H154" s="1"/>
      <c r="I154" s="1"/>
      <c r="J154" s="1"/>
      <c r="K154" s="1"/>
      <c r="L154" s="1"/>
    </row>
    <row r="155" spans="1:12">
      <c r="A155" s="1"/>
      <c r="B155" s="1"/>
      <c r="C155" s="1"/>
      <c r="D155" s="1"/>
      <c r="E155" s="9"/>
      <c r="F155" s="1"/>
      <c r="G155" s="1"/>
      <c r="H155" s="1"/>
      <c r="I155" s="1"/>
      <c r="J155" s="1"/>
      <c r="K155" s="1"/>
      <c r="L155" s="1"/>
    </row>
    <row r="156" spans="1:12">
      <c r="A156" s="1"/>
      <c r="B156" s="1"/>
      <c r="C156" s="1"/>
      <c r="D156" s="1"/>
      <c r="E156" s="9"/>
      <c r="F156" s="1"/>
      <c r="G156" s="1"/>
      <c r="H156" s="1"/>
      <c r="I156" s="1"/>
      <c r="J156" s="1"/>
      <c r="K156" s="1"/>
      <c r="L156" s="1"/>
    </row>
    <row r="157" spans="1:12">
      <c r="A157" s="1"/>
      <c r="B157" s="1"/>
      <c r="C157" s="1"/>
      <c r="D157" s="1"/>
      <c r="E157" s="9"/>
      <c r="F157" s="1"/>
      <c r="G157" s="1"/>
      <c r="H157" s="1"/>
      <c r="I157" s="1"/>
      <c r="J157" s="1"/>
      <c r="K157" s="1"/>
      <c r="L157" s="1"/>
    </row>
    <row r="158" spans="1:12">
      <c r="A158" s="1"/>
      <c r="B158" s="1"/>
      <c r="C158" s="1"/>
      <c r="D158" s="1"/>
      <c r="E158" s="9"/>
      <c r="F158" s="1"/>
      <c r="G158" s="1"/>
      <c r="H158" s="1"/>
      <c r="I158" s="1"/>
      <c r="J158" s="1"/>
      <c r="K158" s="1"/>
      <c r="L158" s="1"/>
    </row>
    <row r="159" spans="1:12">
      <c r="A159" s="1"/>
      <c r="B159" s="1"/>
      <c r="C159" s="1"/>
      <c r="D159" s="1"/>
      <c r="E159" s="9"/>
      <c r="F159" s="1"/>
      <c r="G159" s="1"/>
      <c r="H159" s="1"/>
      <c r="I159" s="1"/>
      <c r="J159" s="1"/>
      <c r="K159" s="1"/>
      <c r="L159" s="1"/>
    </row>
    <row r="160" spans="1:12">
      <c r="A160" s="1"/>
      <c r="B160" s="1"/>
      <c r="C160" s="1"/>
      <c r="D160" s="1"/>
      <c r="E160" s="9"/>
      <c r="F160" s="1"/>
      <c r="G160" s="1"/>
      <c r="H160" s="1"/>
      <c r="I160" s="1"/>
      <c r="J160" s="1"/>
      <c r="K160" s="1"/>
      <c r="L160" s="1"/>
    </row>
    <row r="161" spans="1:12">
      <c r="A161" s="1"/>
      <c r="B161" s="1"/>
      <c r="C161" s="1"/>
      <c r="D161" s="1"/>
      <c r="E161" s="9"/>
      <c r="F161" s="1"/>
      <c r="G161" s="1"/>
      <c r="H161" s="1"/>
      <c r="I161" s="1"/>
      <c r="J161" s="1"/>
      <c r="K161" s="1"/>
      <c r="L161" s="1"/>
    </row>
    <row r="162" spans="1:12">
      <c r="A162" s="1"/>
      <c r="B162" s="1"/>
      <c r="C162" s="1"/>
      <c r="D162" s="1"/>
      <c r="E162" s="9"/>
      <c r="F162" s="1"/>
      <c r="G162" s="1"/>
      <c r="H162" s="1"/>
      <c r="I162" s="1"/>
      <c r="J162" s="1"/>
      <c r="K162" s="1"/>
      <c r="L162" s="1"/>
    </row>
    <row r="163" spans="1:12">
      <c r="A163" s="1"/>
      <c r="B163" s="1"/>
      <c r="C163" s="1"/>
      <c r="D163" s="1"/>
      <c r="E163" s="9"/>
      <c r="F163" s="1"/>
      <c r="G163" s="1"/>
      <c r="H163" s="1"/>
      <c r="I163" s="1"/>
      <c r="J163" s="1"/>
      <c r="K163" s="1"/>
      <c r="L163" s="1"/>
    </row>
    <row r="164" spans="1:12">
      <c r="A164" s="1"/>
      <c r="B164" s="1"/>
      <c r="C164" s="1"/>
      <c r="D164" s="1"/>
      <c r="E164" s="9"/>
      <c r="F164" s="1"/>
      <c r="G164" s="1"/>
      <c r="H164" s="1"/>
      <c r="I164" s="1"/>
      <c r="J164" s="1"/>
      <c r="K164" s="1"/>
      <c r="L164" s="1"/>
    </row>
    <row r="165" spans="1:12">
      <c r="A165" s="1"/>
      <c r="B165" s="1"/>
      <c r="C165" s="1"/>
      <c r="D165" s="1"/>
      <c r="E165" s="9"/>
      <c r="F165" s="1"/>
      <c r="G165" s="1"/>
      <c r="H165" s="1"/>
      <c r="I165" s="1"/>
      <c r="J165" s="1"/>
      <c r="K165" s="1"/>
      <c r="L165" s="1"/>
    </row>
    <row r="166" spans="1:12">
      <c r="A166" s="1"/>
      <c r="B166" s="1"/>
      <c r="C166" s="1"/>
      <c r="D166" s="1"/>
      <c r="E166" s="9"/>
      <c r="F166" s="1"/>
      <c r="G166" s="1"/>
      <c r="H166" s="1"/>
      <c r="I166" s="1"/>
      <c r="J166" s="1"/>
      <c r="K166" s="1"/>
      <c r="L166" s="1"/>
    </row>
    <row r="167" spans="1:12">
      <c r="A167" s="1"/>
      <c r="B167" s="1"/>
      <c r="C167" s="1"/>
      <c r="D167" s="1"/>
      <c r="E167" s="9"/>
      <c r="F167" s="1"/>
      <c r="G167" s="1"/>
      <c r="H167" s="1"/>
      <c r="I167" s="1"/>
      <c r="J167" s="1"/>
      <c r="K167" s="1"/>
      <c r="L167" s="1"/>
    </row>
    <row r="168" spans="1:12">
      <c r="A168" s="1"/>
      <c r="B168" s="1"/>
      <c r="C168" s="1"/>
      <c r="D168" s="1"/>
      <c r="E168" s="9"/>
      <c r="F168" s="1"/>
      <c r="G168" s="1"/>
      <c r="H168" s="1"/>
      <c r="I168" s="1"/>
      <c r="J168" s="1"/>
      <c r="K168" s="1"/>
      <c r="L168" s="1"/>
    </row>
    <row r="169" spans="1:12">
      <c r="A169" s="1"/>
      <c r="B169" s="1"/>
      <c r="C169" s="1"/>
      <c r="D169" s="1"/>
      <c r="E169" s="9"/>
      <c r="F169" s="1"/>
      <c r="G169" s="1"/>
      <c r="H169" s="1"/>
      <c r="I169" s="1"/>
      <c r="J169" s="1"/>
      <c r="K169" s="1"/>
      <c r="L169" s="1"/>
    </row>
    <row r="170" spans="1:12">
      <c r="A170" s="1"/>
      <c r="B170" s="1"/>
      <c r="C170" s="1"/>
      <c r="D170" s="1"/>
      <c r="E170" s="9"/>
      <c r="F170" s="1"/>
      <c r="G170" s="1"/>
      <c r="H170" s="1"/>
      <c r="I170" s="1"/>
      <c r="J170" s="1"/>
      <c r="K170" s="1"/>
      <c r="L170" s="1"/>
    </row>
    <row r="171" spans="1:12">
      <c r="A171" s="1"/>
      <c r="B171" s="1"/>
      <c r="C171" s="1"/>
      <c r="D171" s="1"/>
      <c r="E171" s="9"/>
      <c r="F171" s="1"/>
      <c r="G171" s="1"/>
      <c r="H171" s="1"/>
      <c r="I171" s="1"/>
      <c r="J171" s="1"/>
      <c r="K171" s="1"/>
      <c r="L171" s="1"/>
    </row>
    <row r="172" spans="1:12">
      <c r="A172" s="1"/>
      <c r="B172" s="1"/>
      <c r="C172" s="1"/>
      <c r="D172" s="1"/>
      <c r="E172" s="9"/>
      <c r="F172" s="1"/>
      <c r="G172" s="1"/>
      <c r="H172" s="1"/>
      <c r="I172" s="1"/>
      <c r="J172" s="1"/>
      <c r="K172" s="1"/>
      <c r="L172" s="1"/>
    </row>
    <row r="173" spans="1:12">
      <c r="A173" s="1"/>
      <c r="B173" s="1"/>
      <c r="C173" s="1"/>
      <c r="D173" s="1"/>
      <c r="E173" s="9"/>
      <c r="F173" s="1"/>
      <c r="G173" s="1"/>
      <c r="H173" s="1"/>
      <c r="I173" s="1"/>
      <c r="J173" s="1"/>
      <c r="K173" s="1"/>
      <c r="L173" s="1"/>
    </row>
  </sheetData>
  <mergeCells count="88">
    <mergeCell ref="B101:B105"/>
    <mergeCell ref="B106:B110"/>
    <mergeCell ref="C39:C43"/>
    <mergeCell ref="C44:C48"/>
    <mergeCell ref="C49:C53"/>
    <mergeCell ref="C55:C59"/>
    <mergeCell ref="C61:C65"/>
    <mergeCell ref="C66:C70"/>
    <mergeCell ref="C71:C75"/>
    <mergeCell ref="C76:C80"/>
    <mergeCell ref="C81:C85"/>
    <mergeCell ref="C86:C90"/>
    <mergeCell ref="C91:C95"/>
    <mergeCell ref="C96:C100"/>
    <mergeCell ref="C101:C105"/>
    <mergeCell ref="C106:C110"/>
    <mergeCell ref="A91:A95"/>
    <mergeCell ref="A96:A100"/>
    <mergeCell ref="A101:A105"/>
    <mergeCell ref="A106:A110"/>
    <mergeCell ref="B39:B43"/>
    <mergeCell ref="B44:B48"/>
    <mergeCell ref="B49:B53"/>
    <mergeCell ref="B55:B59"/>
    <mergeCell ref="B61:B65"/>
    <mergeCell ref="B66:B70"/>
    <mergeCell ref="B71:B75"/>
    <mergeCell ref="B76:B80"/>
    <mergeCell ref="B81:B85"/>
    <mergeCell ref="B86:B90"/>
    <mergeCell ref="B91:B95"/>
    <mergeCell ref="B96:B100"/>
    <mergeCell ref="A66:A70"/>
    <mergeCell ref="A71:A75"/>
    <mergeCell ref="A76:A80"/>
    <mergeCell ref="A81:A85"/>
    <mergeCell ref="A86:A90"/>
    <mergeCell ref="A39:A43"/>
    <mergeCell ref="A44:A48"/>
    <mergeCell ref="A49:A53"/>
    <mergeCell ref="A55:A59"/>
    <mergeCell ref="A61:A65"/>
    <mergeCell ref="A54:L54"/>
    <mergeCell ref="A28:A32"/>
    <mergeCell ref="B28:B32"/>
    <mergeCell ref="C28:C32"/>
    <mergeCell ref="A33:L33"/>
    <mergeCell ref="A34:A38"/>
    <mergeCell ref="B34:B38"/>
    <mergeCell ref="C34:C38"/>
    <mergeCell ref="A23:A27"/>
    <mergeCell ref="A1:L1"/>
    <mergeCell ref="A2:L2"/>
    <mergeCell ref="E3:L3"/>
    <mergeCell ref="F4:L4"/>
    <mergeCell ref="A3:A5"/>
    <mergeCell ref="B3:B5"/>
    <mergeCell ref="C3:C5"/>
    <mergeCell ref="D3:D5"/>
    <mergeCell ref="E4:E5"/>
    <mergeCell ref="B23:B27"/>
    <mergeCell ref="C23:C27"/>
    <mergeCell ref="A13:A17"/>
    <mergeCell ref="B13:B17"/>
    <mergeCell ref="C13:C17"/>
    <mergeCell ref="A18:A22"/>
    <mergeCell ref="B18:B22"/>
    <mergeCell ref="C18:C22"/>
    <mergeCell ref="A6:L6"/>
    <mergeCell ref="A7:L7"/>
    <mergeCell ref="A8:A12"/>
    <mergeCell ref="B8:B12"/>
    <mergeCell ref="C8:C12"/>
    <mergeCell ref="A148:L149"/>
    <mergeCell ref="A112:B116"/>
    <mergeCell ref="C112:C116"/>
    <mergeCell ref="A117:B121"/>
    <mergeCell ref="C117:C121"/>
    <mergeCell ref="A123:B127"/>
    <mergeCell ref="C123:C127"/>
    <mergeCell ref="A128:B132"/>
    <mergeCell ref="A133:B137"/>
    <mergeCell ref="A138:B142"/>
    <mergeCell ref="A143:B147"/>
    <mergeCell ref="C128:C132"/>
    <mergeCell ref="C133:C137"/>
    <mergeCell ref="C138:C142"/>
    <mergeCell ref="C143:C147"/>
  </mergeCells>
  <pageMargins left="0.7" right="0.7" top="0.75" bottom="0.75" header="0.3" footer="0.3"/>
  <pageSetup paperSize="9" scale="65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Захаров Олег Александрович</dc:creator>
  <cp:lastModifiedBy>Танская Диляра Нугмановна</cp:lastModifiedBy>
  <cp:lastPrinted>2014-12-29T10:18:04Z</cp:lastPrinted>
  <dcterms:created xsi:type="dcterms:W3CDTF">2014-10-10T04:20:43Z</dcterms:created>
  <dcterms:modified xsi:type="dcterms:W3CDTF">2014-12-31T03:32:30Z</dcterms:modified>
</cp:coreProperties>
</file>