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Лист1!$A$1:$O$41</definedName>
  </definedNames>
  <calcPr calcId="144525"/>
</workbook>
</file>

<file path=xl/calcChain.xml><?xml version="1.0" encoding="utf-8"?>
<calcChain xmlns="http://schemas.openxmlformats.org/spreadsheetml/2006/main">
  <c r="H37" i="1" l="1"/>
  <c r="H33" i="1"/>
  <c r="H27" i="1"/>
  <c r="H23" i="1"/>
  <c r="H22" i="1"/>
  <c r="J18" i="1"/>
  <c r="H16" i="1" l="1"/>
  <c r="H14" i="1"/>
  <c r="H29" i="1" l="1"/>
  <c r="H39" i="1" l="1"/>
  <c r="H25" i="1" l="1"/>
  <c r="H12" i="1" l="1"/>
  <c r="H36" i="1" l="1"/>
  <c r="H32" i="1"/>
  <c r="H31" i="1"/>
  <c r="H21" i="1"/>
  <c r="H20" i="1"/>
  <c r="H10" i="1"/>
</calcChain>
</file>

<file path=xl/sharedStrings.xml><?xml version="1.0" encoding="utf-8"?>
<sst xmlns="http://schemas.openxmlformats.org/spreadsheetml/2006/main" count="125" uniqueCount="76">
  <si>
    <t>Таблица 3</t>
  </si>
  <si>
    <t>Перечень объектов капитального строительства, и приобретение недвижимого имущества</t>
  </si>
  <si>
    <t>№ п/п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</si>
  <si>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</si>
  <si>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</si>
  <si>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</si>
  <si>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Срок строительства объекта капитального строительства, или предполагаемый срок приобретения недвижимого имущества</t>
  </si>
  <si>
    <t>Объем финансирования тыс.руб.</t>
  </si>
  <si>
    <t>Всего</t>
  </si>
  <si>
    <t>в том числе</t>
  </si>
  <si>
    <t>Гкал/час</t>
  </si>
  <si>
    <t>МО Нефтеюганский район, г.п.Пойковский</t>
  </si>
  <si>
    <t>Реконструкция ВОС с увеличением  мощности до 8000 м3/сутки в г.п. Пойковский Нефтеюганского района (Корректировка проекта)</t>
  </si>
  <si>
    <t>м3/сут</t>
  </si>
  <si>
    <t>2018-2020</t>
  </si>
  <si>
    <t>Электроснабжение культурно-образовательного комплекса и детского сада на 260 мест в 6 микрорайоне, котельной микрорайона "Дорожник" в г.п.Пойковский Нефтеюганского района</t>
  </si>
  <si>
    <t>км</t>
  </si>
  <si>
    <t>2014-2017</t>
  </si>
  <si>
    <t>местный бюджет</t>
  </si>
  <si>
    <t>Реконструкция двухцепной ВЛ-35/6 кВ "Больничная"г.п.Пойковский Нефтеюганского района, II пусковой комплекс</t>
  </si>
  <si>
    <t>га</t>
  </si>
  <si>
    <t>2014-2018</t>
  </si>
  <si>
    <t>средства поселений</t>
  </si>
  <si>
    <t>2015-2016</t>
  </si>
  <si>
    <t>кВА</t>
  </si>
  <si>
    <t>2*630</t>
  </si>
  <si>
    <t>Внутриквартальные инженерные сети для обеспечения перспективного строительства 3 А микрорайона гп.Пойковский</t>
  </si>
  <si>
    <t>Сети водоснабжения-1,073; сети канализации – 0,674; сети теплоснабжения – 0,963; электросети – 0,75; связь – 0,318</t>
  </si>
  <si>
    <t>Комплекс сооружений водоснабжения, водоочистки и сетей водоснабжения в сп. Сингапай Нефтеюганского района</t>
  </si>
  <si>
    <t>МО Нефтеюганский район, с.п.Сингапай</t>
  </si>
  <si>
    <t>«Устройство дренажной канализации жилого дома №56 квартала В-1 в сп.Сингапай Нефтеюганского района</t>
  </si>
  <si>
    <t>-</t>
  </si>
  <si>
    <t>Комплекс сооружений водоснабжения, установка ВОС - 100 м3/сутки, сети водоснабжения в с.п. Куть-Ях Нефтеюганского района</t>
  </si>
  <si>
    <t>МО Нефтеюганский район, с.п.Куть-Ях</t>
  </si>
  <si>
    <t>МО Нефтеюганский район, с.п.Сентябрьский</t>
  </si>
  <si>
    <t>Реконструкция водоочистных сооружений в п.Салым Нефтеюганского района</t>
  </si>
  <si>
    <t>2016-2020</t>
  </si>
  <si>
    <t>МО Нефтеюганский район, с.п.Салым</t>
  </si>
  <si>
    <t>Установка блочной котельной в с.п. Усть-Юган Нефтеюганского района</t>
  </si>
  <si>
    <t>МВт</t>
  </si>
  <si>
    <t>2016-2017</t>
  </si>
  <si>
    <t>МО Нефтеюганский район, с.п.Усть-Юган</t>
  </si>
  <si>
    <t>Сети водоснабжения сп. Каркатеевы Нефтеюганского района (корректировка рабочего проекта)</t>
  </si>
  <si>
    <t>2014-2016</t>
  </si>
  <si>
    <t>МО Нефтеюганский район, с.п.Каркатеевы</t>
  </si>
  <si>
    <t>бюджет автономного округа</t>
  </si>
  <si>
    <t>Сети газоснабжения в  гп. Пойковский, с.п.Салым,с.п.Куть-Ях, с.п. Чеускино, с.п. Сингапай, с.п. Лемпино Нефтеюганского района</t>
  </si>
  <si>
    <t>2019-2020</t>
  </si>
  <si>
    <t>МО Нефтеюганский район, гп. Пойковский, с.п.Салым,с.п.Куть-Ях, с.п. Чеускино, с.п. Сингапай, с.п. Лемпино</t>
  </si>
  <si>
    <t>Строительство блочно-модульной водоочистной установки производительностью 250 м3/сут в с.п.Каркатеевы Нефтеюганского района</t>
  </si>
  <si>
    <t>Местонахождения</t>
  </si>
  <si>
    <t>Источник финансирования</t>
  </si>
  <si>
    <t>м3/сут/2км</t>
  </si>
  <si>
    <t>м3/час</t>
  </si>
  <si>
    <t>9.</t>
  </si>
  <si>
    <t>11.</t>
  </si>
  <si>
    <t>12.</t>
  </si>
  <si>
    <t>13.</t>
  </si>
  <si>
    <t>14.</t>
  </si>
  <si>
    <t>15.</t>
  </si>
  <si>
    <t>16.</t>
  </si>
  <si>
    <t>18.</t>
  </si>
  <si>
    <t>19.</t>
  </si>
  <si>
    <t>2016-2018</t>
  </si>
  <si>
    <t>2018-209</t>
  </si>
  <si>
    <t xml:space="preserve"> "Общественное кладбище в городском поселении Пойковский"</t>
  </si>
  <si>
    <t>"КНС и сети канализации 5 микрорайона г.п.Пойковский Нефтеюганского района</t>
  </si>
  <si>
    <t xml:space="preserve">Трансформаторная подстанция в 5 микрорайоне для электроснабжения объекта "Физкультурно-оздоровительный комплекс в г.п.Пойковский Нефтеюганского района" </t>
  </si>
  <si>
    <t>иные  источники</t>
  </si>
  <si>
    <t>иные источники</t>
  </si>
  <si>
    <t>Приобретение и монтаж локальной системы водоочистки в сп.Сентябрьский</t>
  </si>
  <si>
    <t>20.</t>
  </si>
  <si>
    <t>Приобретение и монтаж локальной системы водоочистки в сп.Лемпино</t>
  </si>
  <si>
    <t>МО Нефтеюганский район, с.п.Лемпино</t>
  </si>
  <si>
    <t>л/сут</t>
  </si>
  <si>
    <t>Реконструкция существующего ЦТП-5  и участков сетей теплоснабжения по улице Сибирская до ЦТП-5 в г.п.Пойковский Нефтеюганского района (3 этапа)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</si>
</sst>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164" fontId="1" fillId="0" borderId="0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1" fillId="0" borderId="4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4" fillId="0" borderId="0" xfId="0" applyNumberFormat="1" applyFont="1"/>
    <xf numFmtId="165" fontId="1" fillId="0" borderId="2" xfId="0" applyNumberFormat="1" applyFont="1" applyBorder="1" applyAlignment="1">
      <alignment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45"/>
  <sheetViews>
    <sheetView tabSelected="1" view="pageBreakPreview" zoomScale="90" zoomScaleNormal="100" zoomScaleSheetLayoutView="90" workbookViewId="0">
      <pane ySplit="9" topLeftCell="A17" activePane="bottomLeft" state="frozen"/>
      <selection pane="bottomLeft" activeCell="H39" sqref="H39:H40"/>
    </sheetView>
  </sheetViews>
  <sheetFormatPr defaultRowHeight="15" x14ac:dyDescent="0.25"/>
  <cols>
    <col min="1" max="1" width="6.140625" style="2" customWidth="1"/>
    <col min="2" max="2" width="30.28515625" style="2" customWidth="1"/>
    <col min="3" max="3" width="9.140625" style="2"/>
    <col min="4" max="4" width="11.7109375" style="2" customWidth="1"/>
    <col min="5" max="5" width="9.140625" style="2"/>
    <col min="6" max="6" width="11.28515625" style="2" customWidth="1"/>
    <col min="7" max="7" width="9.140625" style="2"/>
    <col min="8" max="8" width="12.85546875" style="2" customWidth="1"/>
    <col min="9" max="9" width="10.42578125" style="2" bestFit="1" customWidth="1"/>
    <col min="10" max="10" width="12.140625" style="2" customWidth="1"/>
    <col min="11" max="11" width="12.5703125" style="2" customWidth="1"/>
    <col min="12" max="12" width="11.85546875" style="2" customWidth="1"/>
    <col min="13" max="13" width="11.7109375" style="2" customWidth="1"/>
    <col min="14" max="14" width="13.85546875" style="2" customWidth="1"/>
    <col min="15" max="15" width="12.7109375" style="2" customWidth="1"/>
    <col min="16" max="16" width="9.140625" style="2"/>
    <col min="17" max="17" width="11" style="2" bestFit="1" customWidth="1"/>
    <col min="18" max="16384" width="9.140625" style="2"/>
  </cols>
  <sheetData>
    <row r="3" spans="1:17" ht="16.5" x14ac:dyDescent="0.25">
      <c r="A3" s="1"/>
      <c r="N3" s="38" t="s">
        <v>0</v>
      </c>
      <c r="O3" s="38"/>
    </row>
    <row r="4" spans="1:17" ht="16.5" x14ac:dyDescent="0.25">
      <c r="A4" s="39" t="s">
        <v>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7" ht="16.5" x14ac:dyDescent="0.25">
      <c r="A5" s="1"/>
    </row>
    <row r="6" spans="1:17" ht="27.75" customHeight="1" x14ac:dyDescent="0.25">
      <c r="A6" s="36" t="s">
        <v>2</v>
      </c>
      <c r="B6" s="23" t="s">
        <v>3</v>
      </c>
      <c r="C6" s="23" t="s">
        <v>4</v>
      </c>
      <c r="D6" s="23" t="s">
        <v>5</v>
      </c>
      <c r="E6" s="23" t="s">
        <v>6</v>
      </c>
      <c r="F6" s="34" t="s">
        <v>50</v>
      </c>
      <c r="G6" s="34" t="s">
        <v>51</v>
      </c>
      <c r="H6" s="31" t="s">
        <v>7</v>
      </c>
      <c r="I6" s="31"/>
      <c r="J6" s="31"/>
      <c r="K6" s="31"/>
      <c r="L6" s="31"/>
      <c r="M6" s="31"/>
      <c r="N6" s="31"/>
      <c r="O6" s="31"/>
    </row>
    <row r="7" spans="1:17" x14ac:dyDescent="0.25">
      <c r="A7" s="36"/>
      <c r="B7" s="23"/>
      <c r="C7" s="23"/>
      <c r="D7" s="23"/>
      <c r="E7" s="23"/>
      <c r="F7" s="40"/>
      <c r="G7" s="40"/>
      <c r="H7" s="31"/>
      <c r="I7" s="31"/>
      <c r="J7" s="31"/>
      <c r="K7" s="31"/>
      <c r="L7" s="31"/>
      <c r="M7" s="31"/>
      <c r="N7" s="31"/>
      <c r="O7" s="31"/>
    </row>
    <row r="8" spans="1:17" ht="15.75" x14ac:dyDescent="0.25">
      <c r="A8" s="36"/>
      <c r="B8" s="23"/>
      <c r="C8" s="23"/>
      <c r="D8" s="23"/>
      <c r="E8" s="23"/>
      <c r="F8" s="40"/>
      <c r="G8" s="40"/>
      <c r="H8" s="23" t="s">
        <v>8</v>
      </c>
      <c r="I8" s="23" t="s">
        <v>9</v>
      </c>
      <c r="J8" s="23"/>
      <c r="K8" s="23"/>
      <c r="L8" s="23"/>
      <c r="M8" s="23"/>
      <c r="N8" s="23"/>
      <c r="O8" s="23"/>
    </row>
    <row r="9" spans="1:17" ht="36" customHeight="1" x14ac:dyDescent="0.25">
      <c r="A9" s="36"/>
      <c r="B9" s="23"/>
      <c r="C9" s="23"/>
      <c r="D9" s="23"/>
      <c r="E9" s="23"/>
      <c r="F9" s="35"/>
      <c r="G9" s="35"/>
      <c r="H9" s="23"/>
      <c r="I9" s="5">
        <v>2014</v>
      </c>
      <c r="J9" s="5">
        <v>2015</v>
      </c>
      <c r="K9" s="5">
        <v>2016</v>
      </c>
      <c r="L9" s="5">
        <v>2017</v>
      </c>
      <c r="M9" s="5">
        <v>2018</v>
      </c>
      <c r="N9" s="5">
        <v>2019</v>
      </c>
      <c r="O9" s="5">
        <v>2020</v>
      </c>
    </row>
    <row r="10" spans="1:17" ht="126" x14ac:dyDescent="0.25">
      <c r="A10" s="3">
        <v>1</v>
      </c>
      <c r="B10" s="4" t="s">
        <v>75</v>
      </c>
      <c r="C10" s="4" t="s">
        <v>10</v>
      </c>
      <c r="D10" s="5">
        <v>15</v>
      </c>
      <c r="E10" s="4" t="s">
        <v>63</v>
      </c>
      <c r="F10" s="4" t="s">
        <v>11</v>
      </c>
      <c r="G10" s="4" t="s">
        <v>68</v>
      </c>
      <c r="H10" s="8">
        <f>I10+J10+K10+L10+M10+N10+O10</f>
        <v>23060</v>
      </c>
      <c r="I10" s="8">
        <v>0</v>
      </c>
      <c r="J10" s="9">
        <v>0</v>
      </c>
      <c r="K10" s="8">
        <v>0</v>
      </c>
      <c r="L10" s="8">
        <v>3030</v>
      </c>
      <c r="M10" s="8">
        <v>6676.66</v>
      </c>
      <c r="N10" s="8">
        <v>6676.67</v>
      </c>
      <c r="O10" s="8">
        <v>6676.67</v>
      </c>
    </row>
    <row r="11" spans="1:17" ht="94.5" x14ac:dyDescent="0.25">
      <c r="A11" s="3">
        <v>2</v>
      </c>
      <c r="B11" s="4" t="s">
        <v>12</v>
      </c>
      <c r="C11" s="4" t="s">
        <v>13</v>
      </c>
      <c r="D11" s="5">
        <v>8000</v>
      </c>
      <c r="E11" s="4" t="s">
        <v>14</v>
      </c>
      <c r="F11" s="4" t="s">
        <v>11</v>
      </c>
      <c r="G11" s="14" t="s">
        <v>68</v>
      </c>
      <c r="H11" s="8">
        <v>301464</v>
      </c>
      <c r="I11" s="8">
        <v>0</v>
      </c>
      <c r="J11" s="8">
        <v>0</v>
      </c>
      <c r="K11" s="8">
        <v>0</v>
      </c>
      <c r="L11" s="8">
        <v>0</v>
      </c>
      <c r="M11" s="8">
        <v>8850</v>
      </c>
      <c r="N11" s="8">
        <v>146307</v>
      </c>
      <c r="O11" s="8">
        <v>146307</v>
      </c>
    </row>
    <row r="12" spans="1:17" ht="60.75" customHeight="1" x14ac:dyDescent="0.25">
      <c r="A12" s="36">
        <v>3</v>
      </c>
      <c r="B12" s="23" t="s">
        <v>15</v>
      </c>
      <c r="C12" s="23" t="s">
        <v>16</v>
      </c>
      <c r="D12" s="31">
        <v>1.25</v>
      </c>
      <c r="E12" s="23" t="s">
        <v>17</v>
      </c>
      <c r="F12" s="23" t="s">
        <v>11</v>
      </c>
      <c r="G12" s="4" t="s">
        <v>18</v>
      </c>
      <c r="H12" s="26">
        <f>I12+J12+L13</f>
        <v>21539.295000000002</v>
      </c>
      <c r="I12" s="13">
        <v>99.9</v>
      </c>
      <c r="J12" s="13">
        <v>21439.395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</row>
    <row r="13" spans="1:17" ht="47.25" x14ac:dyDescent="0.25">
      <c r="A13" s="36"/>
      <c r="B13" s="23"/>
      <c r="C13" s="23"/>
      <c r="D13" s="31"/>
      <c r="E13" s="23"/>
      <c r="F13" s="23"/>
      <c r="G13" s="14" t="s">
        <v>68</v>
      </c>
      <c r="H13" s="33"/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</row>
    <row r="14" spans="1:17" ht="45.75" customHeight="1" x14ac:dyDescent="0.25">
      <c r="A14" s="36">
        <v>4</v>
      </c>
      <c r="B14" s="23" t="s">
        <v>19</v>
      </c>
      <c r="C14" s="23" t="s">
        <v>16</v>
      </c>
      <c r="D14" s="34">
        <v>6.6</v>
      </c>
      <c r="E14" s="23" t="s">
        <v>43</v>
      </c>
      <c r="F14" s="23" t="s">
        <v>11</v>
      </c>
      <c r="G14" s="4" t="s">
        <v>18</v>
      </c>
      <c r="H14" s="32">
        <f>I14+N15+O15</f>
        <v>46211.176000000007</v>
      </c>
      <c r="I14" s="18">
        <v>466.846</v>
      </c>
      <c r="J14" s="13">
        <v>0</v>
      </c>
      <c r="K14" s="12">
        <v>0</v>
      </c>
      <c r="L14" s="13">
        <v>0</v>
      </c>
      <c r="M14" s="13">
        <v>0</v>
      </c>
      <c r="N14" s="13">
        <v>0</v>
      </c>
      <c r="O14" s="13">
        <v>0</v>
      </c>
    </row>
    <row r="15" spans="1:17" ht="47.25" x14ac:dyDescent="0.25">
      <c r="A15" s="36"/>
      <c r="B15" s="23"/>
      <c r="C15" s="23"/>
      <c r="D15" s="35"/>
      <c r="E15" s="23"/>
      <c r="F15" s="23"/>
      <c r="G15" s="14" t="s">
        <v>68</v>
      </c>
      <c r="H15" s="32"/>
      <c r="I15" s="13">
        <v>0</v>
      </c>
      <c r="J15" s="13">
        <v>0</v>
      </c>
      <c r="K15" s="18">
        <v>0</v>
      </c>
      <c r="L15" s="13">
        <v>0</v>
      </c>
      <c r="M15" s="13">
        <v>0</v>
      </c>
      <c r="N15" s="13">
        <v>22872.165000000001</v>
      </c>
      <c r="O15" s="13">
        <v>22872.165000000001</v>
      </c>
      <c r="Q15" s="17"/>
    </row>
    <row r="16" spans="1:17" ht="57.75" customHeight="1" x14ac:dyDescent="0.25">
      <c r="A16" s="36">
        <v>5</v>
      </c>
      <c r="B16" s="23" t="s">
        <v>65</v>
      </c>
      <c r="C16" s="23" t="s">
        <v>20</v>
      </c>
      <c r="D16" s="31">
        <v>9.3096999999999994</v>
      </c>
      <c r="E16" s="23" t="s">
        <v>21</v>
      </c>
      <c r="F16" s="23" t="s">
        <v>11</v>
      </c>
      <c r="G16" s="4" t="s">
        <v>22</v>
      </c>
      <c r="H16" s="32">
        <f>I16+J16+J18</f>
        <v>35503.905299999999</v>
      </c>
      <c r="I16" s="13">
        <v>1330.1853000000001</v>
      </c>
      <c r="J16" s="13">
        <v>97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</row>
    <row r="17" spans="1:20" ht="72.75" customHeight="1" x14ac:dyDescent="0.25">
      <c r="A17" s="36"/>
      <c r="B17" s="23"/>
      <c r="C17" s="23"/>
      <c r="D17" s="31"/>
      <c r="E17" s="23"/>
      <c r="F17" s="23"/>
      <c r="G17" s="10" t="s">
        <v>45</v>
      </c>
      <c r="H17" s="32"/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</row>
    <row r="18" spans="1:20" ht="48" customHeight="1" x14ac:dyDescent="0.25">
      <c r="A18" s="36"/>
      <c r="B18" s="23"/>
      <c r="C18" s="23"/>
      <c r="D18" s="31"/>
      <c r="E18" s="23"/>
      <c r="F18" s="23"/>
      <c r="G18" s="11" t="s">
        <v>18</v>
      </c>
      <c r="H18" s="32"/>
      <c r="I18" s="13">
        <v>0</v>
      </c>
      <c r="J18" s="13">
        <f>9000+25076.72</f>
        <v>34076.720000000001</v>
      </c>
      <c r="K18" s="13"/>
      <c r="L18" s="13"/>
      <c r="M18" s="13"/>
      <c r="N18" s="13"/>
      <c r="O18" s="13"/>
    </row>
    <row r="19" spans="1:20" ht="47.25" x14ac:dyDescent="0.25">
      <c r="A19" s="36"/>
      <c r="B19" s="23"/>
      <c r="C19" s="23"/>
      <c r="D19" s="31"/>
      <c r="E19" s="23"/>
      <c r="F19" s="23"/>
      <c r="G19" s="14" t="s">
        <v>68</v>
      </c>
      <c r="H19" s="32"/>
      <c r="I19" s="13">
        <v>0</v>
      </c>
      <c r="J19" s="13">
        <v>0</v>
      </c>
      <c r="K19" s="13">
        <v>0</v>
      </c>
      <c r="L19" s="13"/>
      <c r="M19" s="13"/>
      <c r="N19" s="13"/>
      <c r="O19" s="13"/>
    </row>
    <row r="20" spans="1:20" ht="95.25" customHeight="1" x14ac:dyDescent="0.25">
      <c r="A20" s="3">
        <v>6</v>
      </c>
      <c r="B20" s="4" t="s">
        <v>66</v>
      </c>
      <c r="C20" s="4" t="s">
        <v>52</v>
      </c>
      <c r="D20" s="5">
        <v>524.6</v>
      </c>
      <c r="E20" s="4" t="s">
        <v>47</v>
      </c>
      <c r="F20" s="4" t="s">
        <v>11</v>
      </c>
      <c r="G20" s="14" t="s">
        <v>68</v>
      </c>
      <c r="H20" s="8">
        <f>I20+J20+K20+L20+M20+N20+O20</f>
        <v>29512.52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2984.19</v>
      </c>
      <c r="O20" s="8">
        <v>26528.33</v>
      </c>
    </row>
    <row r="21" spans="1:20" ht="131.25" customHeight="1" x14ac:dyDescent="0.25">
      <c r="A21" s="3">
        <v>7</v>
      </c>
      <c r="B21" s="4" t="s">
        <v>67</v>
      </c>
      <c r="C21" s="4" t="s">
        <v>24</v>
      </c>
      <c r="D21" s="5" t="s">
        <v>25</v>
      </c>
      <c r="E21" s="4" t="s">
        <v>64</v>
      </c>
      <c r="F21" s="4" t="s">
        <v>11</v>
      </c>
      <c r="G21" s="14" t="s">
        <v>68</v>
      </c>
      <c r="H21" s="8">
        <f>I21+J21+K21+L21+M21+N21+O21</f>
        <v>7942.58</v>
      </c>
      <c r="I21" s="8">
        <v>0</v>
      </c>
      <c r="J21" s="8">
        <v>0</v>
      </c>
      <c r="K21" s="8">
        <v>0</v>
      </c>
      <c r="L21" s="8">
        <v>0</v>
      </c>
      <c r="M21" s="8">
        <v>1117.27</v>
      </c>
      <c r="N21" s="8">
        <v>6825.31</v>
      </c>
      <c r="O21" s="8">
        <v>0</v>
      </c>
    </row>
    <row r="22" spans="1:20" ht="156.75" customHeight="1" x14ac:dyDescent="0.25">
      <c r="A22" s="3">
        <v>8</v>
      </c>
      <c r="B22" s="4" t="s">
        <v>26</v>
      </c>
      <c r="C22" s="4" t="s">
        <v>16</v>
      </c>
      <c r="D22" s="5" t="s">
        <v>27</v>
      </c>
      <c r="E22" s="4" t="s">
        <v>40</v>
      </c>
      <c r="F22" s="4" t="s">
        <v>11</v>
      </c>
      <c r="G22" s="14" t="s">
        <v>68</v>
      </c>
      <c r="H22" s="8">
        <f>L22+M22+N22+O22</f>
        <v>53124</v>
      </c>
      <c r="I22" s="8">
        <v>0</v>
      </c>
      <c r="J22" s="8">
        <v>0</v>
      </c>
      <c r="K22" s="8">
        <v>0</v>
      </c>
      <c r="L22" s="8">
        <v>4817.54</v>
      </c>
      <c r="M22" s="8">
        <v>16102.16</v>
      </c>
      <c r="N22" s="8">
        <v>16102.15</v>
      </c>
      <c r="O22" s="8">
        <v>16102.15</v>
      </c>
    </row>
    <row r="23" spans="1:20" ht="48.75" customHeight="1" x14ac:dyDescent="0.25">
      <c r="A23" s="36" t="s">
        <v>54</v>
      </c>
      <c r="B23" s="23" t="s">
        <v>28</v>
      </c>
      <c r="C23" s="34" t="s">
        <v>53</v>
      </c>
      <c r="D23" s="31">
        <v>400</v>
      </c>
      <c r="E23" s="23" t="s">
        <v>23</v>
      </c>
      <c r="F23" s="23" t="s">
        <v>29</v>
      </c>
      <c r="G23" s="4" t="s">
        <v>18</v>
      </c>
      <c r="H23" s="32">
        <f>J23+K23+L24+M24+N24</f>
        <v>99557.6</v>
      </c>
      <c r="I23" s="13">
        <v>0</v>
      </c>
      <c r="J23" s="13">
        <v>6694.6</v>
      </c>
      <c r="K23" s="13">
        <v>6694.6</v>
      </c>
      <c r="L23" s="13">
        <v>0</v>
      </c>
      <c r="M23" s="13">
        <v>0</v>
      </c>
      <c r="N23" s="13">
        <v>0</v>
      </c>
      <c r="O23" s="13">
        <v>0</v>
      </c>
      <c r="R23" s="6"/>
      <c r="S23" s="6"/>
      <c r="T23" s="6"/>
    </row>
    <row r="24" spans="1:20" ht="76.5" customHeight="1" x14ac:dyDescent="0.25">
      <c r="A24" s="36"/>
      <c r="B24" s="23"/>
      <c r="C24" s="35"/>
      <c r="D24" s="31"/>
      <c r="E24" s="23"/>
      <c r="F24" s="23"/>
      <c r="G24" s="14" t="s">
        <v>68</v>
      </c>
      <c r="H24" s="32"/>
      <c r="I24" s="13">
        <v>0</v>
      </c>
      <c r="J24" s="13">
        <v>0</v>
      </c>
      <c r="K24" s="13">
        <v>0</v>
      </c>
      <c r="L24" s="13">
        <v>28722.799999999999</v>
      </c>
      <c r="M24" s="13">
        <v>28722.799999999999</v>
      </c>
      <c r="N24" s="13">
        <v>28722.799999999999</v>
      </c>
      <c r="O24" s="13">
        <v>0</v>
      </c>
      <c r="R24" s="7"/>
      <c r="S24" s="7"/>
      <c r="T24" s="6"/>
    </row>
    <row r="25" spans="1:20" ht="64.5" customHeight="1" x14ac:dyDescent="0.25">
      <c r="A25" s="34" t="s">
        <v>55</v>
      </c>
      <c r="B25" s="24" t="s">
        <v>30</v>
      </c>
      <c r="C25" s="34" t="s">
        <v>31</v>
      </c>
      <c r="D25" s="34" t="s">
        <v>31</v>
      </c>
      <c r="E25" s="34">
        <v>2015</v>
      </c>
      <c r="F25" s="34" t="s">
        <v>29</v>
      </c>
      <c r="G25" s="16" t="s">
        <v>45</v>
      </c>
      <c r="H25" s="19">
        <f>J26+K26+L26+M26+N26+O26+K25+L25+M25+N25+O25</f>
        <v>15675.310490000002</v>
      </c>
      <c r="I25" s="13"/>
      <c r="J25" s="13"/>
      <c r="K25" s="13">
        <v>6255.6</v>
      </c>
      <c r="L25" s="13"/>
      <c r="M25" s="13"/>
      <c r="N25" s="13"/>
      <c r="O25" s="13"/>
      <c r="R25" s="7"/>
      <c r="S25" s="7"/>
      <c r="T25" s="6"/>
    </row>
    <row r="26" spans="1:20" ht="35.25" customHeight="1" x14ac:dyDescent="0.25">
      <c r="A26" s="35"/>
      <c r="B26" s="25"/>
      <c r="C26" s="35"/>
      <c r="D26" s="35"/>
      <c r="E26" s="35"/>
      <c r="F26" s="35"/>
      <c r="G26" s="15" t="s">
        <v>18</v>
      </c>
      <c r="H26" s="20"/>
      <c r="I26" s="8">
        <v>0</v>
      </c>
      <c r="J26" s="8">
        <v>9356.5104900000006</v>
      </c>
      <c r="K26" s="8">
        <v>63.2</v>
      </c>
      <c r="L26" s="8">
        <v>0</v>
      </c>
      <c r="M26" s="8">
        <v>0</v>
      </c>
      <c r="N26" s="8">
        <v>0</v>
      </c>
      <c r="O26" s="8">
        <v>0</v>
      </c>
    </row>
    <row r="27" spans="1:20" ht="48" customHeight="1" x14ac:dyDescent="0.25">
      <c r="A27" s="36" t="s">
        <v>56</v>
      </c>
      <c r="B27" s="23" t="s">
        <v>32</v>
      </c>
      <c r="C27" s="34" t="s">
        <v>13</v>
      </c>
      <c r="D27" s="31">
        <v>100</v>
      </c>
      <c r="E27" s="23" t="s">
        <v>23</v>
      </c>
      <c r="F27" s="23" t="s">
        <v>33</v>
      </c>
      <c r="G27" s="4" t="s">
        <v>18</v>
      </c>
      <c r="H27" s="32">
        <f>J27+K27+L28+M28+N28</f>
        <v>109371</v>
      </c>
      <c r="I27" s="13">
        <v>0</v>
      </c>
      <c r="J27" s="13">
        <v>300</v>
      </c>
      <c r="K27" s="13">
        <v>180</v>
      </c>
      <c r="L27" s="13">
        <v>0</v>
      </c>
      <c r="M27" s="13">
        <v>0</v>
      </c>
      <c r="N27" s="13">
        <v>0</v>
      </c>
      <c r="O27" s="13">
        <v>0</v>
      </c>
    </row>
    <row r="28" spans="1:20" ht="47.25" x14ac:dyDescent="0.25">
      <c r="A28" s="36"/>
      <c r="B28" s="23"/>
      <c r="C28" s="35"/>
      <c r="D28" s="31"/>
      <c r="E28" s="23"/>
      <c r="F28" s="23"/>
      <c r="G28" s="4" t="s">
        <v>69</v>
      </c>
      <c r="H28" s="32"/>
      <c r="I28" s="13">
        <v>0</v>
      </c>
      <c r="J28" s="13">
        <v>0</v>
      </c>
      <c r="K28" s="13">
        <v>0</v>
      </c>
      <c r="L28" s="13">
        <v>36297</v>
      </c>
      <c r="M28" s="13">
        <v>36297</v>
      </c>
      <c r="N28" s="13">
        <v>36297</v>
      </c>
      <c r="O28" s="13">
        <v>0</v>
      </c>
    </row>
    <row r="29" spans="1:20" ht="49.5" customHeight="1" x14ac:dyDescent="0.25">
      <c r="A29" s="36" t="s">
        <v>57</v>
      </c>
      <c r="B29" s="23" t="s">
        <v>70</v>
      </c>
      <c r="C29" s="23" t="s">
        <v>74</v>
      </c>
      <c r="D29" s="37">
        <v>5000</v>
      </c>
      <c r="E29" s="23" t="s">
        <v>23</v>
      </c>
      <c r="F29" s="23" t="s">
        <v>34</v>
      </c>
      <c r="G29" s="4" t="s">
        <v>18</v>
      </c>
      <c r="H29" s="32">
        <f>J29+K29</f>
        <v>6022.06</v>
      </c>
      <c r="I29" s="13">
        <v>0</v>
      </c>
      <c r="J29" s="13">
        <v>3986.03</v>
      </c>
      <c r="K29" s="13">
        <v>2036.03</v>
      </c>
      <c r="L29" s="13">
        <v>0</v>
      </c>
      <c r="M29" s="13">
        <v>0</v>
      </c>
      <c r="N29" s="13">
        <v>0</v>
      </c>
      <c r="O29" s="13">
        <v>0</v>
      </c>
    </row>
    <row r="30" spans="1:20" ht="47.25" x14ac:dyDescent="0.25">
      <c r="A30" s="36"/>
      <c r="B30" s="23"/>
      <c r="C30" s="23"/>
      <c r="D30" s="37"/>
      <c r="E30" s="23"/>
      <c r="F30" s="23"/>
      <c r="G30" s="14" t="s">
        <v>68</v>
      </c>
      <c r="H30" s="32"/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</row>
    <row r="31" spans="1:20" ht="78.75" x14ac:dyDescent="0.25">
      <c r="A31" s="3" t="s">
        <v>58</v>
      </c>
      <c r="B31" s="4" t="s">
        <v>35</v>
      </c>
      <c r="C31" s="4" t="s">
        <v>13</v>
      </c>
      <c r="D31" s="5">
        <v>800</v>
      </c>
      <c r="E31" s="4" t="s">
        <v>36</v>
      </c>
      <c r="F31" s="4" t="s">
        <v>37</v>
      </c>
      <c r="G31" s="14" t="s">
        <v>68</v>
      </c>
      <c r="H31" s="8">
        <f>I31+J31+K31+L31+M31+N31+O31</f>
        <v>247000</v>
      </c>
      <c r="I31" s="8">
        <v>0</v>
      </c>
      <c r="J31" s="8">
        <v>0</v>
      </c>
      <c r="K31" s="8">
        <v>0</v>
      </c>
      <c r="L31" s="8">
        <v>0</v>
      </c>
      <c r="M31" s="8">
        <v>7000</v>
      </c>
      <c r="N31" s="8">
        <v>120000</v>
      </c>
      <c r="O31" s="8">
        <v>120000</v>
      </c>
    </row>
    <row r="32" spans="1:20" ht="94.5" x14ac:dyDescent="0.25">
      <c r="A32" s="3" t="s">
        <v>59</v>
      </c>
      <c r="B32" s="4" t="s">
        <v>38</v>
      </c>
      <c r="C32" s="4" t="s">
        <v>39</v>
      </c>
      <c r="D32" s="5">
        <v>5</v>
      </c>
      <c r="E32" s="4" t="s">
        <v>40</v>
      </c>
      <c r="F32" s="4" t="s">
        <v>41</v>
      </c>
      <c r="G32" s="14" t="s">
        <v>68</v>
      </c>
      <c r="H32" s="8">
        <f>I32+J32+K32+L32+M32+N32+O32</f>
        <v>19350</v>
      </c>
      <c r="I32" s="8">
        <v>0</v>
      </c>
      <c r="J32" s="8">
        <v>0</v>
      </c>
      <c r="K32" s="8">
        <v>0</v>
      </c>
      <c r="L32" s="8">
        <v>0</v>
      </c>
      <c r="M32" s="8">
        <v>2925</v>
      </c>
      <c r="N32" s="8">
        <v>8212.5</v>
      </c>
      <c r="O32" s="8">
        <v>8212.5</v>
      </c>
    </row>
    <row r="33" spans="1:15" ht="60" customHeight="1" x14ac:dyDescent="0.25">
      <c r="A33" s="36" t="s">
        <v>60</v>
      </c>
      <c r="B33" s="23" t="s">
        <v>42</v>
      </c>
      <c r="C33" s="23" t="s">
        <v>16</v>
      </c>
      <c r="D33" s="31">
        <v>5.1660000000000004</v>
      </c>
      <c r="E33" s="23" t="s">
        <v>21</v>
      </c>
      <c r="F33" s="23" t="s">
        <v>44</v>
      </c>
      <c r="G33" s="4" t="s">
        <v>45</v>
      </c>
      <c r="H33" s="32">
        <f>I33+M35+N35+O35</f>
        <v>42288.471089999999</v>
      </c>
      <c r="I33" s="13">
        <v>869.27108999999996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</row>
    <row r="34" spans="1:15" ht="47.25" x14ac:dyDescent="0.25">
      <c r="A34" s="36"/>
      <c r="B34" s="23"/>
      <c r="C34" s="23"/>
      <c r="D34" s="31"/>
      <c r="E34" s="23"/>
      <c r="F34" s="23"/>
      <c r="G34" s="4" t="s">
        <v>18</v>
      </c>
      <c r="H34" s="32"/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</row>
    <row r="35" spans="1:15" ht="47.25" x14ac:dyDescent="0.25">
      <c r="A35" s="36"/>
      <c r="B35" s="23"/>
      <c r="C35" s="23"/>
      <c r="D35" s="31"/>
      <c r="E35" s="23"/>
      <c r="F35" s="23"/>
      <c r="G35" s="14" t="s">
        <v>68</v>
      </c>
      <c r="H35" s="32"/>
      <c r="I35" s="13">
        <v>0</v>
      </c>
      <c r="J35" s="13">
        <v>0</v>
      </c>
      <c r="K35" s="13">
        <v>0</v>
      </c>
      <c r="L35" s="13">
        <v>0</v>
      </c>
      <c r="M35" s="13">
        <v>13806.4</v>
      </c>
      <c r="N35" s="13">
        <v>13806.4</v>
      </c>
      <c r="O35" s="13">
        <v>13806.4</v>
      </c>
    </row>
    <row r="36" spans="1:15" ht="220.5" x14ac:dyDescent="0.25">
      <c r="A36" s="3" t="s">
        <v>61</v>
      </c>
      <c r="B36" s="4" t="s">
        <v>46</v>
      </c>
      <c r="C36" s="4" t="s">
        <v>16</v>
      </c>
      <c r="D36" s="5">
        <v>73.34</v>
      </c>
      <c r="E36" s="4" t="s">
        <v>47</v>
      </c>
      <c r="F36" s="4" t="s">
        <v>48</v>
      </c>
      <c r="G36" s="14" t="s">
        <v>68</v>
      </c>
      <c r="H36" s="8">
        <f>I36+J36+K36+L36+M36+N36+O36</f>
        <v>339464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169732</v>
      </c>
      <c r="O36" s="8">
        <v>169732</v>
      </c>
    </row>
    <row r="37" spans="1:15" ht="57.75" customHeight="1" x14ac:dyDescent="0.25">
      <c r="A37" s="36" t="s">
        <v>62</v>
      </c>
      <c r="B37" s="23" t="s">
        <v>49</v>
      </c>
      <c r="C37" s="23" t="s">
        <v>13</v>
      </c>
      <c r="D37" s="31">
        <v>250</v>
      </c>
      <c r="E37" s="23" t="s">
        <v>23</v>
      </c>
      <c r="F37" s="23" t="s">
        <v>44</v>
      </c>
      <c r="G37" s="4" t="s">
        <v>18</v>
      </c>
      <c r="H37" s="26">
        <f>J37+K37+L38+M38+N38</f>
        <v>98654.98000000001</v>
      </c>
      <c r="I37" s="13">
        <v>0</v>
      </c>
      <c r="J37" s="13">
        <v>4884.72</v>
      </c>
      <c r="K37" s="13">
        <v>4609.3</v>
      </c>
      <c r="L37" s="13">
        <v>0</v>
      </c>
      <c r="M37" s="13">
        <v>0</v>
      </c>
      <c r="N37" s="13">
        <v>0</v>
      </c>
      <c r="O37" s="13">
        <v>0</v>
      </c>
    </row>
    <row r="38" spans="1:15" ht="47.25" x14ac:dyDescent="0.25">
      <c r="A38" s="36"/>
      <c r="B38" s="23"/>
      <c r="C38" s="23"/>
      <c r="D38" s="31"/>
      <c r="E38" s="23"/>
      <c r="F38" s="23"/>
      <c r="G38" s="14" t="s">
        <v>68</v>
      </c>
      <c r="H38" s="33"/>
      <c r="I38" s="13">
        <v>0</v>
      </c>
      <c r="J38" s="13">
        <v>0</v>
      </c>
      <c r="K38" s="13">
        <v>0</v>
      </c>
      <c r="L38" s="13">
        <v>29720.32</v>
      </c>
      <c r="M38" s="13">
        <v>29720.32</v>
      </c>
      <c r="N38" s="13">
        <v>29720.32</v>
      </c>
      <c r="O38" s="13">
        <v>0</v>
      </c>
    </row>
    <row r="39" spans="1:15" ht="15.75" customHeight="1" x14ac:dyDescent="0.25">
      <c r="A39" s="28" t="s">
        <v>71</v>
      </c>
      <c r="B39" s="23" t="s">
        <v>72</v>
      </c>
      <c r="C39" s="23" t="s">
        <v>13</v>
      </c>
      <c r="D39" s="29"/>
      <c r="E39" s="30">
        <v>2016</v>
      </c>
      <c r="F39" s="23" t="s">
        <v>73</v>
      </c>
      <c r="G39" s="24" t="s">
        <v>18</v>
      </c>
      <c r="H39" s="26">
        <f>I39+J39+K39+L39+M39+N39+O39</f>
        <v>1950</v>
      </c>
      <c r="I39" s="19">
        <v>0</v>
      </c>
      <c r="J39" s="19">
        <v>0</v>
      </c>
      <c r="K39" s="21">
        <v>1950</v>
      </c>
      <c r="L39" s="19">
        <v>0</v>
      </c>
      <c r="M39" s="19">
        <v>0</v>
      </c>
      <c r="N39" s="19">
        <v>0</v>
      </c>
      <c r="O39" s="19">
        <v>0</v>
      </c>
    </row>
    <row r="40" spans="1:15" ht="84" customHeight="1" x14ac:dyDescent="0.25">
      <c r="A40" s="28"/>
      <c r="B40" s="23"/>
      <c r="C40" s="23"/>
      <c r="D40" s="29"/>
      <c r="E40" s="27"/>
      <c r="F40" s="23"/>
      <c r="G40" s="25"/>
      <c r="H40" s="27"/>
      <c r="I40" s="20"/>
      <c r="J40" s="20"/>
      <c r="K40" s="22"/>
      <c r="L40" s="20"/>
      <c r="M40" s="20"/>
      <c r="N40" s="20"/>
      <c r="O40" s="20"/>
    </row>
    <row r="44" spans="1:15" x14ac:dyDescent="0.25">
      <c r="K44" s="17"/>
      <c r="M44" s="17"/>
    </row>
    <row r="45" spans="1:15" x14ac:dyDescent="0.25">
      <c r="K45" s="17"/>
      <c r="L45" s="17"/>
    </row>
  </sheetData>
  <mergeCells count="90">
    <mergeCell ref="H37:H38"/>
    <mergeCell ref="A37:A38"/>
    <mergeCell ref="B37:B38"/>
    <mergeCell ref="C37:C38"/>
    <mergeCell ref="D37:D38"/>
    <mergeCell ref="E37:E38"/>
    <mergeCell ref="F37:F38"/>
    <mergeCell ref="H33:H35"/>
    <mergeCell ref="H29:H30"/>
    <mergeCell ref="N3:O3"/>
    <mergeCell ref="A4:N4"/>
    <mergeCell ref="F6:F9"/>
    <mergeCell ref="G6:G9"/>
    <mergeCell ref="C23:C24"/>
    <mergeCell ref="C27:C28"/>
    <mergeCell ref="F29:F30"/>
    <mergeCell ref="A33:A35"/>
    <mergeCell ref="B33:B35"/>
    <mergeCell ref="C33:C35"/>
    <mergeCell ref="D33:D35"/>
    <mergeCell ref="E33:E35"/>
    <mergeCell ref="F33:F35"/>
    <mergeCell ref="A29:A30"/>
    <mergeCell ref="B29:B30"/>
    <mergeCell ref="C29:C30"/>
    <mergeCell ref="D29:D30"/>
    <mergeCell ref="E29:E30"/>
    <mergeCell ref="H27:H28"/>
    <mergeCell ref="A25:A26"/>
    <mergeCell ref="B25:B26"/>
    <mergeCell ref="C25:C26"/>
    <mergeCell ref="D25:D26"/>
    <mergeCell ref="E25:E26"/>
    <mergeCell ref="A23:A24"/>
    <mergeCell ref="B23:B24"/>
    <mergeCell ref="D23:D24"/>
    <mergeCell ref="E23:E24"/>
    <mergeCell ref="F23:F24"/>
    <mergeCell ref="A27:A28"/>
    <mergeCell ref="B27:B28"/>
    <mergeCell ref="D27:D28"/>
    <mergeCell ref="E27:E28"/>
    <mergeCell ref="F27:F28"/>
    <mergeCell ref="A12:A13"/>
    <mergeCell ref="B12:B13"/>
    <mergeCell ref="A16:A19"/>
    <mergeCell ref="B16:B19"/>
    <mergeCell ref="C16:C19"/>
    <mergeCell ref="A14:A15"/>
    <mergeCell ref="B14:B15"/>
    <mergeCell ref="C14:C15"/>
    <mergeCell ref="C12:C13"/>
    <mergeCell ref="A6:A9"/>
    <mergeCell ref="B6:B9"/>
    <mergeCell ref="C6:C9"/>
    <mergeCell ref="D6:D9"/>
    <mergeCell ref="E6:E9"/>
    <mergeCell ref="D12:D13"/>
    <mergeCell ref="E12:E13"/>
    <mergeCell ref="F12:F13"/>
    <mergeCell ref="H12:H13"/>
    <mergeCell ref="F25:F26"/>
    <mergeCell ref="H25:H26"/>
    <mergeCell ref="F14:F15"/>
    <mergeCell ref="H23:H24"/>
    <mergeCell ref="D16:D19"/>
    <mergeCell ref="E16:E19"/>
    <mergeCell ref="F16:F19"/>
    <mergeCell ref="H16:H19"/>
    <mergeCell ref="D14:D15"/>
    <mergeCell ref="E14:E15"/>
    <mergeCell ref="H6:O7"/>
    <mergeCell ref="H8:H9"/>
    <mergeCell ref="I8:O8"/>
    <mergeCell ref="H14:H15"/>
    <mergeCell ref="F39:F40"/>
    <mergeCell ref="G39:G40"/>
    <mergeCell ref="H39:H40"/>
    <mergeCell ref="B39:B40"/>
    <mergeCell ref="A39:A40"/>
    <mergeCell ref="C39:C40"/>
    <mergeCell ref="D39:D40"/>
    <mergeCell ref="E39:E40"/>
    <mergeCell ref="O39:O40"/>
    <mergeCell ref="J39:J40"/>
    <mergeCell ref="I39:I40"/>
    <mergeCell ref="L39:L40"/>
    <mergeCell ref="M39:M40"/>
    <mergeCell ref="N39:N40"/>
    <mergeCell ref="K39:K40"/>
  </mergeCells>
  <pageMargins left="0.19685039370078741" right="0.19685039370078741" top="0.34" bottom="0.23622047244094491" header="0.25" footer="0.15748031496062992"/>
  <pageSetup paperSize="9" scale="77" orientation="landscape" r:id="rId1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2016-02-17T07:19:20Z</dcterms:modified>
</cp:coreProperties>
</file>