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5440" windowHeight="1237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1" l="1"/>
  <c r="F50" i="1" l="1"/>
  <c r="G50" i="1"/>
  <c r="H50" i="1"/>
  <c r="I50" i="1"/>
  <c r="J50" i="1"/>
  <c r="K50" i="1"/>
  <c r="L50" i="1"/>
  <c r="E26" i="1"/>
  <c r="F70" i="1"/>
  <c r="G70" i="1"/>
  <c r="H70" i="1"/>
  <c r="I70" i="1"/>
  <c r="J70" i="1"/>
  <c r="K70" i="1"/>
  <c r="L70" i="1"/>
  <c r="E50" i="1" l="1"/>
  <c r="L76" i="1"/>
  <c r="K76" i="1"/>
  <c r="J76" i="1"/>
  <c r="I76" i="1"/>
  <c r="H76" i="1"/>
  <c r="G76" i="1"/>
  <c r="F76" i="1"/>
  <c r="L74" i="1"/>
  <c r="K74" i="1"/>
  <c r="J74" i="1"/>
  <c r="I74" i="1"/>
  <c r="E74" i="1" s="1"/>
  <c r="H74" i="1"/>
  <c r="G74" i="1"/>
  <c r="F74" i="1"/>
  <c r="L48" i="1"/>
  <c r="K48" i="1"/>
  <c r="J48" i="1"/>
  <c r="I48" i="1"/>
  <c r="H48" i="1"/>
  <c r="G48" i="1"/>
  <c r="F48" i="1"/>
  <c r="E48" i="1" l="1"/>
  <c r="E76" i="1"/>
  <c r="G68" i="1"/>
  <c r="H68" i="1"/>
  <c r="E68" i="1" s="1"/>
  <c r="I68" i="1"/>
  <c r="J68" i="1"/>
  <c r="K68" i="1"/>
  <c r="K65" i="1" s="1"/>
  <c r="L68" i="1"/>
  <c r="J65" i="1" l="1"/>
  <c r="I65" i="1"/>
  <c r="L65" i="1"/>
  <c r="H65" i="1"/>
  <c r="G65" i="1"/>
  <c r="F65" i="1"/>
  <c r="L39" i="1"/>
  <c r="F33" i="1"/>
  <c r="G33" i="1"/>
  <c r="H33" i="1"/>
  <c r="I33" i="1"/>
  <c r="J33" i="1"/>
  <c r="K33" i="1"/>
  <c r="L33" i="1"/>
  <c r="F27" i="1"/>
  <c r="G27" i="1"/>
  <c r="H27" i="1"/>
  <c r="I27" i="1"/>
  <c r="J27" i="1"/>
  <c r="K27" i="1"/>
  <c r="L27" i="1"/>
  <c r="F21" i="1"/>
  <c r="G21" i="1"/>
  <c r="H21" i="1"/>
  <c r="I21" i="1"/>
  <c r="J21" i="1"/>
  <c r="K21" i="1"/>
  <c r="L21" i="1"/>
  <c r="F15" i="1"/>
  <c r="F71" i="1" s="1"/>
  <c r="G15" i="1"/>
  <c r="H15" i="1"/>
  <c r="H71" i="1" s="1"/>
  <c r="I15" i="1"/>
  <c r="J15" i="1"/>
  <c r="J71" i="1" s="1"/>
  <c r="K15" i="1"/>
  <c r="K71" i="1" s="1"/>
  <c r="L15" i="1"/>
  <c r="F9" i="1"/>
  <c r="G9" i="1"/>
  <c r="H9" i="1"/>
  <c r="I9" i="1"/>
  <c r="J9" i="1"/>
  <c r="K9" i="1"/>
  <c r="L9" i="1"/>
  <c r="I71" i="1" l="1"/>
  <c r="E15" i="1"/>
  <c r="H45" i="1"/>
  <c r="L71" i="1"/>
  <c r="J45" i="1"/>
  <c r="F45" i="1"/>
  <c r="I45" i="1"/>
  <c r="K45" i="1"/>
  <c r="E65" i="1"/>
  <c r="E27" i="1"/>
  <c r="G39" i="1"/>
  <c r="E39" i="1" s="1"/>
  <c r="E45" i="1" l="1"/>
  <c r="G45" i="1"/>
  <c r="G71" i="1"/>
  <c r="E71" i="1" s="1"/>
  <c r="E20" i="1"/>
  <c r="E14" i="1"/>
  <c r="E12" i="1"/>
  <c r="E18" i="1"/>
  <c r="E24" i="1"/>
  <c r="E9" i="1" l="1"/>
  <c r="E38" i="1"/>
  <c r="E36" i="1"/>
  <c r="E32" i="1"/>
  <c r="E30" i="1"/>
  <c r="E21" i="1"/>
  <c r="E70" i="1" l="1"/>
  <c r="E33" i="1"/>
</calcChain>
</file>

<file path=xl/sharedStrings.xml><?xml version="1.0" encoding="utf-8"?>
<sst xmlns="http://schemas.openxmlformats.org/spreadsheetml/2006/main" count="104" uniqueCount="40">
  <si>
    <t>Таблица 2</t>
  </si>
  <si>
    <t>Перечень программных мероприятий</t>
  </si>
  <si>
    <t>№ п/п</t>
  </si>
  <si>
    <t>Мероприятия муниципальной программы</t>
  </si>
  <si>
    <t>Источники финансирования</t>
  </si>
  <si>
    <t>Всего</t>
  </si>
  <si>
    <t>2014 г.</t>
  </si>
  <si>
    <t>2015 г.</t>
  </si>
  <si>
    <t>2016 г.</t>
  </si>
  <si>
    <t>2017 г.</t>
  </si>
  <si>
    <t>2018 г.</t>
  </si>
  <si>
    <t>2019 г.</t>
  </si>
  <si>
    <t>2020 г.</t>
  </si>
  <si>
    <t>1.</t>
  </si>
  <si>
    <t>Оснащение современным программным обеспечением, способствующим развитию информационной системы, продление существующих лицензий</t>
  </si>
  <si>
    <t>бюджет автономного округа</t>
  </si>
  <si>
    <t>2.</t>
  </si>
  <si>
    <t>3.</t>
  </si>
  <si>
    <t>федеральный бюджет</t>
  </si>
  <si>
    <t>местный бюджет</t>
  </si>
  <si>
    <t>4.</t>
  </si>
  <si>
    <t>Управление информационных технологий и административного реформирования/МКУ «Управление по делам администрации Нефтеюганского района»</t>
  </si>
  <si>
    <t>Ответственный исполнитель/соисполнитель</t>
  </si>
  <si>
    <t>Управление информационных технологий и административного реформирования/МКУ «Управление капитального строительства и жилищно-коммунального комплекса Нефтеюганского района»</t>
  </si>
  <si>
    <t>Финансовые затраты на реализацию (тыс.рублей)</t>
  </si>
  <si>
    <t>в том числе</t>
  </si>
  <si>
    <t>в том числе:</t>
  </si>
  <si>
    <t xml:space="preserve">    Всего по муниципальной программе</t>
  </si>
  <si>
    <t>инвестиции в объекты муниципальной собственности</t>
  </si>
  <si>
    <t>прочие расходы</t>
  </si>
  <si>
    <t>Обеспечение защиты информации и персональных данных в администрации района</t>
  </si>
  <si>
    <t>МКУ «Управление по делам администрации Нефтеюганского района»</t>
  </si>
  <si>
    <t>МКУ «Управление капитального строительства и жилищно-коммунального комплекса Нефтеюганского района»</t>
  </si>
  <si>
    <t>Приобретение серверов, рабочих станций, оргтехники и коммутационного оборудования для функционирования информационной сети Нефтеюганского района. Замена устаревшего оборудования</t>
  </si>
  <si>
    <t>Создание инфраструктуры информационной сети Нефтеюганского района</t>
  </si>
  <si>
    <t>средства по Соглашениям по передаче полномочий</t>
  </si>
  <si>
    <t>всего</t>
  </si>
  <si>
    <t>Задача  "Создание единой информационной системы"</t>
  </si>
  <si>
    <t>иные  источники</t>
  </si>
  <si>
    <t>иные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</si>
</sst>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Fill="1"/>
    <xf numFmtId="0" fontId="6" fillId="0" borderId="0" xfId="0" applyFont="1"/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0" fillId="0" borderId="1" xfId="0" applyFill="1" applyBorder="1"/>
    <xf numFmtId="164" fontId="0" fillId="0" borderId="1" xfId="0" applyNumberFormat="1" applyFill="1" applyBorder="1"/>
    <xf numFmtId="0" fontId="4" fillId="0" borderId="8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6"/>
  <sheetViews>
    <sheetView tabSelected="1" view="pageBreakPreview" topLeftCell="A52" zoomScale="75" zoomScaleNormal="100" zoomScaleSheetLayoutView="75" workbookViewId="0">
      <selection activeCell="J12" sqref="J12"/>
    </sheetView>
  </sheetViews>
  <sheetFormatPr defaultRowHeight="15" x14ac:dyDescent="0.25"/>
  <cols>
    <col min="1" max="1" width="4.42578125" style="1" customWidth="1"/>
    <col min="2" max="3" width="27.85546875" style="1" customWidth="1"/>
    <col min="4" max="4" width="24.7109375" style="1" customWidth="1"/>
    <col min="5" max="5" width="12.5703125" style="1" customWidth="1"/>
    <col min="6" max="12" width="11.28515625" style="1" customWidth="1"/>
  </cols>
  <sheetData>
    <row r="1" spans="1:12" s="2" customFormat="1" ht="16.5" x14ac:dyDescent="0.25">
      <c r="A1" s="6"/>
      <c r="B1" s="6"/>
      <c r="C1" s="7"/>
      <c r="D1" s="6"/>
      <c r="E1" s="6"/>
      <c r="F1" s="6"/>
      <c r="G1" s="6"/>
      <c r="H1" s="6"/>
      <c r="I1" s="6"/>
      <c r="J1" s="6"/>
      <c r="K1" s="8" t="s">
        <v>0</v>
      </c>
      <c r="L1" s="8"/>
    </row>
    <row r="2" spans="1:12" ht="16.5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 ht="16.5" x14ac:dyDescent="0.25">
      <c r="A3" s="10"/>
    </row>
    <row r="4" spans="1:12" ht="15" customHeight="1" x14ac:dyDescent="0.25">
      <c r="A4" s="11" t="s">
        <v>2</v>
      </c>
      <c r="B4" s="11" t="s">
        <v>3</v>
      </c>
      <c r="C4" s="11" t="s">
        <v>22</v>
      </c>
      <c r="D4" s="11" t="s">
        <v>4</v>
      </c>
      <c r="E4" s="12" t="s">
        <v>24</v>
      </c>
      <c r="F4" s="13"/>
      <c r="G4" s="13"/>
      <c r="H4" s="13"/>
      <c r="I4" s="13"/>
      <c r="J4" s="13"/>
      <c r="K4" s="13"/>
      <c r="L4" s="14"/>
    </row>
    <row r="5" spans="1:12" x14ac:dyDescent="0.25">
      <c r="A5" s="15"/>
      <c r="B5" s="15"/>
      <c r="C5" s="15"/>
      <c r="D5" s="15"/>
      <c r="E5" s="11" t="s">
        <v>5</v>
      </c>
      <c r="F5" s="16" t="s">
        <v>25</v>
      </c>
      <c r="G5" s="17"/>
      <c r="H5" s="17"/>
      <c r="I5" s="17"/>
      <c r="J5" s="17"/>
      <c r="K5" s="17"/>
      <c r="L5" s="18"/>
    </row>
    <row r="6" spans="1:12" ht="27" customHeight="1" x14ac:dyDescent="0.25">
      <c r="A6" s="19"/>
      <c r="B6" s="19"/>
      <c r="C6" s="19"/>
      <c r="D6" s="19"/>
      <c r="E6" s="19"/>
      <c r="F6" s="20" t="s">
        <v>6</v>
      </c>
      <c r="G6" s="20" t="s">
        <v>7</v>
      </c>
      <c r="H6" s="20" t="s">
        <v>8</v>
      </c>
      <c r="I6" s="20" t="s">
        <v>9</v>
      </c>
      <c r="J6" s="20" t="s">
        <v>10</v>
      </c>
      <c r="K6" s="20" t="s">
        <v>11</v>
      </c>
      <c r="L6" s="20" t="s">
        <v>12</v>
      </c>
    </row>
    <row r="7" spans="1:12" x14ac:dyDescent="0.25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</row>
    <row r="8" spans="1:12" x14ac:dyDescent="0.25">
      <c r="A8" s="22" t="s">
        <v>37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</row>
    <row r="9" spans="1:12" ht="24" customHeight="1" x14ac:dyDescent="0.25">
      <c r="A9" s="11" t="s">
        <v>13</v>
      </c>
      <c r="B9" s="11" t="s">
        <v>14</v>
      </c>
      <c r="C9" s="11" t="s">
        <v>21</v>
      </c>
      <c r="D9" s="25" t="s">
        <v>36</v>
      </c>
      <c r="E9" s="4">
        <f t="shared" ref="E9:L9" si="0">SUM(E10:E14)</f>
        <v>46798.194999999992</v>
      </c>
      <c r="F9" s="4">
        <f t="shared" si="0"/>
        <v>13277.695</v>
      </c>
      <c r="G9" s="4">
        <f t="shared" si="0"/>
        <v>10650.5</v>
      </c>
      <c r="H9" s="4">
        <f t="shared" si="0"/>
        <v>5840</v>
      </c>
      <c r="I9" s="4">
        <f t="shared" si="0"/>
        <v>4840</v>
      </c>
      <c r="J9" s="4">
        <f t="shared" si="0"/>
        <v>4790</v>
      </c>
      <c r="K9" s="4">
        <f t="shared" si="0"/>
        <v>3900</v>
      </c>
      <c r="L9" s="4">
        <f t="shared" si="0"/>
        <v>3500</v>
      </c>
    </row>
    <row r="10" spans="1:12" ht="24" customHeight="1" x14ac:dyDescent="0.25">
      <c r="A10" s="15"/>
      <c r="B10" s="15"/>
      <c r="C10" s="15"/>
      <c r="D10" s="26" t="s">
        <v>18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</row>
    <row r="11" spans="1:12" ht="24" customHeight="1" x14ac:dyDescent="0.25">
      <c r="A11" s="15"/>
      <c r="B11" s="15"/>
      <c r="C11" s="15"/>
      <c r="D11" s="27" t="s">
        <v>15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</row>
    <row r="12" spans="1:12" ht="24" customHeight="1" x14ac:dyDescent="0.25">
      <c r="A12" s="15"/>
      <c r="B12" s="15"/>
      <c r="C12" s="15"/>
      <c r="D12" s="26" t="s">
        <v>19</v>
      </c>
      <c r="E12" s="3">
        <f>SUM(F12:L12)</f>
        <v>9372.2950000000001</v>
      </c>
      <c r="F12" s="3">
        <v>297.69499999999999</v>
      </c>
      <c r="G12" s="3">
        <v>5523.2</v>
      </c>
      <c r="H12" s="3">
        <v>3551.4</v>
      </c>
      <c r="I12" s="3">
        <v>0</v>
      </c>
      <c r="J12" s="3">
        <v>0</v>
      </c>
      <c r="K12" s="3">
        <v>0</v>
      </c>
      <c r="L12" s="3">
        <v>0</v>
      </c>
    </row>
    <row r="13" spans="1:12" ht="24" customHeight="1" x14ac:dyDescent="0.25">
      <c r="A13" s="15"/>
      <c r="B13" s="15"/>
      <c r="C13" s="15"/>
      <c r="D13" s="26" t="s">
        <v>35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</row>
    <row r="14" spans="1:12" ht="24" customHeight="1" x14ac:dyDescent="0.25">
      <c r="A14" s="15"/>
      <c r="B14" s="15"/>
      <c r="C14" s="19"/>
      <c r="D14" s="28" t="s">
        <v>38</v>
      </c>
      <c r="E14" s="3">
        <f>SUM(F14:L14)</f>
        <v>37425.899999999994</v>
      </c>
      <c r="F14" s="3">
        <v>12980</v>
      </c>
      <c r="G14" s="3">
        <v>5127.3</v>
      </c>
      <c r="H14" s="3">
        <v>2288.6</v>
      </c>
      <c r="I14" s="3">
        <v>4840</v>
      </c>
      <c r="J14" s="3">
        <v>4790</v>
      </c>
      <c r="K14" s="3">
        <v>3900</v>
      </c>
      <c r="L14" s="3">
        <v>3500</v>
      </c>
    </row>
    <row r="15" spans="1:12" ht="24" customHeight="1" x14ac:dyDescent="0.25">
      <c r="A15" s="15"/>
      <c r="B15" s="15"/>
      <c r="C15" s="11" t="s">
        <v>23</v>
      </c>
      <c r="D15" s="25" t="s">
        <v>36</v>
      </c>
      <c r="E15" s="4">
        <f>SUM(F15:L15)</f>
        <v>699.25</v>
      </c>
      <c r="F15" s="4">
        <f t="shared" ref="F15:L15" si="1">SUM(F16:F20)</f>
        <v>49.75</v>
      </c>
      <c r="G15" s="4">
        <f t="shared" si="1"/>
        <v>99.5</v>
      </c>
      <c r="H15" s="4">
        <f t="shared" si="1"/>
        <v>100</v>
      </c>
      <c r="I15" s="4">
        <f t="shared" si="1"/>
        <v>450</v>
      </c>
      <c r="J15" s="4">
        <f t="shared" si="1"/>
        <v>0</v>
      </c>
      <c r="K15" s="4">
        <f t="shared" si="1"/>
        <v>0</v>
      </c>
      <c r="L15" s="4">
        <f t="shared" si="1"/>
        <v>0</v>
      </c>
    </row>
    <row r="16" spans="1:12" ht="24" customHeight="1" x14ac:dyDescent="0.25">
      <c r="A16" s="15"/>
      <c r="B16" s="15"/>
      <c r="C16" s="15"/>
      <c r="D16" s="26" t="s">
        <v>18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</row>
    <row r="17" spans="1:12" ht="24" customHeight="1" x14ac:dyDescent="0.25">
      <c r="A17" s="15"/>
      <c r="B17" s="15"/>
      <c r="C17" s="15"/>
      <c r="D17" s="28" t="s">
        <v>15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</row>
    <row r="18" spans="1:12" ht="24" customHeight="1" x14ac:dyDescent="0.25">
      <c r="A18" s="15"/>
      <c r="B18" s="15"/>
      <c r="C18" s="15"/>
      <c r="D18" s="26" t="s">
        <v>19</v>
      </c>
      <c r="E18" s="3">
        <f>SUM(F18:L18)</f>
        <v>699.25</v>
      </c>
      <c r="F18" s="3">
        <v>49.75</v>
      </c>
      <c r="G18" s="3">
        <v>99.5</v>
      </c>
      <c r="H18" s="3">
        <v>100</v>
      </c>
      <c r="I18" s="3">
        <v>450</v>
      </c>
      <c r="J18" s="3">
        <v>0</v>
      </c>
      <c r="K18" s="3">
        <v>0</v>
      </c>
      <c r="L18" s="3">
        <v>0</v>
      </c>
    </row>
    <row r="19" spans="1:12" ht="24" customHeight="1" x14ac:dyDescent="0.25">
      <c r="A19" s="15"/>
      <c r="B19" s="15"/>
      <c r="C19" s="15"/>
      <c r="D19" s="26" t="s">
        <v>35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</row>
    <row r="20" spans="1:12" ht="24" customHeight="1" x14ac:dyDescent="0.25">
      <c r="A20" s="19"/>
      <c r="B20" s="19"/>
      <c r="C20" s="19"/>
      <c r="D20" s="28" t="s">
        <v>39</v>
      </c>
      <c r="E20" s="3">
        <f>SUM(F20:L20)</f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</row>
    <row r="21" spans="1:12" ht="24" customHeight="1" x14ac:dyDescent="0.25">
      <c r="A21" s="11" t="s">
        <v>16</v>
      </c>
      <c r="B21" s="11" t="s">
        <v>34</v>
      </c>
      <c r="C21" s="11" t="s">
        <v>21</v>
      </c>
      <c r="D21" s="25" t="s">
        <v>36</v>
      </c>
      <c r="E21" s="4">
        <f t="shared" ref="E21:L21" si="2">SUM(E22:E26)</f>
        <v>33414.137940000001</v>
      </c>
      <c r="F21" s="4">
        <f t="shared" si="2"/>
        <v>10423.137940000001</v>
      </c>
      <c r="G21" s="4">
        <f t="shared" si="2"/>
        <v>5791</v>
      </c>
      <c r="H21" s="4">
        <f t="shared" si="2"/>
        <v>1300</v>
      </c>
      <c r="I21" s="4">
        <f t="shared" si="2"/>
        <v>1200</v>
      </c>
      <c r="J21" s="4">
        <f t="shared" si="2"/>
        <v>1700</v>
      </c>
      <c r="K21" s="4">
        <f t="shared" si="2"/>
        <v>6500</v>
      </c>
      <c r="L21" s="4">
        <f t="shared" si="2"/>
        <v>6500</v>
      </c>
    </row>
    <row r="22" spans="1:12" ht="24" customHeight="1" x14ac:dyDescent="0.25">
      <c r="A22" s="15"/>
      <c r="B22" s="15"/>
      <c r="C22" s="15"/>
      <c r="D22" s="26" t="s">
        <v>18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</row>
    <row r="23" spans="1:12" ht="24" customHeight="1" x14ac:dyDescent="0.25">
      <c r="A23" s="15"/>
      <c r="B23" s="15"/>
      <c r="C23" s="15"/>
      <c r="D23" s="28" t="s">
        <v>15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</row>
    <row r="24" spans="1:12" ht="24" customHeight="1" x14ac:dyDescent="0.25">
      <c r="A24" s="15"/>
      <c r="B24" s="15"/>
      <c r="C24" s="15"/>
      <c r="D24" s="28" t="s">
        <v>19</v>
      </c>
      <c r="E24" s="3">
        <f>SUM(F24:L24)</f>
        <v>2472.1379400000001</v>
      </c>
      <c r="F24" s="3">
        <v>1323.1379400000001</v>
      </c>
      <c r="G24" s="3">
        <v>849</v>
      </c>
      <c r="H24" s="3">
        <v>300</v>
      </c>
      <c r="I24" s="3">
        <v>0</v>
      </c>
      <c r="J24" s="3">
        <v>0</v>
      </c>
      <c r="K24" s="3">
        <v>0</v>
      </c>
      <c r="L24" s="3">
        <v>0</v>
      </c>
    </row>
    <row r="25" spans="1:12" ht="24" customHeight="1" x14ac:dyDescent="0.25">
      <c r="A25" s="15"/>
      <c r="B25" s="15"/>
      <c r="C25" s="15"/>
      <c r="D25" s="26" t="s">
        <v>35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</row>
    <row r="26" spans="1:12" ht="24" customHeight="1" x14ac:dyDescent="0.25">
      <c r="A26" s="15"/>
      <c r="B26" s="15"/>
      <c r="C26" s="19"/>
      <c r="D26" s="28" t="s">
        <v>39</v>
      </c>
      <c r="E26" s="3">
        <f>SUM(F26:L26)</f>
        <v>30942</v>
      </c>
      <c r="F26" s="3">
        <v>9100</v>
      </c>
      <c r="G26" s="3">
        <v>4942</v>
      </c>
      <c r="H26" s="3">
        <v>1000</v>
      </c>
      <c r="I26" s="3">
        <v>1200</v>
      </c>
      <c r="J26" s="3">
        <v>1700</v>
      </c>
      <c r="K26" s="3">
        <v>6500</v>
      </c>
      <c r="L26" s="3">
        <v>6500</v>
      </c>
    </row>
    <row r="27" spans="1:12" ht="24" customHeight="1" x14ac:dyDescent="0.25">
      <c r="A27" s="29" t="s">
        <v>17</v>
      </c>
      <c r="B27" s="29" t="s">
        <v>33</v>
      </c>
      <c r="C27" s="29" t="s">
        <v>21</v>
      </c>
      <c r="D27" s="25" t="s">
        <v>36</v>
      </c>
      <c r="E27" s="4">
        <f>SUM(F27:L27)</f>
        <v>16710.803780000002</v>
      </c>
      <c r="F27" s="4">
        <f t="shared" ref="F27:L27" si="3">SUM(F28:F32)</f>
        <v>3410.8037800000002</v>
      </c>
      <c r="G27" s="4">
        <f t="shared" si="3"/>
        <v>2600</v>
      </c>
      <c r="H27" s="4">
        <f t="shared" si="3"/>
        <v>2500</v>
      </c>
      <c r="I27" s="4">
        <f t="shared" si="3"/>
        <v>2500</v>
      </c>
      <c r="J27" s="4">
        <f t="shared" si="3"/>
        <v>2500</v>
      </c>
      <c r="K27" s="4">
        <f t="shared" si="3"/>
        <v>1600</v>
      </c>
      <c r="L27" s="4">
        <f t="shared" si="3"/>
        <v>1600</v>
      </c>
    </row>
    <row r="28" spans="1:12" ht="24" customHeight="1" x14ac:dyDescent="0.25">
      <c r="A28" s="29"/>
      <c r="B28" s="29"/>
      <c r="C28" s="29"/>
      <c r="D28" s="28" t="s">
        <v>18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</row>
    <row r="29" spans="1:12" ht="24" customHeight="1" x14ac:dyDescent="0.25">
      <c r="A29" s="29"/>
      <c r="B29" s="29"/>
      <c r="C29" s="29"/>
      <c r="D29" s="28" t="s">
        <v>15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</row>
    <row r="30" spans="1:12" ht="24" customHeight="1" x14ac:dyDescent="0.25">
      <c r="A30" s="29"/>
      <c r="B30" s="29"/>
      <c r="C30" s="29"/>
      <c r="D30" s="28" t="s">
        <v>19</v>
      </c>
      <c r="E30" s="3">
        <f>SUM(F30:L30)</f>
        <v>6292.8037800000002</v>
      </c>
      <c r="F30" s="3">
        <v>3292.8037800000002</v>
      </c>
      <c r="G30" s="3">
        <v>2500</v>
      </c>
      <c r="H30" s="3">
        <v>500</v>
      </c>
      <c r="I30" s="3">
        <v>0</v>
      </c>
      <c r="J30" s="3">
        <v>0</v>
      </c>
      <c r="K30" s="3">
        <v>0</v>
      </c>
      <c r="L30" s="3">
        <v>0</v>
      </c>
    </row>
    <row r="31" spans="1:12" ht="24" customHeight="1" x14ac:dyDescent="0.25">
      <c r="A31" s="29"/>
      <c r="B31" s="29"/>
      <c r="C31" s="29"/>
      <c r="D31" s="26" t="s">
        <v>35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</row>
    <row r="32" spans="1:12" ht="24" customHeight="1" x14ac:dyDescent="0.25">
      <c r="A32" s="29"/>
      <c r="B32" s="29"/>
      <c r="C32" s="29"/>
      <c r="D32" s="28" t="s">
        <v>39</v>
      </c>
      <c r="E32" s="3">
        <f>SUM(F32:L32)</f>
        <v>10418</v>
      </c>
      <c r="F32" s="3">
        <v>118</v>
      </c>
      <c r="G32" s="3">
        <v>100</v>
      </c>
      <c r="H32" s="3">
        <v>2000</v>
      </c>
      <c r="I32" s="3">
        <v>2500</v>
      </c>
      <c r="J32" s="3">
        <v>2500</v>
      </c>
      <c r="K32" s="3">
        <v>1600</v>
      </c>
      <c r="L32" s="3">
        <v>1600</v>
      </c>
    </row>
    <row r="33" spans="1:12" ht="23.25" customHeight="1" x14ac:dyDescent="0.25">
      <c r="A33" s="11" t="s">
        <v>20</v>
      </c>
      <c r="B33" s="11" t="s">
        <v>30</v>
      </c>
      <c r="C33" s="11" t="s">
        <v>21</v>
      </c>
      <c r="D33" s="25" t="s">
        <v>36</v>
      </c>
      <c r="E33" s="4">
        <f t="shared" ref="E33:L33" si="4">SUM(E34:E38)</f>
        <v>13434.83828</v>
      </c>
      <c r="F33" s="4">
        <f t="shared" si="4"/>
        <v>2187.8382799999999</v>
      </c>
      <c r="G33" s="4">
        <f t="shared" si="4"/>
        <v>1029</v>
      </c>
      <c r="H33" s="4">
        <f t="shared" si="4"/>
        <v>2006</v>
      </c>
      <c r="I33" s="4">
        <f t="shared" si="4"/>
        <v>3706</v>
      </c>
      <c r="J33" s="4">
        <f t="shared" si="4"/>
        <v>1706</v>
      </c>
      <c r="K33" s="4">
        <f t="shared" si="4"/>
        <v>1400</v>
      </c>
      <c r="L33" s="4">
        <f t="shared" si="4"/>
        <v>1400</v>
      </c>
    </row>
    <row r="34" spans="1:12" ht="23.25" customHeight="1" x14ac:dyDescent="0.25">
      <c r="A34" s="15"/>
      <c r="B34" s="15"/>
      <c r="C34" s="15"/>
      <c r="D34" s="28" t="s">
        <v>18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</row>
    <row r="35" spans="1:12" ht="23.25" customHeight="1" x14ac:dyDescent="0.25">
      <c r="A35" s="15"/>
      <c r="B35" s="15"/>
      <c r="C35" s="15"/>
      <c r="D35" s="28" t="s">
        <v>15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</row>
    <row r="36" spans="1:12" ht="23.25" customHeight="1" x14ac:dyDescent="0.25">
      <c r="A36" s="15"/>
      <c r="B36" s="15"/>
      <c r="C36" s="15"/>
      <c r="D36" s="28" t="s">
        <v>19</v>
      </c>
      <c r="E36" s="3">
        <f>SUM(F36:L36)</f>
        <v>3522.8382799999999</v>
      </c>
      <c r="F36" s="3">
        <v>2187.8382799999999</v>
      </c>
      <c r="G36" s="3">
        <v>179</v>
      </c>
      <c r="H36" s="3">
        <v>1156</v>
      </c>
      <c r="I36" s="3">
        <v>0</v>
      </c>
      <c r="J36" s="3">
        <v>0</v>
      </c>
      <c r="K36" s="3">
        <v>0</v>
      </c>
      <c r="L36" s="3">
        <v>0</v>
      </c>
    </row>
    <row r="37" spans="1:12" ht="23.25" customHeight="1" x14ac:dyDescent="0.25">
      <c r="A37" s="15"/>
      <c r="B37" s="15"/>
      <c r="C37" s="15"/>
      <c r="D37" s="26" t="s">
        <v>35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</row>
    <row r="38" spans="1:12" ht="23.25" customHeight="1" x14ac:dyDescent="0.25">
      <c r="A38" s="15"/>
      <c r="B38" s="15"/>
      <c r="C38" s="19"/>
      <c r="D38" s="28" t="s">
        <v>39</v>
      </c>
      <c r="E38" s="3">
        <f>SUM(F38:L38)</f>
        <v>9912</v>
      </c>
      <c r="F38" s="3">
        <v>0</v>
      </c>
      <c r="G38" s="3">
        <v>850</v>
      </c>
      <c r="H38" s="3">
        <v>850</v>
      </c>
      <c r="I38" s="3">
        <v>3706</v>
      </c>
      <c r="J38" s="3">
        <v>1706</v>
      </c>
      <c r="K38" s="3">
        <v>1400</v>
      </c>
      <c r="L38" s="3">
        <v>1400</v>
      </c>
    </row>
    <row r="39" spans="1:12" ht="23.25" customHeight="1" x14ac:dyDescent="0.25">
      <c r="A39" s="15"/>
      <c r="B39" s="15"/>
      <c r="C39" s="11" t="s">
        <v>23</v>
      </c>
      <c r="D39" s="25" t="s">
        <v>36</v>
      </c>
      <c r="E39" s="4">
        <f>SUM(F39:L39)</f>
        <v>850</v>
      </c>
      <c r="F39" s="4">
        <v>0</v>
      </c>
      <c r="G39" s="4">
        <f>SUM(G40:G44)</f>
        <v>850</v>
      </c>
      <c r="H39" s="4">
        <v>0</v>
      </c>
      <c r="I39" s="4">
        <v>0</v>
      </c>
      <c r="J39" s="4">
        <v>0</v>
      </c>
      <c r="K39" s="4">
        <v>0</v>
      </c>
      <c r="L39" s="4">
        <f>SUM(L40:L44)</f>
        <v>0</v>
      </c>
    </row>
    <row r="40" spans="1:12" ht="23.25" customHeight="1" x14ac:dyDescent="0.25">
      <c r="A40" s="15"/>
      <c r="B40" s="15"/>
      <c r="C40" s="15"/>
      <c r="D40" s="28" t="s">
        <v>18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</row>
    <row r="41" spans="1:12" ht="23.25" customHeight="1" x14ac:dyDescent="0.25">
      <c r="A41" s="15"/>
      <c r="B41" s="15"/>
      <c r="C41" s="15"/>
      <c r="D41" s="28" t="s">
        <v>15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</row>
    <row r="42" spans="1:12" ht="23.25" customHeight="1" x14ac:dyDescent="0.25">
      <c r="A42" s="15"/>
      <c r="B42" s="15"/>
      <c r="C42" s="15"/>
      <c r="D42" s="28" t="s">
        <v>19</v>
      </c>
      <c r="E42" s="3">
        <f>SUM(F42:L42)</f>
        <v>850</v>
      </c>
      <c r="F42" s="3">
        <v>0</v>
      </c>
      <c r="G42" s="3">
        <v>850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</row>
    <row r="43" spans="1:12" ht="23.25" customHeight="1" x14ac:dyDescent="0.25">
      <c r="A43" s="15"/>
      <c r="B43" s="15"/>
      <c r="C43" s="15"/>
      <c r="D43" s="26" t="s">
        <v>35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</row>
    <row r="44" spans="1:12" ht="23.25" customHeight="1" x14ac:dyDescent="0.25">
      <c r="A44" s="19"/>
      <c r="B44" s="19"/>
      <c r="C44" s="19"/>
      <c r="D44" s="28" t="s">
        <v>39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</row>
    <row r="45" spans="1:12" ht="24.75" customHeight="1" x14ac:dyDescent="0.25">
      <c r="A45" s="30" t="s">
        <v>27</v>
      </c>
      <c r="B45" s="31"/>
      <c r="C45" s="32"/>
      <c r="D45" s="25" t="s">
        <v>36</v>
      </c>
      <c r="E45" s="4">
        <f>SUM(F45:L45)</f>
        <v>111907.22500000001</v>
      </c>
      <c r="F45" s="4">
        <f t="shared" ref="F45:K45" si="5">F39+F33+F27+F21+F15+F9</f>
        <v>29349.224999999999</v>
      </c>
      <c r="G45" s="4">
        <f t="shared" si="5"/>
        <v>21020</v>
      </c>
      <c r="H45" s="4">
        <f t="shared" si="5"/>
        <v>11746</v>
      </c>
      <c r="I45" s="4">
        <f t="shared" si="5"/>
        <v>12696</v>
      </c>
      <c r="J45" s="4">
        <f t="shared" si="5"/>
        <v>10696</v>
      </c>
      <c r="K45" s="4">
        <f t="shared" si="5"/>
        <v>13400</v>
      </c>
      <c r="L45" s="4">
        <v>13000</v>
      </c>
    </row>
    <row r="46" spans="1:12" ht="24.75" customHeight="1" x14ac:dyDescent="0.25">
      <c r="A46" s="33"/>
      <c r="B46" s="34"/>
      <c r="C46" s="35"/>
      <c r="D46" s="28" t="s">
        <v>18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</row>
    <row r="47" spans="1:12" ht="24.75" customHeight="1" x14ac:dyDescent="0.25">
      <c r="A47" s="33"/>
      <c r="B47" s="34"/>
      <c r="C47" s="35"/>
      <c r="D47" s="28" t="s">
        <v>15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</row>
    <row r="48" spans="1:12" ht="24.75" customHeight="1" x14ac:dyDescent="0.25">
      <c r="A48" s="33"/>
      <c r="B48" s="34"/>
      <c r="C48" s="35"/>
      <c r="D48" s="28" t="s">
        <v>19</v>
      </c>
      <c r="E48" s="3">
        <f>SUM(F48:L48)</f>
        <v>23209.325000000004</v>
      </c>
      <c r="F48" s="3">
        <f t="shared" ref="F48:L48" si="6">F42+F36+F30+F24+F18+F12</f>
        <v>7151.2250000000004</v>
      </c>
      <c r="G48" s="3">
        <f t="shared" si="6"/>
        <v>10000.700000000001</v>
      </c>
      <c r="H48" s="3">
        <f t="shared" si="6"/>
        <v>5607.4</v>
      </c>
      <c r="I48" s="3">
        <f t="shared" si="6"/>
        <v>450</v>
      </c>
      <c r="J48" s="3">
        <f t="shared" si="6"/>
        <v>0</v>
      </c>
      <c r="K48" s="3">
        <f t="shared" si="6"/>
        <v>0</v>
      </c>
      <c r="L48" s="3">
        <f t="shared" si="6"/>
        <v>0</v>
      </c>
    </row>
    <row r="49" spans="1:12" ht="24.75" customHeight="1" x14ac:dyDescent="0.25">
      <c r="A49" s="33"/>
      <c r="B49" s="34"/>
      <c r="C49" s="35"/>
      <c r="D49" s="26" t="s">
        <v>35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</row>
    <row r="50" spans="1:12" ht="24.75" customHeight="1" x14ac:dyDescent="0.25">
      <c r="A50" s="36"/>
      <c r="B50" s="37"/>
      <c r="C50" s="38"/>
      <c r="D50" s="28" t="s">
        <v>39</v>
      </c>
      <c r="E50" s="3">
        <f>SUM(F50:L50)</f>
        <v>88697.9</v>
      </c>
      <c r="F50" s="3">
        <f t="shared" ref="F50:L50" si="7">F44+F38+F32+F26+F20+F14</f>
        <v>22198</v>
      </c>
      <c r="G50" s="3">
        <f t="shared" si="7"/>
        <v>11019.3</v>
      </c>
      <c r="H50" s="3">
        <f t="shared" si="7"/>
        <v>6138.6</v>
      </c>
      <c r="I50" s="3">
        <f t="shared" si="7"/>
        <v>12246</v>
      </c>
      <c r="J50" s="3">
        <f t="shared" si="7"/>
        <v>10696</v>
      </c>
      <c r="K50" s="3">
        <f t="shared" si="7"/>
        <v>13400</v>
      </c>
      <c r="L50" s="3">
        <f t="shared" si="7"/>
        <v>13000</v>
      </c>
    </row>
    <row r="51" spans="1:12" ht="19.5" customHeight="1" x14ac:dyDescent="0.25">
      <c r="A51" s="39" t="s">
        <v>26</v>
      </c>
      <c r="B51" s="40"/>
      <c r="C51" s="41"/>
      <c r="D51" s="42"/>
      <c r="E51" s="43"/>
      <c r="F51" s="43"/>
      <c r="G51" s="43"/>
      <c r="H51" s="43"/>
      <c r="I51" s="43"/>
      <c r="J51" s="43"/>
      <c r="K51" s="43"/>
      <c r="L51" s="43"/>
    </row>
    <row r="52" spans="1:12" ht="23.25" customHeight="1" x14ac:dyDescent="0.25">
      <c r="A52" s="44" t="s">
        <v>28</v>
      </c>
      <c r="B52" s="45"/>
      <c r="C52" s="46"/>
      <c r="D52" s="25" t="s">
        <v>36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</row>
    <row r="53" spans="1:12" ht="23.25" customHeight="1" x14ac:dyDescent="0.25">
      <c r="A53" s="47"/>
      <c r="B53" s="48"/>
      <c r="C53" s="49"/>
      <c r="D53" s="28" t="s">
        <v>18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</row>
    <row r="54" spans="1:12" ht="23.25" customHeight="1" x14ac:dyDescent="0.25">
      <c r="A54" s="47"/>
      <c r="B54" s="48"/>
      <c r="C54" s="49"/>
      <c r="D54" s="28" t="s">
        <v>15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</row>
    <row r="55" spans="1:12" ht="23.25" customHeight="1" x14ac:dyDescent="0.25">
      <c r="A55" s="47"/>
      <c r="B55" s="48"/>
      <c r="C55" s="49"/>
      <c r="D55" s="28" t="s">
        <v>19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</row>
    <row r="56" spans="1:12" ht="23.25" customHeight="1" x14ac:dyDescent="0.25">
      <c r="A56" s="47"/>
      <c r="B56" s="48"/>
      <c r="C56" s="49"/>
      <c r="D56" s="26" t="s">
        <v>35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</row>
    <row r="57" spans="1:12" ht="23.25" customHeight="1" x14ac:dyDescent="0.25">
      <c r="A57" s="50"/>
      <c r="B57" s="51"/>
      <c r="C57" s="52"/>
      <c r="D57" s="28" t="s">
        <v>39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</row>
    <row r="58" spans="1:12" ht="23.25" customHeight="1" x14ac:dyDescent="0.25">
      <c r="A58" s="44" t="s">
        <v>29</v>
      </c>
      <c r="B58" s="45"/>
      <c r="C58" s="46"/>
      <c r="D58" s="25" t="s">
        <v>36</v>
      </c>
      <c r="E58" s="4">
        <v>112317.22500000001</v>
      </c>
      <c r="F58" s="4">
        <v>29349.224999999999</v>
      </c>
      <c r="G58" s="4">
        <v>21020</v>
      </c>
      <c r="H58" s="4">
        <v>11746</v>
      </c>
      <c r="I58" s="4">
        <v>12696</v>
      </c>
      <c r="J58" s="4">
        <v>10696</v>
      </c>
      <c r="K58" s="4">
        <v>13400</v>
      </c>
      <c r="L58" s="4">
        <v>13000</v>
      </c>
    </row>
    <row r="59" spans="1:12" ht="23.25" customHeight="1" x14ac:dyDescent="0.25">
      <c r="A59" s="47"/>
      <c r="B59" s="48"/>
      <c r="C59" s="49"/>
      <c r="D59" s="28" t="s">
        <v>18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</row>
    <row r="60" spans="1:12" ht="23.25" customHeight="1" x14ac:dyDescent="0.25">
      <c r="A60" s="47"/>
      <c r="B60" s="48"/>
      <c r="C60" s="49"/>
      <c r="D60" s="28" t="s">
        <v>15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</row>
    <row r="61" spans="1:12" ht="23.25" customHeight="1" x14ac:dyDescent="0.25">
      <c r="A61" s="47"/>
      <c r="B61" s="48"/>
      <c r="C61" s="49"/>
      <c r="D61" s="28" t="s">
        <v>19</v>
      </c>
      <c r="E61" s="3">
        <v>23619.325000000004</v>
      </c>
      <c r="F61" s="3">
        <v>7151.2250000000004</v>
      </c>
      <c r="G61" s="3">
        <v>10000.700000000001</v>
      </c>
      <c r="H61" s="3">
        <v>5607.4</v>
      </c>
      <c r="I61" s="3">
        <v>450</v>
      </c>
      <c r="J61" s="3">
        <v>0</v>
      </c>
      <c r="K61" s="3">
        <v>0</v>
      </c>
      <c r="L61" s="3">
        <v>0</v>
      </c>
    </row>
    <row r="62" spans="1:12" ht="23.25" customHeight="1" x14ac:dyDescent="0.25">
      <c r="A62" s="47"/>
      <c r="B62" s="48"/>
      <c r="C62" s="49"/>
      <c r="D62" s="26" t="s">
        <v>35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</row>
    <row r="63" spans="1:12" ht="23.25" customHeight="1" x14ac:dyDescent="0.25">
      <c r="A63" s="50"/>
      <c r="B63" s="51"/>
      <c r="C63" s="52"/>
      <c r="D63" s="28" t="s">
        <v>39</v>
      </c>
      <c r="E63" s="3">
        <v>88697.9</v>
      </c>
      <c r="F63" s="3">
        <v>22198</v>
      </c>
      <c r="G63" s="3">
        <v>11019.3</v>
      </c>
      <c r="H63" s="3">
        <v>6138.6</v>
      </c>
      <c r="I63" s="3">
        <v>12246</v>
      </c>
      <c r="J63" s="3">
        <v>10696</v>
      </c>
      <c r="K63" s="3">
        <v>13400</v>
      </c>
      <c r="L63" s="3">
        <v>13000</v>
      </c>
    </row>
    <row r="64" spans="1:12" ht="15.75" customHeight="1" x14ac:dyDescent="0.25">
      <c r="A64" s="39" t="s">
        <v>26</v>
      </c>
      <c r="B64" s="40"/>
      <c r="C64" s="41"/>
      <c r="D64" s="42"/>
      <c r="E64" s="43"/>
      <c r="F64" s="43"/>
      <c r="G64" s="43"/>
      <c r="H64" s="43"/>
      <c r="I64" s="43"/>
      <c r="J64" s="43"/>
      <c r="K64" s="43"/>
      <c r="L64" s="43"/>
    </row>
    <row r="65" spans="1:12" ht="24" customHeight="1" x14ac:dyDescent="0.25">
      <c r="A65" s="53" t="s">
        <v>31</v>
      </c>
      <c r="B65" s="54"/>
      <c r="C65" s="55"/>
      <c r="D65" s="25" t="s">
        <v>36</v>
      </c>
      <c r="E65" s="4">
        <f>SUM(F65:L65)</f>
        <v>110357.9</v>
      </c>
      <c r="F65" s="4">
        <f t="shared" ref="F65:L65" si="8">SUM(F66:F70)</f>
        <v>29299.4</v>
      </c>
      <c r="G65" s="4">
        <f t="shared" si="8"/>
        <v>20070.5</v>
      </c>
      <c r="H65" s="4">
        <f t="shared" si="8"/>
        <v>11646</v>
      </c>
      <c r="I65" s="4">
        <f t="shared" si="8"/>
        <v>12246</v>
      </c>
      <c r="J65" s="4">
        <f t="shared" si="8"/>
        <v>10696</v>
      </c>
      <c r="K65" s="4">
        <f t="shared" si="8"/>
        <v>13400</v>
      </c>
      <c r="L65" s="4">
        <f t="shared" si="8"/>
        <v>13000</v>
      </c>
    </row>
    <row r="66" spans="1:12" ht="24" customHeight="1" x14ac:dyDescent="0.25">
      <c r="A66" s="56"/>
      <c r="B66" s="57"/>
      <c r="C66" s="58"/>
      <c r="D66" s="28" t="s">
        <v>18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</row>
    <row r="67" spans="1:12" ht="24" customHeight="1" x14ac:dyDescent="0.25">
      <c r="A67" s="56"/>
      <c r="B67" s="57"/>
      <c r="C67" s="58"/>
      <c r="D67" s="28" t="s">
        <v>15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</row>
    <row r="68" spans="1:12" ht="24" customHeight="1" x14ac:dyDescent="0.25">
      <c r="A68" s="56"/>
      <c r="B68" s="57"/>
      <c r="C68" s="58"/>
      <c r="D68" s="28" t="s">
        <v>19</v>
      </c>
      <c r="E68" s="3">
        <f>SUM(F68:L68)</f>
        <v>21660</v>
      </c>
      <c r="F68" s="3">
        <v>7101.4</v>
      </c>
      <c r="G68" s="3">
        <f t="shared" ref="G68:L68" si="9">G36+G30+G24+G12</f>
        <v>9051.2000000000007</v>
      </c>
      <c r="H68" s="3">
        <f t="shared" si="9"/>
        <v>5507.4</v>
      </c>
      <c r="I68" s="3">
        <f t="shared" si="9"/>
        <v>0</v>
      </c>
      <c r="J68" s="3">
        <f t="shared" si="9"/>
        <v>0</v>
      </c>
      <c r="K68" s="3">
        <f t="shared" si="9"/>
        <v>0</v>
      </c>
      <c r="L68" s="3">
        <f t="shared" si="9"/>
        <v>0</v>
      </c>
    </row>
    <row r="69" spans="1:12" ht="24" customHeight="1" x14ac:dyDescent="0.25">
      <c r="A69" s="56"/>
      <c r="B69" s="57"/>
      <c r="C69" s="58"/>
      <c r="D69" s="26" t="s">
        <v>35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</row>
    <row r="70" spans="1:12" ht="24" customHeight="1" x14ac:dyDescent="0.25">
      <c r="A70" s="59"/>
      <c r="B70" s="60"/>
      <c r="C70" s="61"/>
      <c r="D70" s="28" t="s">
        <v>39</v>
      </c>
      <c r="E70" s="3">
        <f t="shared" ref="E70:L70" si="10">E38+E32+E26+E14</f>
        <v>88697.9</v>
      </c>
      <c r="F70" s="3">
        <f t="shared" si="10"/>
        <v>22198</v>
      </c>
      <c r="G70" s="3">
        <f t="shared" si="10"/>
        <v>11019.3</v>
      </c>
      <c r="H70" s="3">
        <f t="shared" si="10"/>
        <v>6138.6</v>
      </c>
      <c r="I70" s="3">
        <f t="shared" si="10"/>
        <v>12246</v>
      </c>
      <c r="J70" s="3">
        <f t="shared" si="10"/>
        <v>10696</v>
      </c>
      <c r="K70" s="3">
        <f t="shared" si="10"/>
        <v>13400</v>
      </c>
      <c r="L70" s="3">
        <f t="shared" si="10"/>
        <v>13000</v>
      </c>
    </row>
    <row r="71" spans="1:12" ht="24" customHeight="1" x14ac:dyDescent="0.25">
      <c r="A71" s="53" t="s">
        <v>32</v>
      </c>
      <c r="B71" s="54"/>
      <c r="C71" s="55"/>
      <c r="D71" s="25" t="s">
        <v>36</v>
      </c>
      <c r="E71" s="4">
        <f>SUM(F71:L71)</f>
        <v>1549.25</v>
      </c>
      <c r="F71" s="4">
        <f t="shared" ref="F71:L71" si="11">F39+F15</f>
        <v>49.75</v>
      </c>
      <c r="G71" s="4">
        <f t="shared" si="11"/>
        <v>949.5</v>
      </c>
      <c r="H71" s="4">
        <f t="shared" si="11"/>
        <v>100</v>
      </c>
      <c r="I71" s="4">
        <f t="shared" si="11"/>
        <v>450</v>
      </c>
      <c r="J71" s="4">
        <f t="shared" si="11"/>
        <v>0</v>
      </c>
      <c r="K71" s="4">
        <f t="shared" si="11"/>
        <v>0</v>
      </c>
      <c r="L71" s="4">
        <f t="shared" si="11"/>
        <v>0</v>
      </c>
    </row>
    <row r="72" spans="1:12" ht="24" customHeight="1" x14ac:dyDescent="0.25">
      <c r="A72" s="56"/>
      <c r="B72" s="57"/>
      <c r="C72" s="58"/>
      <c r="D72" s="28" t="s">
        <v>18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</row>
    <row r="73" spans="1:12" ht="24" customHeight="1" x14ac:dyDescent="0.25">
      <c r="A73" s="56"/>
      <c r="B73" s="57"/>
      <c r="C73" s="58"/>
      <c r="D73" s="28" t="s">
        <v>15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</row>
    <row r="74" spans="1:12" ht="24" customHeight="1" x14ac:dyDescent="0.25">
      <c r="A74" s="56"/>
      <c r="B74" s="57"/>
      <c r="C74" s="58"/>
      <c r="D74" s="28" t="s">
        <v>19</v>
      </c>
      <c r="E74" s="3">
        <f>SUM(F74:L74)</f>
        <v>1549.25</v>
      </c>
      <c r="F74" s="3">
        <f t="shared" ref="F74:L74" si="12">F42+F18</f>
        <v>49.75</v>
      </c>
      <c r="G74" s="3">
        <f t="shared" si="12"/>
        <v>949.5</v>
      </c>
      <c r="H74" s="3">
        <f t="shared" si="12"/>
        <v>100</v>
      </c>
      <c r="I74" s="3">
        <f t="shared" si="12"/>
        <v>450</v>
      </c>
      <c r="J74" s="3">
        <f t="shared" si="12"/>
        <v>0</v>
      </c>
      <c r="K74" s="3">
        <f t="shared" si="12"/>
        <v>0</v>
      </c>
      <c r="L74" s="3">
        <f t="shared" si="12"/>
        <v>0</v>
      </c>
    </row>
    <row r="75" spans="1:12" ht="24" customHeight="1" x14ac:dyDescent="0.25">
      <c r="A75" s="56"/>
      <c r="B75" s="57"/>
      <c r="C75" s="58"/>
      <c r="D75" s="26" t="s">
        <v>35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</row>
    <row r="76" spans="1:12" ht="24" customHeight="1" x14ac:dyDescent="0.25">
      <c r="A76" s="59"/>
      <c r="B76" s="60"/>
      <c r="C76" s="61"/>
      <c r="D76" s="28" t="s">
        <v>39</v>
      </c>
      <c r="E76" s="3">
        <f>SUM(F76:L76)</f>
        <v>0</v>
      </c>
      <c r="F76" s="3">
        <f t="shared" ref="F76:L76" si="13">F44+F20</f>
        <v>0</v>
      </c>
      <c r="G76" s="3">
        <f t="shared" si="13"/>
        <v>0</v>
      </c>
      <c r="H76" s="3">
        <f t="shared" si="13"/>
        <v>0</v>
      </c>
      <c r="I76" s="3">
        <f t="shared" si="13"/>
        <v>0</v>
      </c>
      <c r="J76" s="3">
        <f t="shared" si="13"/>
        <v>0</v>
      </c>
      <c r="K76" s="3">
        <f t="shared" si="13"/>
        <v>0</v>
      </c>
      <c r="L76" s="3">
        <f t="shared" si="13"/>
        <v>0</v>
      </c>
    </row>
  </sheetData>
  <mergeCells count="31">
    <mergeCell ref="A8:L8"/>
    <mergeCell ref="K1:L1"/>
    <mergeCell ref="A2:L2"/>
    <mergeCell ref="E4:L4"/>
    <mergeCell ref="A4:A6"/>
    <mergeCell ref="B4:B6"/>
    <mergeCell ref="C4:C6"/>
    <mergeCell ref="D4:D6"/>
    <mergeCell ref="E5:E6"/>
    <mergeCell ref="F5:L5"/>
    <mergeCell ref="C9:C14"/>
    <mergeCell ref="C21:C26"/>
    <mergeCell ref="C15:C20"/>
    <mergeCell ref="A9:A20"/>
    <mergeCell ref="B9:B20"/>
    <mergeCell ref="A21:A26"/>
    <mergeCell ref="B21:B26"/>
    <mergeCell ref="A71:C76"/>
    <mergeCell ref="B27:B32"/>
    <mergeCell ref="C27:C32"/>
    <mergeCell ref="C33:C38"/>
    <mergeCell ref="A27:A32"/>
    <mergeCell ref="A51:C51"/>
    <mergeCell ref="C39:C44"/>
    <mergeCell ref="A33:A44"/>
    <mergeCell ref="B33:B44"/>
    <mergeCell ref="A64:C64"/>
    <mergeCell ref="A45:C50"/>
    <mergeCell ref="A52:C57"/>
    <mergeCell ref="A58:C63"/>
    <mergeCell ref="A65:C70"/>
  </mergeCells>
  <pageMargins left="0" right="0" top="0" bottom="0" header="0" footer="0"/>
  <pageSetup paperSize="9" scale="81" fitToHeight="0" orientation="landscape" r:id="rId1"/>
  <rowBreaks count="2" manualBreakCount="2">
    <brk id="32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Ерёменко Марина Владимировна</dc:creator>
  <cp:lastModifiedBy>Буйлова Лариса Викторовна</cp:lastModifiedBy>
  <cp:lastPrinted>2016-02-24T10:32:23Z</cp:lastPrinted>
  <dcterms:created xsi:type="dcterms:W3CDTF">2014-05-20T05:26:27Z</dcterms:created>
  <dcterms:modified xsi:type="dcterms:W3CDTF">2016-02-24T10:32:27Z</dcterms:modified>
</cp:coreProperties>
</file>