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10" windowWidth="19440" windowHeight="13380" activeTab="1"/>
  </bookViews>
  <sheets>
    <sheet name="Таблица 1" sheetId="2" r:id="rId1"/>
    <sheet name="Таблица 2" sheetId="1" r:id="rId2"/>
  </sheets>
  <calcPr calcId="144525" iterate="1"/>
</workbook>
</file>

<file path=xl/calcChain.xml><?xml version="1.0" encoding="utf-8"?>
<calcChain xmlns="http://schemas.openxmlformats.org/spreadsheetml/2006/main">
  <c r="E24" i="1" l="1"/>
  <c r="E25" i="1"/>
  <c r="G30" i="1" l="1"/>
  <c r="H30" i="1"/>
  <c r="I30" i="1"/>
  <c r="F29" i="1"/>
  <c r="F30" i="1"/>
  <c r="G28" i="1"/>
  <c r="H28" i="1"/>
  <c r="I28" i="1"/>
  <c r="F28" i="1"/>
  <c r="G7" i="1"/>
  <c r="H7" i="1"/>
  <c r="I7" i="1"/>
  <c r="F7" i="1"/>
  <c r="E20" i="1" l="1"/>
  <c r="E21" i="1"/>
  <c r="E22" i="1"/>
  <c r="E23" i="1"/>
  <c r="E64" i="1" l="1"/>
  <c r="E65" i="1"/>
  <c r="G68" i="1"/>
  <c r="H68" i="1"/>
  <c r="I68" i="1"/>
  <c r="F67" i="1"/>
  <c r="E67" i="1" s="1"/>
  <c r="F68" i="1"/>
  <c r="G66" i="1"/>
  <c r="H66" i="1"/>
  <c r="I66" i="1"/>
  <c r="F66" i="1"/>
  <c r="E58" i="1"/>
  <c r="E59" i="1"/>
  <c r="E61" i="1"/>
  <c r="E62" i="1"/>
  <c r="H57" i="1"/>
  <c r="E52" i="1"/>
  <c r="E53" i="1"/>
  <c r="H51" i="1"/>
  <c r="E26" i="1"/>
  <c r="E27" i="1"/>
  <c r="E29" i="1"/>
  <c r="F63" i="1" l="1"/>
  <c r="H63" i="1"/>
  <c r="E60" i="1"/>
  <c r="E56" i="1"/>
  <c r="E54" i="1"/>
  <c r="I51" i="1"/>
  <c r="G51" i="1"/>
  <c r="F51" i="1"/>
  <c r="I57" i="1"/>
  <c r="G57" i="1"/>
  <c r="G63" i="1"/>
  <c r="I63" i="1"/>
  <c r="E68" i="1"/>
  <c r="I25" i="1"/>
  <c r="H25" i="1"/>
  <c r="E30" i="1"/>
  <c r="E66" i="1"/>
  <c r="G25" i="1"/>
  <c r="F25" i="1"/>
  <c r="E28" i="1"/>
  <c r="F57" i="1"/>
  <c r="E7" i="1"/>
  <c r="E63" i="1" l="1"/>
  <c r="E57" i="1"/>
  <c r="E51" i="1"/>
  <c r="I19" i="1"/>
  <c r="H19" i="1"/>
  <c r="G19" i="1"/>
  <c r="F19" i="1"/>
  <c r="E19" i="1" l="1"/>
  <c r="E37" i="1" l="1"/>
  <c r="E32" i="1"/>
  <c r="E34" i="1"/>
  <c r="E35" i="1"/>
  <c r="E42" i="1"/>
  <c r="E36" i="1"/>
  <c r="E17" i="1"/>
  <c r="E11" i="1"/>
  <c r="E16" i="1" l="1"/>
  <c r="E18" i="1"/>
  <c r="E15" i="1"/>
  <c r="I13" i="1"/>
  <c r="H13" i="1"/>
  <c r="G13" i="1"/>
  <c r="F13" i="1"/>
  <c r="E9" i="1"/>
  <c r="E10" i="1"/>
  <c r="E12" i="1"/>
  <c r="I40" i="1" l="1"/>
  <c r="F40" i="1"/>
  <c r="E13" i="1"/>
  <c r="H40" i="1" l="1"/>
  <c r="H38" i="1" s="1"/>
  <c r="G40" i="1"/>
  <c r="G38" i="1" s="1"/>
  <c r="E40" i="1"/>
  <c r="F38" i="1"/>
  <c r="I38" i="1"/>
  <c r="E38" i="1" l="1"/>
</calcChain>
</file>

<file path=xl/sharedStrings.xml><?xml version="1.0" encoding="utf-8"?>
<sst xmlns="http://schemas.openxmlformats.org/spreadsheetml/2006/main" count="105" uniqueCount="46">
  <si>
    <t>Мероприятия муниципальной программы</t>
  </si>
  <si>
    <t>№ п/п</t>
  </si>
  <si>
    <t>Источники финансирования</t>
  </si>
  <si>
    <t>всего</t>
  </si>
  <si>
    <t>местный бюджет</t>
  </si>
  <si>
    <t>бюджет             автономного округа</t>
  </si>
  <si>
    <t>в том числе:</t>
  </si>
  <si>
    <t xml:space="preserve">инвестиции в объекты муниципальной 
собственности
</t>
  </si>
  <si>
    <t>Таблица 2</t>
  </si>
  <si>
    <t>Ответственный исполнитель/  соисполнитель</t>
  </si>
  <si>
    <t>Средства по Соглашениям по передаче полномочий</t>
  </si>
  <si>
    <t>средства по Соглашениям по передаче полномочий</t>
  </si>
  <si>
    <t xml:space="preserve"> </t>
  </si>
  <si>
    <t>иные источники</t>
  </si>
  <si>
    <t xml:space="preserve">                                                          Целевые показатели муниципальной программы </t>
  </si>
  <si>
    <t>Таблица 1</t>
  </si>
  <si>
    <t xml:space="preserve">Финансовые затраты на реализацию (тыс. руб.) </t>
  </si>
  <si>
    <t>в том числе</t>
  </si>
  <si>
    <t>федеральный бюджет</t>
  </si>
  <si>
    <t xml:space="preserve">Соисполнитель 1 (Департамент образования и молодежной политики Нефтеюганского района) </t>
  </si>
  <si>
    <t>Соисполнитель 3 (МКУ «Управление по делам администрации Нефтеюганского района»)</t>
  </si>
  <si>
    <t xml:space="preserve">Перечень программных мероприятий
</t>
  </si>
  <si>
    <t>Доля граждан, положительно оценивающих состояние межнациональных отношений в Нефтеюганском районе в общем количестве граждан (%)</t>
  </si>
  <si>
    <t>Доля граждан, положительно оценивающих состояние межконфессиональных отношений в Нефтеюганском районе в общем количестве граждан (%)</t>
  </si>
  <si>
    <t>Уровень толерантного отношения к представителям другой национальности (%)</t>
  </si>
  <si>
    <t>Количество участников мероприятий, направленных  на профилактику проявлений экстремизма и  этнокультурное развитие народов России (чел.)</t>
  </si>
  <si>
    <t>МКУ «Управление по делам администрации Нефтеюганского района»</t>
  </si>
  <si>
    <t>Соисполнитель 2 (Департамент культуры и спорта Нефтеюганского района / МКУ «Управление по обеспечению деятельности учреждений культуры и спорта»)</t>
  </si>
  <si>
    <t>Департамент образования и молодежной политики Нефтеюганского района Департамент культуры и спорта Нефтеюганского района / МКУ «Управление по обеспечению деятельности учреждений культуры и спорта»</t>
  </si>
  <si>
    <t xml:space="preserve">Управление по связям с общественностью администрации Нефтеюганского района Департмаент образования и молодежной политики Нефтеюганского района
</t>
  </si>
  <si>
    <t>Процентное соотношение детей мигрантов, охваченных в общеобразовательных учреждениях района социокультурной и языковой адаптацией, от общего числа детей мигрантов, посещающих образовательные учреждения (%)</t>
  </si>
  <si>
    <t>Целевое значение показателя на момент окончания действия муниципальной программы</t>
  </si>
  <si>
    <t>№ целевого показателя</t>
  </si>
  <si>
    <t>Наименование целевого показателя</t>
  </si>
  <si>
    <t>Базовый целевой показатель на начало реализации муниципальной программы</t>
  </si>
  <si>
    <t>Значения целевого показателя по годам</t>
  </si>
  <si>
    <t>Всего по муниципальной программе</t>
  </si>
  <si>
    <t>прочие расходы</t>
  </si>
  <si>
    <t>2017 г.</t>
  </si>
  <si>
    <t>2018 г.</t>
  </si>
  <si>
    <t>2019 г.</t>
  </si>
  <si>
    <t>2020 г.</t>
  </si>
  <si>
    <t>Основное мероприятие "Укрепление гражданского единства, гармонизация межнациональных отношений" (1,2,3,4)</t>
  </si>
  <si>
    <t>Основное мероприятие "Профилактика экстремизма, адаптация мигрантов" (2,3,4,5)</t>
  </si>
  <si>
    <t>Основное мероприятие "Реализация информационно-пропагандистских мероприятий, направленных на профилактику экстремизма, гармонизацию межнациональных отношений, укрепление единства российской нации" (2,3,4)</t>
  </si>
  <si>
    <t>Ответственный исполнитель 
(Управление по связям с общественностью администрации Нефтеюганского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</si>
</sst>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_-* #,##0.0_р_._-;\-* #,##0.0_р_._-;_-* &quot;-&quot;?_р_._-;_-@_-"/>
    <numFmt numFmtId="171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5" fillId="0" borderId="0" xfId="0" applyFont="1"/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165" fontId="2" fillId="0" borderId="4" xfId="0" applyNumberFormat="1" applyFont="1" applyFill="1" applyBorder="1" applyAlignment="1">
      <alignment horizontal="center"/>
    </xf>
    <xf numFmtId="0" fontId="1" fillId="0" borderId="1" xfId="0" applyFont="1" applyBorder="1"/>
    <xf numFmtId="0" fontId="5" fillId="0" borderId="0" xfId="0" applyFont="1" applyAlignment="1"/>
    <xf numFmtId="0" fontId="0" fillId="0" borderId="0" xfId="0" applyAlignment="1"/>
    <xf numFmtId="0" fontId="0" fillId="0" borderId="0" xfId="0" applyBorder="1" applyAlignment="1"/>
    <xf numFmtId="0" fontId="4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4" xfId="0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4" xfId="0" applyFont="1" applyBorder="1" applyAlignment="1"/>
    <xf numFmtId="0" fontId="1" fillId="0" borderId="15" xfId="0" applyFont="1" applyBorder="1" applyAlignment="1"/>
    <xf numFmtId="0" fontId="1" fillId="0" borderId="1" xfId="0" applyFont="1" applyBorder="1" applyAlignment="1">
      <alignment horizontal="center"/>
    </xf>
    <xf numFmtId="2" fontId="1" fillId="0" borderId="6" xfId="0" applyNumberFormat="1" applyFont="1" applyBorder="1" applyAlignment="1">
      <alignment vertical="top" wrapText="1"/>
    </xf>
    <xf numFmtId="2" fontId="0" fillId="0" borderId="5" xfId="0" applyNumberFormat="1" applyBorder="1" applyAlignment="1">
      <alignment vertical="top" wrapText="1"/>
    </xf>
    <xf numFmtId="2" fontId="0" fillId="0" borderId="7" xfId="0" applyNumberForma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2" fontId="0" fillId="0" borderId="0" xfId="0" applyNumberFormat="1" applyBorder="1" applyAlignment="1">
      <alignment vertical="top" wrapText="1"/>
    </xf>
    <xf numFmtId="2" fontId="0" fillId="0" borderId="9" xfId="0" applyNumberFormat="1" applyBorder="1" applyAlignment="1">
      <alignment vertical="top" wrapText="1"/>
    </xf>
    <xf numFmtId="2" fontId="0" fillId="0" borderId="0" xfId="0" applyNumberFormat="1" applyAlignment="1">
      <alignment vertical="top" wrapText="1"/>
    </xf>
    <xf numFmtId="2" fontId="1" fillId="0" borderId="10" xfId="0" applyNumberFormat="1" applyFont="1" applyBorder="1" applyAlignment="1">
      <alignment vertical="top" wrapText="1"/>
    </xf>
    <xf numFmtId="2" fontId="0" fillId="0" borderId="11" xfId="0" applyNumberFormat="1" applyBorder="1" applyAlignment="1">
      <alignment vertical="top" wrapText="1"/>
    </xf>
    <xf numFmtId="2" fontId="0" fillId="0" borderId="12" xfId="0" applyNumberFormat="1" applyBorder="1" applyAlignment="1">
      <alignment vertical="top" wrapText="1"/>
    </xf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43" fontId="1" fillId="0" borderId="1" xfId="0" applyNumberFormat="1" applyFont="1" applyFill="1" applyBorder="1" applyAlignment="1">
      <alignment horizontal="center"/>
    </xf>
    <xf numFmtId="43" fontId="1" fillId="0" borderId="1" xfId="0" applyNumberFormat="1" applyFont="1" applyBorder="1" applyAlignment="1">
      <alignment horizontal="center"/>
    </xf>
    <xf numFmtId="43" fontId="2" fillId="0" borderId="1" xfId="0" applyNumberFormat="1" applyFont="1" applyFill="1" applyBorder="1" applyAlignment="1">
      <alignment horizontal="center"/>
    </xf>
    <xf numFmtId="171" fontId="1" fillId="0" borderId="2" xfId="0" applyNumberFormat="1" applyFont="1" applyFill="1" applyBorder="1" applyAlignment="1">
      <alignment horizontal="center"/>
    </xf>
    <xf numFmtId="171" fontId="1" fillId="0" borderId="1" xfId="0" applyNumberFormat="1" applyFont="1" applyBorder="1" applyAlignment="1">
      <alignment horizontal="center"/>
    </xf>
    <xf numFmtId="171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="80" zoomScaleNormal="80" workbookViewId="0">
      <selection activeCell="G5" sqref="G5"/>
    </sheetView>
  </sheetViews>
  <sheetFormatPr defaultRowHeight="15" x14ac:dyDescent="0.25"/>
  <cols>
    <col min="1" max="1" width="7" customWidth="1"/>
    <col min="2" max="2" width="36.85546875" customWidth="1"/>
    <col min="3" max="8" width="17" customWidth="1"/>
    <col min="9" max="9" width="11.85546875" customWidth="1"/>
  </cols>
  <sheetData>
    <row r="1" spans="1:9" ht="15" customHeight="1" x14ac:dyDescent="0.25">
      <c r="A1" s="20" t="s">
        <v>14</v>
      </c>
      <c r="B1" s="21"/>
      <c r="C1" s="21"/>
      <c r="D1" s="21"/>
      <c r="E1" s="21"/>
      <c r="F1" s="21"/>
      <c r="G1" s="21"/>
      <c r="H1" s="21"/>
      <c r="I1" s="3" t="s">
        <v>15</v>
      </c>
    </row>
    <row r="2" spans="1:9" x14ac:dyDescent="0.25">
      <c r="A2" s="22"/>
      <c r="B2" s="22"/>
      <c r="C2" s="22"/>
      <c r="D2" s="22"/>
      <c r="E2" s="22"/>
      <c r="F2" s="22"/>
      <c r="G2" s="22"/>
      <c r="H2" s="22"/>
    </row>
    <row r="3" spans="1:9" ht="27" customHeight="1" x14ac:dyDescent="0.25">
      <c r="A3" s="15"/>
      <c r="B3" s="15"/>
      <c r="C3" s="15"/>
      <c r="D3" s="15"/>
      <c r="E3" s="15"/>
      <c r="F3" s="15"/>
      <c r="G3" s="15"/>
      <c r="H3" s="15"/>
    </row>
    <row r="4" spans="1:9" ht="30.75" customHeight="1" x14ac:dyDescent="0.25">
      <c r="A4" s="23" t="s">
        <v>32</v>
      </c>
      <c r="B4" s="23" t="s">
        <v>33</v>
      </c>
      <c r="C4" s="11" t="s">
        <v>12</v>
      </c>
      <c r="D4" s="23" t="s">
        <v>35</v>
      </c>
      <c r="E4" s="23"/>
      <c r="F4" s="23"/>
      <c r="G4" s="23"/>
      <c r="H4" s="11"/>
    </row>
    <row r="5" spans="1:9" ht="178.5" customHeight="1" x14ac:dyDescent="0.25">
      <c r="A5" s="23"/>
      <c r="B5" s="23"/>
      <c r="C5" s="13" t="s">
        <v>34</v>
      </c>
      <c r="D5" s="11" t="s">
        <v>38</v>
      </c>
      <c r="E5" s="11" t="s">
        <v>39</v>
      </c>
      <c r="F5" s="11" t="s">
        <v>40</v>
      </c>
      <c r="G5" s="11" t="s">
        <v>41</v>
      </c>
      <c r="H5" s="11" t="s">
        <v>31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</row>
    <row r="7" spans="1:9" ht="98.25" customHeight="1" x14ac:dyDescent="0.25">
      <c r="A7" s="11">
        <v>1</v>
      </c>
      <c r="B7" s="12" t="s">
        <v>25</v>
      </c>
      <c r="C7" s="11">
        <v>1850</v>
      </c>
      <c r="D7" s="13">
        <v>5700</v>
      </c>
      <c r="E7" s="13">
        <v>6000</v>
      </c>
      <c r="F7" s="13">
        <v>6300</v>
      </c>
      <c r="G7" s="13">
        <v>6600</v>
      </c>
      <c r="H7" s="13">
        <v>6600</v>
      </c>
    </row>
    <row r="8" spans="1:9" ht="99.75" customHeight="1" x14ac:dyDescent="0.25">
      <c r="A8" s="11">
        <v>2</v>
      </c>
      <c r="B8" s="12" t="s">
        <v>22</v>
      </c>
      <c r="C8" s="14">
        <v>79.2</v>
      </c>
      <c r="D8" s="14">
        <v>79.2</v>
      </c>
      <c r="E8" s="14">
        <v>79.8</v>
      </c>
      <c r="F8" s="14">
        <v>80</v>
      </c>
      <c r="G8" s="14">
        <v>80</v>
      </c>
      <c r="H8" s="14">
        <v>80</v>
      </c>
    </row>
    <row r="9" spans="1:9" ht="106.5" customHeight="1" x14ac:dyDescent="0.25">
      <c r="A9" s="11">
        <v>3</v>
      </c>
      <c r="B9" s="12" t="s">
        <v>23</v>
      </c>
      <c r="C9" s="11">
        <v>70.7</v>
      </c>
      <c r="D9" s="11">
        <v>86</v>
      </c>
      <c r="E9" s="11">
        <v>86.5</v>
      </c>
      <c r="F9" s="11">
        <v>87</v>
      </c>
      <c r="G9" s="11">
        <v>87.5</v>
      </c>
      <c r="H9" s="11">
        <v>87.5</v>
      </c>
    </row>
    <row r="10" spans="1:9" ht="83.25" customHeight="1" x14ac:dyDescent="0.25">
      <c r="A10" s="11">
        <v>4</v>
      </c>
      <c r="B10" s="12" t="s">
        <v>24</v>
      </c>
      <c r="C10" s="14">
        <v>77</v>
      </c>
      <c r="D10" s="14">
        <v>83</v>
      </c>
      <c r="E10" s="14">
        <v>85</v>
      </c>
      <c r="F10" s="14">
        <v>85</v>
      </c>
      <c r="G10" s="14">
        <v>86</v>
      </c>
      <c r="H10" s="14">
        <v>86</v>
      </c>
    </row>
    <row r="11" spans="1:9" ht="150" customHeight="1" x14ac:dyDescent="0.25">
      <c r="A11" s="11">
        <v>5</v>
      </c>
      <c r="B11" s="12" t="s">
        <v>30</v>
      </c>
      <c r="C11" s="11">
        <v>100</v>
      </c>
      <c r="D11" s="11">
        <v>100</v>
      </c>
      <c r="E11" s="11">
        <v>100</v>
      </c>
      <c r="F11" s="11">
        <v>100</v>
      </c>
      <c r="G11" s="11">
        <v>100</v>
      </c>
      <c r="H11" s="11">
        <v>100</v>
      </c>
    </row>
  </sheetData>
  <mergeCells count="4">
    <mergeCell ref="A1:H2"/>
    <mergeCell ref="A4:A5"/>
    <mergeCell ref="B4:B5"/>
    <mergeCell ref="D4:G4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view="pageBreakPreview" zoomScale="115" zoomScaleNormal="115" zoomScaleSheetLayoutView="115" workbookViewId="0">
      <pane ySplit="6" topLeftCell="A7" activePane="bottomLeft" state="frozen"/>
      <selection pane="bottomLeft" activeCell="J68" sqref="J68"/>
    </sheetView>
  </sheetViews>
  <sheetFormatPr defaultRowHeight="15" x14ac:dyDescent="0.25"/>
  <cols>
    <col min="1" max="1" width="4.85546875" style="1" customWidth="1"/>
    <col min="2" max="2" width="27.7109375" style="1" customWidth="1"/>
    <col min="3" max="3" width="16.28515625" style="1" customWidth="1"/>
    <col min="4" max="4" width="21" style="1" customWidth="1"/>
    <col min="5" max="5" width="12.140625" style="1" bestFit="1" customWidth="1"/>
    <col min="6" max="7" width="11.85546875" style="1" customWidth="1"/>
    <col min="8" max="8" width="12.140625" style="1" customWidth="1"/>
    <col min="9" max="9" width="11.85546875" style="1" customWidth="1"/>
    <col min="10" max="16384" width="9.140625" style="1"/>
  </cols>
  <sheetData>
    <row r="1" spans="1:9" x14ac:dyDescent="0.25">
      <c r="H1" s="71" t="s">
        <v>8</v>
      </c>
      <c r="I1" s="71"/>
    </row>
    <row r="2" spans="1:9" ht="24.75" customHeight="1" x14ac:dyDescent="0.25">
      <c r="A2" s="96" t="s">
        <v>21</v>
      </c>
      <c r="B2" s="96"/>
      <c r="C2" s="96"/>
      <c r="D2" s="96"/>
      <c r="E2" s="96"/>
      <c r="F2" s="96"/>
      <c r="G2" s="96"/>
      <c r="H2" s="96"/>
      <c r="I2" s="96"/>
    </row>
    <row r="3" spans="1:9" ht="21" customHeight="1" x14ac:dyDescent="0.25">
      <c r="A3" s="70" t="s">
        <v>1</v>
      </c>
      <c r="B3" s="70" t="s">
        <v>0</v>
      </c>
      <c r="C3" s="70" t="s">
        <v>9</v>
      </c>
      <c r="D3" s="70" t="s">
        <v>2</v>
      </c>
      <c r="E3" s="61" t="s">
        <v>16</v>
      </c>
      <c r="F3" s="69"/>
      <c r="G3" s="69"/>
      <c r="H3" s="69"/>
      <c r="I3" s="69"/>
    </row>
    <row r="4" spans="1:9" ht="15" customHeight="1" x14ac:dyDescent="0.25">
      <c r="A4" s="69"/>
      <c r="B4" s="69"/>
      <c r="C4" s="69"/>
      <c r="D4" s="69"/>
      <c r="E4" s="61" t="s">
        <v>3</v>
      </c>
      <c r="F4" s="99" t="s">
        <v>17</v>
      </c>
      <c r="G4" s="99"/>
      <c r="H4" s="99"/>
      <c r="I4" s="99"/>
    </row>
    <row r="5" spans="1:9" x14ac:dyDescent="0.25">
      <c r="A5" s="69"/>
      <c r="B5" s="69"/>
      <c r="C5" s="69"/>
      <c r="D5" s="69"/>
      <c r="E5" s="61"/>
      <c r="F5" s="2" t="s">
        <v>38</v>
      </c>
      <c r="G5" s="2" t="s">
        <v>39</v>
      </c>
      <c r="H5" s="2" t="s">
        <v>40</v>
      </c>
      <c r="I5" s="2" t="s">
        <v>41</v>
      </c>
    </row>
    <row r="6" spans="1:9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ht="45" customHeight="1" x14ac:dyDescent="0.25">
      <c r="A7" s="50">
        <v>1</v>
      </c>
      <c r="B7" s="62" t="s">
        <v>42</v>
      </c>
      <c r="C7" s="57" t="s">
        <v>28</v>
      </c>
      <c r="D7" s="9" t="s">
        <v>3</v>
      </c>
      <c r="E7" s="115">
        <f>SUM(F7:I7)</f>
        <v>3126</v>
      </c>
      <c r="F7" s="115">
        <f>SUM(F8:F12)</f>
        <v>734</v>
      </c>
      <c r="G7" s="115">
        <f t="shared" ref="G7:I7" si="0">SUM(G8:G12)</f>
        <v>764</v>
      </c>
      <c r="H7" s="115">
        <f t="shared" si="0"/>
        <v>814</v>
      </c>
      <c r="I7" s="115">
        <f t="shared" si="0"/>
        <v>814</v>
      </c>
    </row>
    <row r="8" spans="1:9" ht="45" customHeight="1" x14ac:dyDescent="0.25">
      <c r="A8" s="65"/>
      <c r="B8" s="63"/>
      <c r="C8" s="67"/>
      <c r="D8" s="10" t="s">
        <v>18</v>
      </c>
      <c r="E8" s="4">
        <v>0</v>
      </c>
      <c r="F8" s="4">
        <v>0</v>
      </c>
      <c r="G8" s="4">
        <v>0</v>
      </c>
      <c r="H8" s="4">
        <v>0</v>
      </c>
      <c r="I8" s="4">
        <v>0</v>
      </c>
    </row>
    <row r="9" spans="1:9" ht="45" customHeight="1" x14ac:dyDescent="0.25">
      <c r="A9" s="65"/>
      <c r="B9" s="63"/>
      <c r="C9" s="67"/>
      <c r="D9" s="8" t="s">
        <v>5</v>
      </c>
      <c r="E9" s="4">
        <f>SUM(F9:I9)</f>
        <v>0</v>
      </c>
      <c r="F9" s="4">
        <v>0</v>
      </c>
      <c r="G9" s="4">
        <v>0</v>
      </c>
      <c r="H9" s="4">
        <v>0</v>
      </c>
      <c r="I9" s="4">
        <v>0</v>
      </c>
    </row>
    <row r="10" spans="1:9" ht="45" customHeight="1" x14ac:dyDescent="0.25">
      <c r="A10" s="65"/>
      <c r="B10" s="63"/>
      <c r="C10" s="67"/>
      <c r="D10" s="10" t="s">
        <v>4</v>
      </c>
      <c r="E10" s="116">
        <f>SUM(F10:I10)</f>
        <v>1456</v>
      </c>
      <c r="F10" s="116">
        <v>424</v>
      </c>
      <c r="G10" s="116">
        <v>344</v>
      </c>
      <c r="H10" s="116">
        <v>344</v>
      </c>
      <c r="I10" s="116">
        <v>344</v>
      </c>
    </row>
    <row r="11" spans="1:9" ht="55.5" customHeight="1" x14ac:dyDescent="0.25">
      <c r="A11" s="65"/>
      <c r="B11" s="63"/>
      <c r="C11" s="67"/>
      <c r="D11" s="8" t="s">
        <v>10</v>
      </c>
      <c r="E11" s="5">
        <f>SUM(F11:I11)</f>
        <v>0</v>
      </c>
      <c r="F11" s="5">
        <v>0</v>
      </c>
      <c r="G11" s="5">
        <v>0</v>
      </c>
      <c r="H11" s="5">
        <v>0</v>
      </c>
      <c r="I11" s="5">
        <v>0</v>
      </c>
    </row>
    <row r="12" spans="1:9" ht="21" customHeight="1" x14ac:dyDescent="0.25">
      <c r="A12" s="66"/>
      <c r="B12" s="64"/>
      <c r="C12" s="68"/>
      <c r="D12" s="8" t="s">
        <v>13</v>
      </c>
      <c r="E12" s="116">
        <f>SUM(F12:I12)</f>
        <v>1670</v>
      </c>
      <c r="F12" s="116">
        <v>310</v>
      </c>
      <c r="G12" s="116">
        <v>420</v>
      </c>
      <c r="H12" s="116">
        <v>470</v>
      </c>
      <c r="I12" s="116">
        <v>470</v>
      </c>
    </row>
    <row r="13" spans="1:9" ht="27.75" customHeight="1" x14ac:dyDescent="0.25">
      <c r="A13" s="50">
        <v>2</v>
      </c>
      <c r="B13" s="53" t="s">
        <v>43</v>
      </c>
      <c r="C13" s="54" t="s">
        <v>29</v>
      </c>
      <c r="D13" s="9" t="s">
        <v>3</v>
      </c>
      <c r="E13" s="115">
        <f>SUM(F13:I13)</f>
        <v>800</v>
      </c>
      <c r="F13" s="115">
        <f t="shared" ref="F13" si="1">SUM(F15:F18)</f>
        <v>200</v>
      </c>
      <c r="G13" s="115">
        <f t="shared" ref="G13" si="2">SUM(G15:G18)</f>
        <v>200</v>
      </c>
      <c r="H13" s="115">
        <f t="shared" ref="H13" si="3">SUM(H15:H18)</f>
        <v>200</v>
      </c>
      <c r="I13" s="115">
        <f t="shared" ref="I13" si="4">SUM(I15:I18)</f>
        <v>200</v>
      </c>
    </row>
    <row r="14" spans="1:9" ht="27.75" customHeight="1" x14ac:dyDescent="0.25">
      <c r="A14" s="51"/>
      <c r="B14" s="53"/>
      <c r="C14" s="55"/>
      <c r="D14" s="10" t="s">
        <v>18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</row>
    <row r="15" spans="1:9" ht="27.75" customHeight="1" x14ac:dyDescent="0.25">
      <c r="A15" s="51"/>
      <c r="B15" s="53"/>
      <c r="C15" s="55"/>
      <c r="D15" s="8" t="s">
        <v>5</v>
      </c>
      <c r="E15" s="4">
        <f>SUM(F15:I15)</f>
        <v>0</v>
      </c>
      <c r="F15" s="4">
        <v>0</v>
      </c>
      <c r="G15" s="4">
        <v>0</v>
      </c>
      <c r="H15" s="4">
        <v>0</v>
      </c>
      <c r="I15" s="4">
        <v>0</v>
      </c>
    </row>
    <row r="16" spans="1:9" ht="27.75" customHeight="1" x14ac:dyDescent="0.25">
      <c r="A16" s="51"/>
      <c r="B16" s="53"/>
      <c r="C16" s="55"/>
      <c r="D16" s="10" t="s">
        <v>4</v>
      </c>
      <c r="E16" s="117">
        <f>SUM(F16:I16)</f>
        <v>800</v>
      </c>
      <c r="F16" s="117">
        <v>200</v>
      </c>
      <c r="G16" s="117">
        <v>200</v>
      </c>
      <c r="H16" s="117">
        <v>200</v>
      </c>
      <c r="I16" s="117">
        <v>200</v>
      </c>
    </row>
    <row r="17" spans="1:9" ht="27.75" customHeight="1" x14ac:dyDescent="0.25">
      <c r="A17" s="51"/>
      <c r="B17" s="53"/>
      <c r="C17" s="55"/>
      <c r="D17" s="8" t="s">
        <v>10</v>
      </c>
      <c r="E17" s="5">
        <f>SUM(F17:I17)</f>
        <v>0</v>
      </c>
      <c r="F17" s="5">
        <v>0</v>
      </c>
      <c r="G17" s="5">
        <v>0</v>
      </c>
      <c r="H17" s="5">
        <v>0</v>
      </c>
      <c r="I17" s="5">
        <v>0</v>
      </c>
    </row>
    <row r="18" spans="1:9" ht="41.25" customHeight="1" x14ac:dyDescent="0.25">
      <c r="A18" s="52"/>
      <c r="B18" s="53"/>
      <c r="C18" s="56"/>
      <c r="D18" s="8" t="s">
        <v>13</v>
      </c>
      <c r="E18" s="4">
        <f>SUM(F18:I18)</f>
        <v>0</v>
      </c>
      <c r="F18" s="6">
        <v>0</v>
      </c>
      <c r="G18" s="4">
        <v>0</v>
      </c>
      <c r="H18" s="4">
        <v>0</v>
      </c>
      <c r="I18" s="4">
        <v>0</v>
      </c>
    </row>
    <row r="19" spans="1:9" ht="26.25" customHeight="1" x14ac:dyDescent="0.25">
      <c r="A19" s="50">
        <v>3</v>
      </c>
      <c r="B19" s="79" t="s">
        <v>44</v>
      </c>
      <c r="C19" s="57" t="s">
        <v>26</v>
      </c>
      <c r="D19" s="9" t="s">
        <v>3</v>
      </c>
      <c r="E19" s="118">
        <f>F19+G19+H19+I19</f>
        <v>5050</v>
      </c>
      <c r="F19" s="118">
        <f>SUM(F21:F24)</f>
        <v>1150</v>
      </c>
      <c r="G19" s="118">
        <f>SUM(G21:G24)</f>
        <v>1250</v>
      </c>
      <c r="H19" s="118">
        <f>SUM(H21:H24)</f>
        <v>1300</v>
      </c>
      <c r="I19" s="118">
        <f>SUM(I21:I24)</f>
        <v>1350</v>
      </c>
    </row>
    <row r="20" spans="1:9" ht="16.5" customHeight="1" x14ac:dyDescent="0.25">
      <c r="A20" s="51"/>
      <c r="B20" s="80"/>
      <c r="C20" s="58"/>
      <c r="D20" s="10" t="s">
        <v>18</v>
      </c>
      <c r="E20" s="5">
        <f t="shared" ref="E20:E24" si="5">F20+G20+H20+I20</f>
        <v>0</v>
      </c>
      <c r="F20" s="5">
        <v>0</v>
      </c>
      <c r="G20" s="5">
        <v>0</v>
      </c>
      <c r="H20" s="5">
        <v>0</v>
      </c>
      <c r="I20" s="5">
        <v>0</v>
      </c>
    </row>
    <row r="21" spans="1:9" ht="33" customHeight="1" x14ac:dyDescent="0.25">
      <c r="A21" s="51"/>
      <c r="B21" s="94"/>
      <c r="C21" s="59"/>
      <c r="D21" s="8" t="s">
        <v>5</v>
      </c>
      <c r="E21" s="5">
        <f t="shared" si="5"/>
        <v>0</v>
      </c>
      <c r="F21" s="5">
        <v>0</v>
      </c>
      <c r="G21" s="5">
        <v>0</v>
      </c>
      <c r="H21" s="5">
        <v>0</v>
      </c>
      <c r="I21" s="5">
        <v>0</v>
      </c>
    </row>
    <row r="22" spans="1:9" ht="20.25" customHeight="1" x14ac:dyDescent="0.25">
      <c r="A22" s="51"/>
      <c r="B22" s="94"/>
      <c r="C22" s="59"/>
      <c r="D22" s="10" t="s">
        <v>4</v>
      </c>
      <c r="E22" s="116">
        <f t="shared" si="5"/>
        <v>1300</v>
      </c>
      <c r="F22" s="116">
        <v>350</v>
      </c>
      <c r="G22" s="5">
        <v>0</v>
      </c>
      <c r="H22" s="5">
        <v>0</v>
      </c>
      <c r="I22" s="116">
        <v>950</v>
      </c>
    </row>
    <row r="23" spans="1:9" ht="26.25" customHeight="1" x14ac:dyDescent="0.25">
      <c r="A23" s="51"/>
      <c r="B23" s="94"/>
      <c r="C23" s="59"/>
      <c r="D23" s="8" t="s">
        <v>10</v>
      </c>
      <c r="E23" s="5">
        <f t="shared" si="5"/>
        <v>0</v>
      </c>
      <c r="F23" s="5">
        <v>0</v>
      </c>
      <c r="G23" s="5">
        <v>0</v>
      </c>
      <c r="H23" s="5">
        <v>0</v>
      </c>
      <c r="I23" s="5">
        <v>0</v>
      </c>
    </row>
    <row r="24" spans="1:9" ht="18.75" customHeight="1" x14ac:dyDescent="0.25">
      <c r="A24" s="52"/>
      <c r="B24" s="95"/>
      <c r="C24" s="60"/>
      <c r="D24" s="8" t="s">
        <v>13</v>
      </c>
      <c r="E24" s="111">
        <f t="shared" si="5"/>
        <v>3750</v>
      </c>
      <c r="F24" s="111">
        <v>800</v>
      </c>
      <c r="G24" s="111">
        <v>1250</v>
      </c>
      <c r="H24" s="111">
        <v>1300</v>
      </c>
      <c r="I24" s="111">
        <v>400</v>
      </c>
    </row>
    <row r="25" spans="1:9" x14ac:dyDescent="0.25">
      <c r="A25" s="91"/>
      <c r="B25" s="87" t="s">
        <v>36</v>
      </c>
      <c r="C25" s="90"/>
      <c r="D25" s="9" t="s">
        <v>3</v>
      </c>
      <c r="E25" s="113">
        <f>F25+G25+H25+I25</f>
        <v>8976</v>
      </c>
      <c r="F25" s="112">
        <f>F26+F27+F28+F29+F30</f>
        <v>2084</v>
      </c>
      <c r="G25" s="112">
        <f t="shared" ref="G25:I25" si="6">G26+G27+G28+G29+G30</f>
        <v>2214</v>
      </c>
      <c r="H25" s="112">
        <f t="shared" si="6"/>
        <v>2314</v>
      </c>
      <c r="I25" s="112">
        <f t="shared" si="6"/>
        <v>2364</v>
      </c>
    </row>
    <row r="26" spans="1:9" x14ac:dyDescent="0.25">
      <c r="A26" s="92"/>
      <c r="B26" s="88"/>
      <c r="C26" s="90"/>
      <c r="D26" s="10" t="s">
        <v>18</v>
      </c>
      <c r="E26" s="5">
        <f t="shared" ref="E26:E30" si="7">F26+G26+H26+I26</f>
        <v>0</v>
      </c>
      <c r="F26" s="5">
        <v>0</v>
      </c>
      <c r="G26" s="5">
        <v>0</v>
      </c>
      <c r="H26" s="5">
        <v>0</v>
      </c>
      <c r="I26" s="5">
        <v>0</v>
      </c>
    </row>
    <row r="27" spans="1:9" ht="30" x14ac:dyDescent="0.25">
      <c r="A27" s="92"/>
      <c r="B27" s="88"/>
      <c r="C27" s="90"/>
      <c r="D27" s="8" t="s">
        <v>5</v>
      </c>
      <c r="E27" s="5">
        <f t="shared" si="7"/>
        <v>0</v>
      </c>
      <c r="F27" s="5">
        <v>0</v>
      </c>
      <c r="G27" s="5">
        <v>0</v>
      </c>
      <c r="H27" s="5">
        <v>0</v>
      </c>
      <c r="I27" s="5">
        <v>0</v>
      </c>
    </row>
    <row r="28" spans="1:9" x14ac:dyDescent="0.25">
      <c r="A28" s="92"/>
      <c r="B28" s="88"/>
      <c r="C28" s="90"/>
      <c r="D28" s="10" t="s">
        <v>4</v>
      </c>
      <c r="E28" s="114">
        <f t="shared" si="7"/>
        <v>3556</v>
      </c>
      <c r="F28" s="111">
        <f>F10+F16+F22</f>
        <v>974</v>
      </c>
      <c r="G28" s="111">
        <f t="shared" ref="G28:I28" si="8">G10+G16+G22</f>
        <v>544</v>
      </c>
      <c r="H28" s="111">
        <f t="shared" si="8"/>
        <v>544</v>
      </c>
      <c r="I28" s="111">
        <f t="shared" si="8"/>
        <v>1494</v>
      </c>
    </row>
    <row r="29" spans="1:9" ht="63.75" customHeight="1" x14ac:dyDescent="0.25">
      <c r="A29" s="92"/>
      <c r="B29" s="88"/>
      <c r="C29" s="90"/>
      <c r="D29" s="8" t="s">
        <v>11</v>
      </c>
      <c r="E29" s="5">
        <f t="shared" si="7"/>
        <v>0</v>
      </c>
      <c r="F29" s="5">
        <f t="shared" ref="F29:I30" si="9">F11+F17+F23</f>
        <v>0</v>
      </c>
      <c r="G29" s="5">
        <v>0</v>
      </c>
      <c r="H29" s="5">
        <v>0</v>
      </c>
      <c r="I29" s="5">
        <v>0</v>
      </c>
    </row>
    <row r="30" spans="1:9" ht="15.75" customHeight="1" x14ac:dyDescent="0.25">
      <c r="A30" s="93"/>
      <c r="B30" s="89"/>
      <c r="C30" s="90"/>
      <c r="D30" s="16" t="s">
        <v>13</v>
      </c>
      <c r="E30" s="119">
        <f t="shared" si="7"/>
        <v>5420</v>
      </c>
      <c r="F30" s="119">
        <f t="shared" si="9"/>
        <v>1110</v>
      </c>
      <c r="G30" s="119">
        <f t="shared" si="9"/>
        <v>1670</v>
      </c>
      <c r="H30" s="119">
        <f t="shared" si="9"/>
        <v>1770</v>
      </c>
      <c r="I30" s="119">
        <f t="shared" si="9"/>
        <v>870</v>
      </c>
    </row>
    <row r="31" spans="1:9" s="19" customFormat="1" ht="21.75" customHeight="1" x14ac:dyDescent="0.25">
      <c r="A31" s="72" t="s">
        <v>6</v>
      </c>
      <c r="B31" s="97"/>
      <c r="C31" s="97"/>
      <c r="D31" s="97"/>
      <c r="E31" s="97"/>
      <c r="F31" s="97"/>
      <c r="G31" s="97"/>
      <c r="H31" s="97"/>
      <c r="I31" s="98"/>
    </row>
    <row r="32" spans="1:9" x14ac:dyDescent="0.25">
      <c r="A32" s="75"/>
      <c r="B32" s="79" t="s">
        <v>7</v>
      </c>
      <c r="C32" s="75"/>
      <c r="D32" s="17" t="s">
        <v>3</v>
      </c>
      <c r="E32" s="18">
        <f>SUM(F32:I32)</f>
        <v>0</v>
      </c>
      <c r="F32" s="18">
        <v>0</v>
      </c>
      <c r="G32" s="18">
        <v>0</v>
      </c>
      <c r="H32" s="18">
        <v>0</v>
      </c>
      <c r="I32" s="18">
        <v>0</v>
      </c>
    </row>
    <row r="33" spans="1:9" x14ac:dyDescent="0.25">
      <c r="A33" s="76"/>
      <c r="B33" s="80"/>
      <c r="C33" s="76"/>
      <c r="D33" s="10" t="s">
        <v>18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</row>
    <row r="34" spans="1:9" ht="30" x14ac:dyDescent="0.25">
      <c r="A34" s="77"/>
      <c r="B34" s="81"/>
      <c r="C34" s="77"/>
      <c r="D34" s="8" t="s">
        <v>5</v>
      </c>
      <c r="E34" s="5">
        <f>SUM(F34:I34)</f>
        <v>0</v>
      </c>
      <c r="F34" s="5">
        <v>0</v>
      </c>
      <c r="G34" s="5">
        <v>0</v>
      </c>
      <c r="H34" s="5">
        <v>0</v>
      </c>
      <c r="I34" s="5">
        <v>0</v>
      </c>
    </row>
    <row r="35" spans="1:9" x14ac:dyDescent="0.25">
      <c r="A35" s="77"/>
      <c r="B35" s="81"/>
      <c r="C35" s="77"/>
      <c r="D35" s="10" t="s">
        <v>4</v>
      </c>
      <c r="E35" s="5">
        <f>SUM(F35:I35)</f>
        <v>0</v>
      </c>
      <c r="F35" s="5">
        <v>0</v>
      </c>
      <c r="G35" s="5">
        <v>0</v>
      </c>
      <c r="H35" s="5">
        <v>0</v>
      </c>
      <c r="I35" s="5">
        <v>0</v>
      </c>
    </row>
    <row r="36" spans="1:9" ht="63" customHeight="1" x14ac:dyDescent="0.25">
      <c r="A36" s="77"/>
      <c r="B36" s="81"/>
      <c r="C36" s="77"/>
      <c r="D36" s="8" t="s">
        <v>11</v>
      </c>
      <c r="E36" s="5">
        <f>SUM(F36:I36)</f>
        <v>0</v>
      </c>
      <c r="F36" s="5">
        <v>0</v>
      </c>
      <c r="G36" s="5">
        <v>0</v>
      </c>
      <c r="H36" s="5">
        <v>0</v>
      </c>
      <c r="I36" s="5">
        <v>0</v>
      </c>
    </row>
    <row r="37" spans="1:9" ht="19.5" customHeight="1" x14ac:dyDescent="0.25">
      <c r="A37" s="78"/>
      <c r="B37" s="82"/>
      <c r="C37" s="78"/>
      <c r="D37" s="8" t="s">
        <v>13</v>
      </c>
      <c r="E37" s="5">
        <f>SUM(F37:I37)</f>
        <v>0</v>
      </c>
      <c r="F37" s="5">
        <v>0</v>
      </c>
      <c r="G37" s="5">
        <v>0</v>
      </c>
      <c r="H37" s="5">
        <v>0</v>
      </c>
      <c r="I37" s="5">
        <v>0</v>
      </c>
    </row>
    <row r="38" spans="1:9" x14ac:dyDescent="0.25">
      <c r="A38" s="75"/>
      <c r="B38" s="83" t="s">
        <v>37</v>
      </c>
      <c r="C38" s="75"/>
      <c r="D38" s="9" t="s">
        <v>3</v>
      </c>
      <c r="E38" s="7">
        <f>E40+E41+E43</f>
        <v>0</v>
      </c>
      <c r="F38" s="7">
        <f>F40+F41+F43</f>
        <v>0</v>
      </c>
      <c r="G38" s="7">
        <f>G40+G41+G43</f>
        <v>0</v>
      </c>
      <c r="H38" s="7">
        <f>H40+H41+H43</f>
        <v>0</v>
      </c>
      <c r="I38" s="7">
        <f>I40+I41+I43</f>
        <v>0</v>
      </c>
    </row>
    <row r="39" spans="1:9" x14ac:dyDescent="0.25">
      <c r="A39" s="76"/>
      <c r="B39" s="84"/>
      <c r="C39" s="76"/>
      <c r="D39" s="10" t="s">
        <v>18</v>
      </c>
      <c r="E39" s="4"/>
      <c r="F39" s="4"/>
      <c r="G39" s="4"/>
      <c r="H39" s="4"/>
      <c r="I39" s="4"/>
    </row>
    <row r="40" spans="1:9" ht="30" x14ac:dyDescent="0.25">
      <c r="A40" s="77"/>
      <c r="B40" s="85"/>
      <c r="C40" s="77"/>
      <c r="D40" s="8" t="s">
        <v>5</v>
      </c>
      <c r="E40" s="4">
        <f>E27</f>
        <v>0</v>
      </c>
      <c r="F40" s="4">
        <f>F27</f>
        <v>0</v>
      </c>
      <c r="G40" s="4">
        <f>G27</f>
        <v>0</v>
      </c>
      <c r="H40" s="4">
        <f>H27</f>
        <v>0</v>
      </c>
      <c r="I40" s="4">
        <f>I27</f>
        <v>0</v>
      </c>
    </row>
    <row r="41" spans="1:9" x14ac:dyDescent="0.25">
      <c r="A41" s="77"/>
      <c r="B41" s="85"/>
      <c r="C41" s="77"/>
      <c r="D41" s="10" t="s">
        <v>4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</row>
    <row r="42" spans="1:9" ht="64.5" customHeight="1" x14ac:dyDescent="0.25">
      <c r="A42" s="77"/>
      <c r="B42" s="85"/>
      <c r="C42" s="77"/>
      <c r="D42" s="8" t="s">
        <v>11</v>
      </c>
      <c r="E42" s="5">
        <f>SUM(F42:I42)</f>
        <v>0</v>
      </c>
      <c r="F42" s="5">
        <v>0</v>
      </c>
      <c r="G42" s="5">
        <v>0</v>
      </c>
      <c r="H42" s="5">
        <v>0</v>
      </c>
      <c r="I42" s="5">
        <v>0</v>
      </c>
    </row>
    <row r="43" spans="1:9" ht="19.5" customHeight="1" x14ac:dyDescent="0.25">
      <c r="A43" s="78"/>
      <c r="B43" s="86"/>
      <c r="C43" s="78"/>
      <c r="D43" s="8" t="s">
        <v>13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</row>
    <row r="44" spans="1:9" x14ac:dyDescent="0.25">
      <c r="A44" s="72" t="s">
        <v>6</v>
      </c>
      <c r="B44" s="73"/>
      <c r="C44" s="73"/>
      <c r="D44" s="73"/>
      <c r="E44" s="73"/>
      <c r="F44" s="73"/>
      <c r="G44" s="73"/>
      <c r="H44" s="73"/>
      <c r="I44" s="74"/>
    </row>
    <row r="45" spans="1:9" x14ac:dyDescent="0.25">
      <c r="A45" s="34" t="s">
        <v>45</v>
      </c>
      <c r="B45" s="35"/>
      <c r="C45" s="36"/>
      <c r="D45" s="9" t="s">
        <v>3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</row>
    <row r="46" spans="1:9" x14ac:dyDescent="0.25">
      <c r="A46" s="37"/>
      <c r="B46" s="38"/>
      <c r="C46" s="39"/>
      <c r="D46" s="10" t="s">
        <v>18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</row>
    <row r="47" spans="1:9" ht="30" x14ac:dyDescent="0.25">
      <c r="A47" s="37"/>
      <c r="B47" s="40"/>
      <c r="C47" s="39"/>
      <c r="D47" s="8" t="s">
        <v>5</v>
      </c>
      <c r="E47" s="7">
        <v>0</v>
      </c>
      <c r="F47" s="4">
        <v>0</v>
      </c>
      <c r="G47" s="4">
        <v>0</v>
      </c>
      <c r="H47" s="4">
        <v>0</v>
      </c>
      <c r="I47" s="4">
        <v>0</v>
      </c>
    </row>
    <row r="48" spans="1:9" x14ac:dyDescent="0.25">
      <c r="A48" s="37"/>
      <c r="B48" s="40"/>
      <c r="C48" s="39"/>
      <c r="D48" s="10" t="s">
        <v>4</v>
      </c>
      <c r="E48" s="7">
        <v>0</v>
      </c>
      <c r="F48" s="4">
        <v>0</v>
      </c>
      <c r="G48" s="4">
        <v>0</v>
      </c>
      <c r="H48" s="4">
        <v>0</v>
      </c>
      <c r="I48" s="4">
        <v>0</v>
      </c>
    </row>
    <row r="49" spans="1:9" ht="57.75" customHeight="1" x14ac:dyDescent="0.25">
      <c r="A49" s="37"/>
      <c r="B49" s="40"/>
      <c r="C49" s="39"/>
      <c r="D49" s="8" t="s">
        <v>11</v>
      </c>
      <c r="E49" s="7">
        <v>0</v>
      </c>
      <c r="F49" s="4">
        <v>0</v>
      </c>
      <c r="G49" s="4">
        <v>0</v>
      </c>
      <c r="H49" s="4">
        <v>0</v>
      </c>
      <c r="I49" s="4">
        <v>0</v>
      </c>
    </row>
    <row r="50" spans="1:9" ht="19.5" customHeight="1" x14ac:dyDescent="0.25">
      <c r="A50" s="41"/>
      <c r="B50" s="42"/>
      <c r="C50" s="43"/>
      <c r="D50" s="8" t="s">
        <v>13</v>
      </c>
      <c r="E50" s="7">
        <v>0</v>
      </c>
      <c r="F50" s="4">
        <v>0</v>
      </c>
      <c r="G50" s="4">
        <v>0</v>
      </c>
      <c r="H50" s="4">
        <v>0</v>
      </c>
      <c r="I50" s="4">
        <v>0</v>
      </c>
    </row>
    <row r="51" spans="1:9" ht="24.75" customHeight="1" x14ac:dyDescent="0.25">
      <c r="A51" s="34" t="s">
        <v>19</v>
      </c>
      <c r="B51" s="44"/>
      <c r="C51" s="45"/>
      <c r="D51" s="9" t="s">
        <v>3</v>
      </c>
      <c r="E51" s="110">
        <f>F51+G51+H51+I51</f>
        <v>1256</v>
      </c>
      <c r="F51" s="110">
        <f>F52+F53+F54+F55+F56</f>
        <v>314</v>
      </c>
      <c r="G51" s="110">
        <f t="shared" ref="G51:I51" si="10">G52+G53+G54+G55+G56</f>
        <v>314</v>
      </c>
      <c r="H51" s="110">
        <f t="shared" si="10"/>
        <v>314</v>
      </c>
      <c r="I51" s="110">
        <f t="shared" si="10"/>
        <v>314</v>
      </c>
    </row>
    <row r="52" spans="1:9" ht="21.75" customHeight="1" x14ac:dyDescent="0.25">
      <c r="A52" s="37"/>
      <c r="B52" s="46"/>
      <c r="C52" s="47"/>
      <c r="D52" s="10" t="s">
        <v>18</v>
      </c>
      <c r="E52" s="7">
        <f t="shared" ref="E52:E56" si="11">F52+G52+H52+I52</f>
        <v>0</v>
      </c>
      <c r="F52" s="7">
        <v>0</v>
      </c>
      <c r="G52" s="7">
        <v>0</v>
      </c>
      <c r="H52" s="7">
        <v>0</v>
      </c>
      <c r="I52" s="7">
        <v>0</v>
      </c>
    </row>
    <row r="53" spans="1:9" ht="30" x14ac:dyDescent="0.25">
      <c r="A53" s="37"/>
      <c r="B53" s="46"/>
      <c r="C53" s="47"/>
      <c r="D53" s="8" t="s">
        <v>5</v>
      </c>
      <c r="E53" s="7">
        <f t="shared" si="11"/>
        <v>0</v>
      </c>
      <c r="F53" s="7">
        <v>0</v>
      </c>
      <c r="G53" s="7">
        <v>0</v>
      </c>
      <c r="H53" s="7">
        <v>0</v>
      </c>
      <c r="I53" s="7"/>
    </row>
    <row r="54" spans="1:9" x14ac:dyDescent="0.25">
      <c r="A54" s="37"/>
      <c r="B54" s="46"/>
      <c r="C54" s="47"/>
      <c r="D54" s="10" t="s">
        <v>4</v>
      </c>
      <c r="E54" s="120">
        <f t="shared" si="11"/>
        <v>1256</v>
      </c>
      <c r="F54" s="120">
        <v>314</v>
      </c>
      <c r="G54" s="120">
        <v>314</v>
      </c>
      <c r="H54" s="120">
        <v>314</v>
      </c>
      <c r="I54" s="120">
        <v>314</v>
      </c>
    </row>
    <row r="55" spans="1:9" ht="49.5" customHeight="1" x14ac:dyDescent="0.25">
      <c r="A55" s="37"/>
      <c r="B55" s="46"/>
      <c r="C55" s="47"/>
      <c r="D55" s="8" t="s">
        <v>11</v>
      </c>
      <c r="E55" s="7">
        <v>0</v>
      </c>
      <c r="F55" s="4">
        <v>0</v>
      </c>
      <c r="G55" s="4">
        <v>0</v>
      </c>
      <c r="H55" s="4">
        <v>0</v>
      </c>
      <c r="I55" s="4">
        <v>0</v>
      </c>
    </row>
    <row r="56" spans="1:9" ht="18.75" customHeight="1" x14ac:dyDescent="0.25">
      <c r="A56" s="41"/>
      <c r="B56" s="48"/>
      <c r="C56" s="49"/>
      <c r="D56" s="8" t="s">
        <v>13</v>
      </c>
      <c r="E56" s="7">
        <f t="shared" si="11"/>
        <v>0</v>
      </c>
      <c r="F56" s="4">
        <v>0</v>
      </c>
      <c r="G56" s="4">
        <v>0</v>
      </c>
      <c r="H56" s="4">
        <v>0</v>
      </c>
      <c r="I56" s="4">
        <v>0</v>
      </c>
    </row>
    <row r="57" spans="1:9" x14ac:dyDescent="0.25">
      <c r="A57" s="100" t="s">
        <v>27</v>
      </c>
      <c r="B57" s="101"/>
      <c r="C57" s="102"/>
      <c r="D57" s="9" t="s">
        <v>3</v>
      </c>
      <c r="E57" s="115">
        <f>F57+G57+H57+I57</f>
        <v>2670</v>
      </c>
      <c r="F57" s="115">
        <f>F58+F59+F60+F61+F62</f>
        <v>620</v>
      </c>
      <c r="G57" s="115">
        <f t="shared" ref="G57:I57" si="12">G58+G59+G60+G61+G62</f>
        <v>650</v>
      </c>
      <c r="H57" s="115">
        <f t="shared" si="12"/>
        <v>700</v>
      </c>
      <c r="I57" s="115">
        <f t="shared" si="12"/>
        <v>700</v>
      </c>
    </row>
    <row r="58" spans="1:9" x14ac:dyDescent="0.25">
      <c r="A58" s="103"/>
      <c r="B58" s="104"/>
      <c r="C58" s="105"/>
      <c r="D58" s="10" t="s">
        <v>18</v>
      </c>
      <c r="E58" s="7">
        <f t="shared" ref="E58:E62" si="13">F58+G58+H58+I58</f>
        <v>0</v>
      </c>
      <c r="F58" s="7">
        <v>0</v>
      </c>
      <c r="G58" s="7">
        <v>0</v>
      </c>
      <c r="H58" s="7">
        <v>0</v>
      </c>
      <c r="I58" s="7">
        <v>0</v>
      </c>
    </row>
    <row r="59" spans="1:9" ht="30" x14ac:dyDescent="0.25">
      <c r="A59" s="103"/>
      <c r="B59" s="106"/>
      <c r="C59" s="105"/>
      <c r="D59" s="8" t="s">
        <v>5</v>
      </c>
      <c r="E59" s="7">
        <f t="shared" si="13"/>
        <v>0</v>
      </c>
      <c r="F59" s="4">
        <v>0</v>
      </c>
      <c r="G59" s="4">
        <v>0</v>
      </c>
      <c r="H59" s="4">
        <v>0</v>
      </c>
      <c r="I59" s="4">
        <v>0</v>
      </c>
    </row>
    <row r="60" spans="1:9" x14ac:dyDescent="0.25">
      <c r="A60" s="103"/>
      <c r="B60" s="106"/>
      <c r="C60" s="105"/>
      <c r="D60" s="10" t="s">
        <v>4</v>
      </c>
      <c r="E60" s="120">
        <f t="shared" si="13"/>
        <v>1000</v>
      </c>
      <c r="F60" s="120">
        <v>310</v>
      </c>
      <c r="G60" s="120">
        <v>230</v>
      </c>
      <c r="H60" s="120">
        <v>230</v>
      </c>
      <c r="I60" s="120">
        <v>230</v>
      </c>
    </row>
    <row r="61" spans="1:9" ht="45.75" customHeight="1" x14ac:dyDescent="0.25">
      <c r="A61" s="103"/>
      <c r="B61" s="106"/>
      <c r="C61" s="105"/>
      <c r="D61" s="8" t="s">
        <v>11</v>
      </c>
      <c r="E61" s="4">
        <f t="shared" si="13"/>
        <v>0</v>
      </c>
      <c r="F61" s="4">
        <v>0</v>
      </c>
      <c r="G61" s="4">
        <v>0</v>
      </c>
      <c r="H61" s="4">
        <v>0</v>
      </c>
      <c r="I61" s="4">
        <v>0</v>
      </c>
    </row>
    <row r="62" spans="1:9" ht="21" customHeight="1" x14ac:dyDescent="0.25">
      <c r="A62" s="107"/>
      <c r="B62" s="108"/>
      <c r="C62" s="109"/>
      <c r="D62" s="8" t="s">
        <v>13</v>
      </c>
      <c r="E62" s="120">
        <f t="shared" si="13"/>
        <v>1670</v>
      </c>
      <c r="F62" s="120">
        <v>310</v>
      </c>
      <c r="G62" s="120">
        <v>420</v>
      </c>
      <c r="H62" s="120">
        <v>470</v>
      </c>
      <c r="I62" s="120">
        <v>470</v>
      </c>
    </row>
    <row r="63" spans="1:9" x14ac:dyDescent="0.25">
      <c r="A63" s="24" t="s">
        <v>20</v>
      </c>
      <c r="B63" s="25"/>
      <c r="C63" s="26"/>
      <c r="D63" s="9" t="s">
        <v>3</v>
      </c>
      <c r="E63" s="121">
        <f>F63+G63+H63+I63</f>
        <v>5050</v>
      </c>
      <c r="F63" s="121">
        <f>F64+F65+F66+F67+F68</f>
        <v>1150</v>
      </c>
      <c r="G63" s="121">
        <f t="shared" ref="G63:I63" si="14">G64+G65+G66+G67+G68</f>
        <v>1250</v>
      </c>
      <c r="H63" s="121">
        <f t="shared" si="14"/>
        <v>1300</v>
      </c>
      <c r="I63" s="121">
        <f t="shared" si="14"/>
        <v>1350</v>
      </c>
    </row>
    <row r="64" spans="1:9" x14ac:dyDescent="0.25">
      <c r="A64" s="27"/>
      <c r="B64" s="28"/>
      <c r="C64" s="29"/>
      <c r="D64" s="10" t="s">
        <v>18</v>
      </c>
      <c r="E64" s="7">
        <f t="shared" ref="E64:E68" si="15">F64+G64+H64+I64</f>
        <v>0</v>
      </c>
      <c r="F64" s="7">
        <v>0</v>
      </c>
      <c r="G64" s="7">
        <v>0</v>
      </c>
      <c r="H64" s="7">
        <v>0</v>
      </c>
      <c r="I64" s="7">
        <v>0</v>
      </c>
    </row>
    <row r="65" spans="1:9" ht="30" x14ac:dyDescent="0.25">
      <c r="A65" s="27"/>
      <c r="B65" s="30"/>
      <c r="C65" s="29"/>
      <c r="D65" s="8" t="s">
        <v>5</v>
      </c>
      <c r="E65" s="7">
        <f t="shared" si="15"/>
        <v>0</v>
      </c>
      <c r="F65" s="4">
        <v>0</v>
      </c>
      <c r="G65" s="4">
        <v>0</v>
      </c>
      <c r="H65" s="4">
        <v>0</v>
      </c>
      <c r="I65" s="4">
        <v>0</v>
      </c>
    </row>
    <row r="66" spans="1:9" x14ac:dyDescent="0.25">
      <c r="A66" s="27"/>
      <c r="B66" s="30"/>
      <c r="C66" s="29"/>
      <c r="D66" s="10" t="s">
        <v>4</v>
      </c>
      <c r="E66" s="117">
        <f t="shared" si="15"/>
        <v>1300</v>
      </c>
      <c r="F66" s="117">
        <f>F22</f>
        <v>350</v>
      </c>
      <c r="G66" s="4">
        <f t="shared" ref="G66:I66" si="16">G22</f>
        <v>0</v>
      </c>
      <c r="H66" s="4">
        <f t="shared" si="16"/>
        <v>0</v>
      </c>
      <c r="I66" s="117">
        <f t="shared" si="16"/>
        <v>950</v>
      </c>
    </row>
    <row r="67" spans="1:9" ht="61.5" customHeight="1" x14ac:dyDescent="0.25">
      <c r="A67" s="27"/>
      <c r="B67" s="30"/>
      <c r="C67" s="29"/>
      <c r="D67" s="8" t="s">
        <v>11</v>
      </c>
      <c r="E67" s="7">
        <f t="shared" si="15"/>
        <v>0</v>
      </c>
      <c r="F67" s="4">
        <f t="shared" ref="F67:I68" si="17">F23</f>
        <v>0</v>
      </c>
      <c r="G67" s="4">
        <v>0</v>
      </c>
      <c r="H67" s="4">
        <v>0</v>
      </c>
      <c r="I67" s="4">
        <v>0</v>
      </c>
    </row>
    <row r="68" spans="1:9" ht="18.75" customHeight="1" x14ac:dyDescent="0.25">
      <c r="A68" s="31"/>
      <c r="B68" s="32"/>
      <c r="C68" s="33"/>
      <c r="D68" s="8" t="s">
        <v>13</v>
      </c>
      <c r="E68" s="117">
        <f t="shared" si="15"/>
        <v>3750</v>
      </c>
      <c r="F68" s="117">
        <f t="shared" si="17"/>
        <v>800</v>
      </c>
      <c r="G68" s="117">
        <f t="shared" si="17"/>
        <v>1250</v>
      </c>
      <c r="H68" s="117">
        <f t="shared" si="17"/>
        <v>1300</v>
      </c>
      <c r="I68" s="117">
        <f t="shared" si="17"/>
        <v>400</v>
      </c>
    </row>
  </sheetData>
  <mergeCells count="33">
    <mergeCell ref="H1:I1"/>
    <mergeCell ref="A44:I44"/>
    <mergeCell ref="A32:A37"/>
    <mergeCell ref="B32:B37"/>
    <mergeCell ref="C32:C37"/>
    <mergeCell ref="A38:A43"/>
    <mergeCell ref="B38:B43"/>
    <mergeCell ref="C38:C43"/>
    <mergeCell ref="B25:B30"/>
    <mergeCell ref="C25:C30"/>
    <mergeCell ref="A25:A30"/>
    <mergeCell ref="A19:A24"/>
    <mergeCell ref="B19:B24"/>
    <mergeCell ref="A2:I2"/>
    <mergeCell ref="A31:I31"/>
    <mergeCell ref="F4:I4"/>
    <mergeCell ref="E4:E5"/>
    <mergeCell ref="B7:B12"/>
    <mergeCell ref="A7:A12"/>
    <mergeCell ref="C7:C12"/>
    <mergeCell ref="E3:I3"/>
    <mergeCell ref="A3:A5"/>
    <mergeCell ref="D3:D5"/>
    <mergeCell ref="C3:C5"/>
    <mergeCell ref="B3:B5"/>
    <mergeCell ref="A63:C68"/>
    <mergeCell ref="A45:C50"/>
    <mergeCell ref="A57:C62"/>
    <mergeCell ref="A51:C56"/>
    <mergeCell ref="A13:A18"/>
    <mergeCell ref="B13:B18"/>
    <mergeCell ref="C13:C18"/>
    <mergeCell ref="C19:C24"/>
  </mergeCells>
  <pageMargins left="0.25" right="0.25" top="0.75" bottom="0.75" header="0.3" footer="0.3"/>
  <pageSetup paperSize="9" fitToHeight="0" orientation="landscape" r:id="rId1"/>
  <rowBreaks count="3" manualBreakCount="3">
    <brk id="12" max="16383" man="1"/>
    <brk id="31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Ланец Регина Андреевна</cp:lastModifiedBy>
  <cp:lastPrinted>2016-10-17T10:28:12Z</cp:lastPrinted>
  <dcterms:created xsi:type="dcterms:W3CDTF">2014-10-15T10:33:43Z</dcterms:created>
  <dcterms:modified xsi:type="dcterms:W3CDTF">2016-10-17T10:28:28Z</dcterms:modified>
</cp:coreProperties>
</file>