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ПРОЕКТ\2. ВНЕСЕНИЕ ИЗМЕНЕНИЙ в МП на 2024г\04.10.2024\В ДЕЛО\"/>
    </mc:Choice>
  </mc:AlternateContent>
  <xr:revisionPtr revIDLastSave="0" documentId="13_ncr:1_{CA76F777-1255-49C0-AED9-59F6F065752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ояснительная на 31.10.24" sheetId="2" r:id="rId1"/>
    <sheet name="Лист1" sheetId="1" r:id="rId2"/>
  </sheets>
  <definedNames>
    <definedName name="_xlnm._FilterDatabase" localSheetId="0" hidden="1">'Пояснительная на 31.10.24'!$A$5:$I$21</definedName>
    <definedName name="_xlnm.Print_Area" localSheetId="0">'Пояснительная на 31.10.24'!$A$1:$I$30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2" l="1"/>
  <c r="F7" i="2"/>
  <c r="E21" i="2" l="1"/>
  <c r="E20" i="2"/>
  <c r="E19" i="2"/>
  <c r="E18" i="2"/>
  <c r="E16" i="2" s="1"/>
  <c r="F16" i="2"/>
  <c r="D16" i="2"/>
  <c r="F15" i="2"/>
  <c r="E15" i="2" s="1"/>
  <c r="E14" i="2"/>
  <c r="F12" i="2"/>
  <c r="E12" i="2" s="1"/>
  <c r="F11" i="2"/>
  <c r="E10" i="2"/>
  <c r="E7" i="2"/>
  <c r="E11" i="2" l="1"/>
</calcChain>
</file>

<file path=xl/sharedStrings.xml><?xml version="1.0" encoding="utf-8"?>
<sst xmlns="http://schemas.openxmlformats.org/spreadsheetml/2006/main" count="48" uniqueCount="42">
  <si>
    <t xml:space="preserve">Пояснительная записка
к проекту постановления  "О внесении изменений в постановление администрации Нефтеюганского района от 31.10.2022 № 2093-па-нпа  "О муниципальной программы Нефтеюганского района  "Культурное пространство"
</t>
  </si>
  <si>
    <t>по сотоянию на 31.10.2024</t>
  </si>
  <si>
    <t>Основное мероприятие программы</t>
  </si>
  <si>
    <t>Ответственный исполнитель</t>
  </si>
  <si>
    <t>Источник финансирования</t>
  </si>
  <si>
    <t>2024 год, тыс. руб.</t>
  </si>
  <si>
    <t>Пояснение (прописать причины +,-)</t>
  </si>
  <si>
    <t>Утверждено постановлением АНР от 22.07.2024 № 1255-па-нпа</t>
  </si>
  <si>
    <t>Вносимые изменения</t>
  </si>
  <si>
    <t>Сумма с учетом изменений</t>
  </si>
  <si>
    <t>Подпрограмма I "Обеспечение прав граждан на доступ к объектам сферы культуры и информационным ресурсам"</t>
  </si>
  <si>
    <t>1.2. Проект Нефтеюганского района  "Культурно-образовательный комплекс в пгт. Пойковский"</t>
  </si>
  <si>
    <t xml:space="preserve">Департамент строительства и жилищно-коммунального комплекса Нефтеюганского района </t>
  </si>
  <si>
    <t>местный бюджет</t>
  </si>
  <si>
    <r>
      <t xml:space="preserve">(+) 97980,50000 тыс.руб., изменения в соотвествии с решением  Думы НР от 18.09.2024 № 1074 «О внесении изменений в решение Думы Нефтеюганского района от 30.11.2023 № 964 «О бюджете Нефтеюганского района на 2024 год и плановый период 2025 и 2026 годов».
</t>
    </r>
    <r>
      <rPr>
        <b/>
        <sz val="11"/>
        <rFont val="Times New Roman"/>
        <family val="1"/>
        <charset val="204"/>
      </rPr>
      <t xml:space="preserve">Уменьшение
</t>
    </r>
    <r>
      <rPr>
        <sz val="11"/>
        <rFont val="Times New Roman"/>
        <family val="1"/>
        <charset val="204"/>
      </rPr>
      <t>(-)29000,00000 тыс.руб., (справка ДФ от 11.10.24 №525),
(-)3400,41500 тыс.руб., (справка ДФ от 15.10.24 №532),
(-)4150,00000 тыс.руб., (справка ДФ от 28.10.24 №572).</t>
    </r>
  </si>
  <si>
    <t>Подпрограмма II "Укрепление единого культурного пространства в Нефтеюганском районе. Поддержка творческих инициатив, способствующих самореализации граждан"</t>
  </si>
  <si>
    <t xml:space="preserve">2.3. Основное мероприятие   "Поддержка одаренных детей и молодежи, развитие художественного образования" </t>
  </si>
  <si>
    <t>Департамент культуры и спорта Нефтеюганского района</t>
  </si>
  <si>
    <t xml:space="preserve">Изменения в соотвествии с решением  Думы НР от 18.09.2024 № 1074 «О внесении изменений в решение Думы Нефтеюганского района от 30.11.2023 № 964 «О бюджете Нефтеюганского района на 2024 год и плановый период 2025 и 2026 годов»
</t>
  </si>
  <si>
    <t xml:space="preserve">2.4. Основное мероприятие "Стимулирование культурного разнообразия в Нефтеюганском районе, в том числе популяризация народных художественных промыслов и ремесел" </t>
  </si>
  <si>
    <r>
      <t xml:space="preserve">(+)28340,85631 тыс.руб., изменения в соотвествии с решением  Думы НР от 18.09.2024 № 1074 «О внесении изменений в решение Думы Нефтеюганского района от 30.11.2023 № 964 «О бюджете Нефтеюганского района на 2024 год и плановый период 2025 и 2026 годов».
</t>
    </r>
    <r>
      <rPr>
        <b/>
        <sz val="11"/>
        <rFont val="Times New Roman"/>
        <family val="1"/>
        <charset val="204"/>
      </rPr>
      <t xml:space="preserve">Уменьшение
</t>
    </r>
    <r>
      <rPr>
        <sz val="11"/>
        <rFont val="Times New Roman"/>
        <family val="1"/>
        <charset val="204"/>
      </rPr>
      <t>(-)348,23858 тыс.руб., (справка Дф от 23.09.24 №479).</t>
    </r>
    <r>
      <rPr>
        <b/>
        <sz val="11"/>
        <rFont val="Times New Roman"/>
        <family val="1"/>
        <charset val="204"/>
      </rPr>
      <t xml:space="preserve">
Увеличение</t>
    </r>
    <r>
      <rPr>
        <sz val="11"/>
        <rFont val="Times New Roman"/>
        <family val="1"/>
        <charset val="204"/>
      </rPr>
      <t xml:space="preserve">
(+)1822,80000 тыс.руб., (справка ДФ от 30.09.24 №495),
(+)2481,60720 тыс.руб., (справка ДФ от 10.10.24 №523),
(+)4886,29583 тыс.руб., (справка ДФ от 17.10.24 №536),
(+)600,00000 тыс.руб., (справка ДФ от 22.10.24 №553),
(+)755,89704 тыс.руб., (справка ДФ от 24.10.24 №562),
(+)4150,00000 тыс.руб., (справка ДФ от 28.10.24 №571).</t>
    </r>
  </si>
  <si>
    <t xml:space="preserve">2.6. Основное мероприятие "Развитие библиотечного дела"                    </t>
  </si>
  <si>
    <t xml:space="preserve">местный бюджет </t>
  </si>
  <si>
    <r>
      <t xml:space="preserve">(+) 6458,74348 тыс.руб., изменения в соотвествии с решением  Думы НР от 18.09.2024 № 1074 «О внесении изменений в решение Думы Нефтеюганского района от 30.11.2023 № 964 «О бюджете Нефтеюганского района на 2024 год и плановый период 2025 и 2026 годов».
</t>
    </r>
    <r>
      <rPr>
        <b/>
        <sz val="11"/>
        <rFont val="Times New Roman"/>
        <family val="1"/>
        <charset val="204"/>
      </rPr>
      <t>Увеличение</t>
    </r>
    <r>
      <rPr>
        <sz val="11"/>
        <rFont val="Times New Roman"/>
        <family val="1"/>
        <charset val="204"/>
      </rPr>
      <t xml:space="preserve">
(+)359,20000 тыс.руб., (справка ДФ от 30.09.24 №495)
(+)656,29280 тыс.руб., (справка ДФ от 10.10.24 №523)
(+) 824,95904 тыс.руб., (справка ДФ от 17.10.24 №536</t>
    </r>
  </si>
  <si>
    <t>Подпрограмма III  "Совершенствование системы управления в сфере культуры и архивного дела"</t>
  </si>
  <si>
    <t xml:space="preserve">3.1. Основное мероприятие  "Реализация единой региональной  (государственной) и муниципальной политики в сфере культуры"       </t>
  </si>
  <si>
    <t xml:space="preserve">Департамент культуры и спорта Нефтеюганского района </t>
  </si>
  <si>
    <r>
      <t xml:space="preserve">(+) 5694,29151 тыс.руб., - изменения в соотвествии с решением  Думы НР от 18.09.2024 № 1074 «О внесении изменений в решение Думы Нефтеюганского района от 30.11.2023 № 964 «О бюджете Нефтеюганского района на 2024 год и плановый период 2025 и 2026 годов».
</t>
    </r>
    <r>
      <rPr>
        <b/>
        <sz val="11"/>
        <rFont val="Times New Roman"/>
        <family val="1"/>
        <charset val="204"/>
      </rPr>
      <t>Уменьшение</t>
    </r>
    <r>
      <rPr>
        <sz val="11"/>
        <rFont val="Times New Roman"/>
        <family val="1"/>
        <charset val="204"/>
      </rPr>
      <t xml:space="preserve">
(-) 707,45202 тыс.руб.,(спраква ДФ от 23.09.24 №479)
(-) 49,85647 тыс.руб., (справка ДФ от 28.10.24 №571)
</t>
    </r>
  </si>
  <si>
    <t>3.2. Основное мероприятие  "Развитие архивного дела"</t>
  </si>
  <si>
    <t>Администрация Нефтеюганского района (отдел по делам архивов)</t>
  </si>
  <si>
    <r>
      <t xml:space="preserve">(+) 499,98131 тыс.руб., изменения в соотвествии с решением  Думы НР от 18.09.2024 № 1074 «О внесении изменений в решение Думы Нефтеюганского района от 30.11.2023 № 964 «О бюджете Нефтеюганского района на 2024 год и плановый период 2025 и 2026 годов».
</t>
    </r>
    <r>
      <rPr>
        <b/>
        <sz val="11"/>
        <rFont val="Times New Roman"/>
        <family val="1"/>
        <charset val="204"/>
      </rPr>
      <t xml:space="preserve">Увеличение
</t>
    </r>
    <r>
      <rPr>
        <sz val="11"/>
        <rFont val="Times New Roman"/>
        <family val="1"/>
        <charset val="204"/>
      </rPr>
      <t>(+)4,01280 тыс.руб., (справка ДФ от 18.10.24 №566).</t>
    </r>
  </si>
  <si>
    <t>Итого по программе 2024</t>
  </si>
  <si>
    <t>в том числе:</t>
  </si>
  <si>
    <t>федеральный бюджет</t>
  </si>
  <si>
    <t>бюджет автономного округа</t>
  </si>
  <si>
    <t>иные источники</t>
  </si>
  <si>
    <t>Так же внесены изменения в  таблицы 3, 4  на основании протокола
заседания Координационного совета по рассмотрению муниципальных
программам Нефтеюганского района №8 от 29.10.2024.</t>
  </si>
  <si>
    <t xml:space="preserve">Исполнитель:                                                                                                  </t>
  </si>
  <si>
    <t>Н.И.Шафикова 316-416</t>
  </si>
  <si>
    <t>местный бюджет
2024 год</t>
  </si>
  <si>
    <t>местный бюджет
2025 год</t>
  </si>
  <si>
    <r>
      <t xml:space="preserve">Увеличение
</t>
    </r>
    <r>
      <rPr>
        <sz val="11"/>
        <rFont val="Times New Roman"/>
        <family val="1"/>
        <charset val="204"/>
      </rPr>
      <t>(+) 800,0 тыс.руб., (по справке ДФ от 04.10.24 №509)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</si>
</sst>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000\ _₽_-;_-* &quot;-&quot;?????\ _₽_-;_-@_-"/>
    <numFmt numFmtId="165" formatCode="_-* #,##0.00\ _₽_-;\-* #,##0.00\ _₽_-;_-* &quot;-&quot;??\ _₽_-;_-@_-"/>
    <numFmt numFmtId="166" formatCode="#,##0.00000"/>
    <numFmt numFmtId="167" formatCode="_-* #,##0.000000\ _₽_-;\-* #,##0.000000\ _₽_-;_-* &quot;-&quot;??\ _₽_-;_-@_-"/>
    <numFmt numFmtId="168" formatCode="_-* #,##0.00000\ _₽_-;\-* #,##0.000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2" borderId="0" xfId="1" applyFont="1" applyFill="1"/>
    <xf numFmtId="0" fontId="3" fillId="0" borderId="0" xfId="1" applyFont="1"/>
    <xf numFmtId="0" fontId="4" fillId="0" borderId="0" xfId="1" applyFont="1" applyAlignment="1">
      <alignment horizontal="center"/>
    </xf>
    <xf numFmtId="0" fontId="3" fillId="0" borderId="0" xfId="1" applyFont="1" applyAlignment="1">
      <alignment wrapText="1"/>
    </xf>
    <xf numFmtId="0" fontId="6" fillId="0" borderId="2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left" vertical="center" wrapText="1"/>
    </xf>
    <xf numFmtId="164" fontId="6" fillId="2" borderId="2" xfId="3" applyNumberFormat="1" applyFont="1" applyFill="1" applyBorder="1" applyAlignment="1">
      <alignment horizontal="justify" vertical="center"/>
    </xf>
    <xf numFmtId="164" fontId="6" fillId="2" borderId="2" xfId="4" applyNumberFormat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vertical="center" wrapText="1"/>
    </xf>
    <xf numFmtId="0" fontId="6" fillId="0" borderId="7" xfId="1" applyFont="1" applyBorder="1" applyAlignment="1">
      <alignment horizontal="center"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2" borderId="10" xfId="1" applyFont="1" applyFill="1" applyBorder="1" applyAlignment="1">
      <alignment horizontal="left" vertical="center" wrapText="1"/>
    </xf>
    <xf numFmtId="0" fontId="6" fillId="0" borderId="10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164" fontId="4" fillId="0" borderId="2" xfId="1" applyNumberFormat="1" applyFont="1" applyBorder="1" applyAlignment="1">
      <alignment horizontal="right" wrapText="1"/>
    </xf>
    <xf numFmtId="0" fontId="9" fillId="0" borderId="0" xfId="1" applyFont="1"/>
    <xf numFmtId="0" fontId="10" fillId="2" borderId="2" xfId="1" applyFont="1" applyFill="1" applyBorder="1" applyAlignment="1">
      <alignment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164" fontId="4" fillId="0" borderId="2" xfId="1" applyNumberFormat="1" applyFont="1" applyBorder="1" applyAlignment="1">
      <alignment wrapText="1"/>
    </xf>
    <xf numFmtId="164" fontId="6" fillId="0" borderId="2" xfId="1" applyNumberFormat="1" applyFont="1" applyBorder="1" applyAlignment="1">
      <alignment vertical="center" wrapText="1"/>
    </xf>
    <xf numFmtId="164" fontId="10" fillId="0" borderId="2" xfId="1" applyNumberFormat="1" applyFont="1" applyBorder="1" applyAlignment="1">
      <alignment wrapText="1"/>
    </xf>
    <xf numFmtId="0" fontId="12" fillId="0" borderId="0" xfId="1" applyFont="1" applyAlignment="1">
      <alignment wrapText="1"/>
    </xf>
    <xf numFmtId="0" fontId="12" fillId="0" borderId="0" xfId="1" applyFont="1"/>
    <xf numFmtId="164" fontId="6" fillId="0" borderId="2" xfId="1" applyNumberFormat="1" applyFont="1" applyBorder="1" applyAlignment="1">
      <alignment horizontal="right" wrapText="1"/>
    </xf>
    <xf numFmtId="164" fontId="13" fillId="0" borderId="2" xfId="1" applyNumberFormat="1" applyFont="1" applyBorder="1" applyAlignment="1">
      <alignment horizontal="right" wrapText="1"/>
    </xf>
    <xf numFmtId="164" fontId="10" fillId="0" borderId="2" xfId="1" applyNumberFormat="1" applyFont="1" applyBorder="1" applyAlignment="1">
      <alignment horizontal="right" wrapText="1"/>
    </xf>
    <xf numFmtId="164" fontId="11" fillId="0" borderId="2" xfId="1" applyNumberFormat="1" applyFont="1" applyBorder="1" applyAlignment="1">
      <alignment horizontal="center" vertical="center" wrapText="1"/>
    </xf>
    <xf numFmtId="166" fontId="11" fillId="0" borderId="2" xfId="1" applyNumberFormat="1" applyFont="1" applyBorder="1" applyAlignment="1">
      <alignment vertical="center" wrapText="1"/>
    </xf>
    <xf numFmtId="0" fontId="10" fillId="2" borderId="0" xfId="1" applyFont="1" applyFill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166" fontId="11" fillId="0" borderId="0" xfId="1" applyNumberFormat="1" applyFont="1" applyAlignment="1">
      <alignment vertical="center" wrapText="1"/>
    </xf>
    <xf numFmtId="164" fontId="6" fillId="0" borderId="0" xfId="1" applyNumberFormat="1" applyFont="1" applyAlignment="1">
      <alignment horizontal="center" vertical="center" wrapText="1"/>
    </xf>
    <xf numFmtId="164" fontId="13" fillId="0" borderId="0" xfId="1" applyNumberFormat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66" fontId="10" fillId="0" borderId="0" xfId="1" applyNumberFormat="1" applyFont="1" applyAlignment="1">
      <alignment vertical="center" wrapText="1"/>
    </xf>
    <xf numFmtId="166" fontId="6" fillId="0" borderId="0" xfId="1" applyNumberFormat="1" applyFont="1" applyAlignment="1">
      <alignment horizontal="center" vertical="center" wrapText="1"/>
    </xf>
    <xf numFmtId="164" fontId="14" fillId="0" borderId="0" xfId="1" applyNumberFormat="1" applyFont="1"/>
    <xf numFmtId="0" fontId="6" fillId="2" borderId="0" xfId="1" applyFont="1" applyFill="1"/>
    <xf numFmtId="0" fontId="6" fillId="0" borderId="0" xfId="1" applyFont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167" fontId="6" fillId="2" borderId="0" xfId="1" applyNumberFormat="1" applyFont="1" applyFill="1" applyAlignment="1">
      <alignment horizontal="center" vertical="center" wrapText="1"/>
    </xf>
    <xf numFmtId="168" fontId="6" fillId="0" borderId="0" xfId="1" applyNumberFormat="1" applyFont="1" applyAlignment="1">
      <alignment horizontal="center" vertical="center" wrapText="1"/>
    </xf>
    <xf numFmtId="166" fontId="3" fillId="0" borderId="0" xfId="1" applyNumberFormat="1" applyFont="1"/>
    <xf numFmtId="167" fontId="3" fillId="0" borderId="0" xfId="1" applyNumberFormat="1" applyFont="1"/>
    <xf numFmtId="168" fontId="3" fillId="0" borderId="0" xfId="1" applyNumberFormat="1" applyFont="1"/>
    <xf numFmtId="167" fontId="3" fillId="2" borderId="0" xfId="1" applyNumberFormat="1" applyFont="1" applyFill="1"/>
    <xf numFmtId="0" fontId="15" fillId="2" borderId="2" xfId="2" applyFont="1" applyFill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6" fillId="2" borderId="8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0" fontId="6" fillId="2" borderId="0" xfId="1" applyFont="1" applyFill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left" vertical="center" wrapText="1"/>
    </xf>
    <xf numFmtId="0" fontId="6" fillId="2" borderId="10" xfId="1" applyFont="1" applyFill="1" applyBorder="1" applyAlignment="1">
      <alignment horizontal="left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6" fillId="2" borderId="6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left" vertical="top" wrapText="1"/>
    </xf>
    <xf numFmtId="0" fontId="6" fillId="2" borderId="4" xfId="1" applyFont="1" applyFill="1" applyBorder="1" applyAlignment="1">
      <alignment horizontal="left" vertical="top" wrapText="1"/>
    </xf>
    <xf numFmtId="0" fontId="6" fillId="2" borderId="8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 xr:uid="{DFF37974-3D1B-4E96-876F-AE0666B5FAD1}"/>
    <cellStyle name="Обычный 2 3" xfId="1" xr:uid="{40A73D47-5607-4886-AC3C-71B8A63339C9}"/>
    <cellStyle name="Финансовый 2" xfId="4" xr:uid="{772F32DE-B68C-4880-ACF8-BBADCACD344F}"/>
    <cellStyle name="Финансовый 2 3" xfId="3" xr:uid="{3D7E1124-4923-4898-8AA1-9201AD0C94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4ECB2-EDE0-4AB4-A5A8-7EE21C7F3031}">
  <sheetPr>
    <tabColor rgb="FFFFFF00"/>
  </sheetPr>
  <dimension ref="A1:I31"/>
  <sheetViews>
    <sheetView tabSelected="1" zoomScale="86" zoomScaleNormal="86" zoomScaleSheetLayoutView="80" workbookViewId="0">
      <selection activeCell="A3" sqref="A3:I3"/>
    </sheetView>
  </sheetViews>
  <sheetFormatPr defaultRowHeight="15" x14ac:dyDescent="0.25"/>
  <cols>
    <col min="1" max="1" width="38" style="1" customWidth="1"/>
    <col min="2" max="2" width="26.85546875" style="2" customWidth="1"/>
    <col min="3" max="3" width="21.28515625" style="2" customWidth="1"/>
    <col min="4" max="4" width="18.28515625" style="2" customWidth="1"/>
    <col min="5" max="5" width="22" style="2" customWidth="1"/>
    <col min="6" max="6" width="18.85546875" style="1" customWidth="1"/>
    <col min="7" max="7" width="19.5703125" style="2" customWidth="1"/>
    <col min="8" max="8" width="22.5703125" style="2" customWidth="1"/>
    <col min="9" max="9" width="21.5703125" style="2" customWidth="1"/>
    <col min="10" max="16384" width="9.140625" style="2"/>
  </cols>
  <sheetData>
    <row r="1" spans="1:9" ht="30.75" customHeight="1" x14ac:dyDescent="0.25">
      <c r="H1" s="3"/>
      <c r="I1" s="3"/>
    </row>
    <row r="2" spans="1:9" ht="53.25" customHeight="1" x14ac:dyDescent="0.25">
      <c r="A2" s="70" t="s">
        <v>0</v>
      </c>
      <c r="B2" s="70"/>
      <c r="C2" s="70"/>
      <c r="D2" s="70"/>
      <c r="E2" s="70"/>
      <c r="F2" s="70"/>
      <c r="G2" s="70"/>
      <c r="H2" s="70"/>
      <c r="I2" s="70"/>
    </row>
    <row r="3" spans="1:9" ht="23.25" customHeight="1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</row>
    <row r="4" spans="1:9" ht="19.5" customHeight="1" x14ac:dyDescent="0.25">
      <c r="A4" s="72" t="s">
        <v>2</v>
      </c>
      <c r="B4" s="73" t="s">
        <v>3</v>
      </c>
      <c r="C4" s="73" t="s">
        <v>4</v>
      </c>
      <c r="D4" s="74" t="s">
        <v>5</v>
      </c>
      <c r="E4" s="74"/>
      <c r="F4" s="74"/>
      <c r="G4" s="73" t="s">
        <v>6</v>
      </c>
      <c r="H4" s="73"/>
      <c r="I4" s="73"/>
    </row>
    <row r="5" spans="1:9" ht="73.5" customHeight="1" x14ac:dyDescent="0.25">
      <c r="A5" s="72"/>
      <c r="B5" s="73"/>
      <c r="C5" s="73"/>
      <c r="D5" s="5" t="s">
        <v>7</v>
      </c>
      <c r="E5" s="5" t="s">
        <v>8</v>
      </c>
      <c r="F5" s="6" t="s">
        <v>9</v>
      </c>
      <c r="G5" s="73"/>
      <c r="H5" s="73"/>
      <c r="I5" s="73"/>
    </row>
    <row r="6" spans="1:9" ht="21" customHeight="1" x14ac:dyDescent="0.25">
      <c r="A6" s="82" t="s">
        <v>10</v>
      </c>
      <c r="B6" s="83"/>
      <c r="C6" s="83"/>
      <c r="D6" s="83"/>
      <c r="E6" s="83"/>
      <c r="F6" s="83"/>
      <c r="G6" s="62"/>
      <c r="H6" s="62"/>
      <c r="I6" s="63"/>
    </row>
    <row r="7" spans="1:9" ht="141.75" customHeight="1" x14ac:dyDescent="0.25">
      <c r="A7" s="75" t="s">
        <v>11</v>
      </c>
      <c r="B7" s="77" t="s">
        <v>12</v>
      </c>
      <c r="C7" s="9" t="s">
        <v>39</v>
      </c>
      <c r="D7" s="10">
        <v>181802.49502999999</v>
      </c>
      <c r="E7" s="10">
        <f>F7-D7</f>
        <v>61430.084999999992</v>
      </c>
      <c r="F7" s="10">
        <f>279782.99503-29000-3400.415-4150</f>
        <v>243232.58002999998</v>
      </c>
      <c r="G7" s="84" t="s">
        <v>14</v>
      </c>
      <c r="H7" s="85"/>
      <c r="I7" s="86"/>
    </row>
    <row r="8" spans="1:9" ht="141.75" customHeight="1" x14ac:dyDescent="0.25">
      <c r="A8" s="76"/>
      <c r="B8" s="78"/>
      <c r="C8" s="59" t="s">
        <v>40</v>
      </c>
      <c r="D8" s="60">
        <v>100000</v>
      </c>
      <c r="E8" s="60">
        <f>F8-D8</f>
        <v>800</v>
      </c>
      <c r="F8" s="60">
        <v>100800</v>
      </c>
      <c r="G8" s="79" t="s">
        <v>41</v>
      </c>
      <c r="H8" s="80"/>
      <c r="I8" s="81"/>
    </row>
    <row r="9" spans="1:9" ht="25.5" customHeight="1" x14ac:dyDescent="0.25">
      <c r="A9" s="87" t="s">
        <v>15</v>
      </c>
      <c r="B9" s="87"/>
      <c r="C9" s="87"/>
      <c r="D9" s="87"/>
      <c r="E9" s="87"/>
      <c r="F9" s="87"/>
      <c r="G9" s="87"/>
      <c r="H9" s="87"/>
      <c r="I9" s="87"/>
    </row>
    <row r="10" spans="1:9" ht="75" customHeight="1" x14ac:dyDescent="0.25">
      <c r="A10" s="11" t="s">
        <v>16</v>
      </c>
      <c r="B10" s="8" t="s">
        <v>17</v>
      </c>
      <c r="C10" s="9" t="s">
        <v>13</v>
      </c>
      <c r="D10" s="12">
        <v>51045.178</v>
      </c>
      <c r="E10" s="13">
        <f t="shared" ref="E10:E11" si="0">F10-D10</f>
        <v>23375.607399999994</v>
      </c>
      <c r="F10" s="12">
        <v>74420.785399999993</v>
      </c>
      <c r="G10" s="64" t="s">
        <v>18</v>
      </c>
      <c r="H10" s="65"/>
      <c r="I10" s="66"/>
    </row>
    <row r="11" spans="1:9" ht="225.75" customHeight="1" x14ac:dyDescent="0.25">
      <c r="A11" s="14" t="s">
        <v>19</v>
      </c>
      <c r="B11" s="15" t="s">
        <v>17</v>
      </c>
      <c r="C11" s="15" t="s">
        <v>13</v>
      </c>
      <c r="D11" s="16">
        <v>175878.48970999999</v>
      </c>
      <c r="E11" s="17">
        <f t="shared" si="0"/>
        <v>42689.217799999984</v>
      </c>
      <c r="F11" s="16">
        <f>204219.34602-348.23858+1822.8+2481.6072+4886.29583+600+755.89704+4150</f>
        <v>218567.70750999998</v>
      </c>
      <c r="G11" s="64" t="s">
        <v>20</v>
      </c>
      <c r="H11" s="65"/>
      <c r="I11" s="66"/>
    </row>
    <row r="12" spans="1:9" ht="171" customHeight="1" x14ac:dyDescent="0.25">
      <c r="A12" s="18" t="s">
        <v>21</v>
      </c>
      <c r="B12" s="19" t="s">
        <v>17</v>
      </c>
      <c r="C12" s="6" t="s">
        <v>22</v>
      </c>
      <c r="D12" s="12">
        <v>44059.950390000005</v>
      </c>
      <c r="E12" s="10">
        <f>F12-D12</f>
        <v>8299.1953199999989</v>
      </c>
      <c r="F12" s="12">
        <f>50518.69387+359.2+656.2928+824.95904</f>
        <v>52359.145710000004</v>
      </c>
      <c r="G12" s="69" t="s">
        <v>23</v>
      </c>
      <c r="H12" s="69"/>
      <c r="I12" s="69"/>
    </row>
    <row r="13" spans="1:9" ht="17.25" customHeight="1" x14ac:dyDescent="0.25">
      <c r="A13" s="61" t="s">
        <v>24</v>
      </c>
      <c r="B13" s="62"/>
      <c r="C13" s="62"/>
      <c r="D13" s="62"/>
      <c r="E13" s="62"/>
      <c r="F13" s="62"/>
      <c r="G13" s="62"/>
      <c r="H13" s="62"/>
      <c r="I13" s="63"/>
    </row>
    <row r="14" spans="1:9" ht="142.5" customHeight="1" x14ac:dyDescent="0.25">
      <c r="A14" s="7" t="s">
        <v>25</v>
      </c>
      <c r="B14" s="5" t="s">
        <v>26</v>
      </c>
      <c r="C14" s="6" t="s">
        <v>22</v>
      </c>
      <c r="D14" s="12">
        <v>24833.180000000004</v>
      </c>
      <c r="E14" s="10">
        <f>F14-D14</f>
        <v>4936.983019999996</v>
      </c>
      <c r="F14" s="12">
        <v>29770.16302</v>
      </c>
      <c r="G14" s="64" t="s">
        <v>27</v>
      </c>
      <c r="H14" s="65"/>
      <c r="I14" s="66"/>
    </row>
    <row r="15" spans="1:9" ht="112.5" customHeight="1" x14ac:dyDescent="0.25">
      <c r="A15" s="20" t="s">
        <v>28</v>
      </c>
      <c r="B15" s="21" t="s">
        <v>29</v>
      </c>
      <c r="C15" s="6" t="s">
        <v>22</v>
      </c>
      <c r="D15" s="12">
        <v>7189.6589999999997</v>
      </c>
      <c r="E15" s="10">
        <f>F15-D15</f>
        <v>503.99411000000055</v>
      </c>
      <c r="F15" s="12">
        <f>7689.64031+4.0128</f>
        <v>7693.6531100000002</v>
      </c>
      <c r="G15" s="64" t="s">
        <v>30</v>
      </c>
      <c r="H15" s="65"/>
      <c r="I15" s="66"/>
    </row>
    <row r="16" spans="1:9" s="26" customFormat="1" ht="18.75" customHeight="1" x14ac:dyDescent="0.25">
      <c r="A16" s="22" t="s">
        <v>31</v>
      </c>
      <c r="B16" s="23"/>
      <c r="C16" s="24"/>
      <c r="D16" s="25">
        <f>D18+D19+D20+D21</f>
        <v>495851.09513000003</v>
      </c>
      <c r="E16" s="25">
        <f>E18+E19+E20+E21</f>
        <v>141235.08265000011</v>
      </c>
      <c r="F16" s="25">
        <f>F18+F19+F20+F21</f>
        <v>637086.17778000014</v>
      </c>
      <c r="G16" s="67"/>
      <c r="H16" s="67"/>
      <c r="I16" s="67"/>
    </row>
    <row r="17" spans="1:9" s="34" customFormat="1" ht="18" customHeight="1" x14ac:dyDescent="0.25">
      <c r="A17" s="27" t="s">
        <v>32</v>
      </c>
      <c r="B17" s="28"/>
      <c r="C17" s="29"/>
      <c r="D17" s="30"/>
      <c r="E17" s="31"/>
      <c r="F17" s="32"/>
      <c r="G17" s="67"/>
      <c r="H17" s="67"/>
      <c r="I17" s="67"/>
    </row>
    <row r="18" spans="1:9" s="34" customFormat="1" ht="18.75" customHeight="1" x14ac:dyDescent="0.25">
      <c r="A18" s="27" t="s">
        <v>33</v>
      </c>
      <c r="B18" s="28"/>
      <c r="C18" s="29"/>
      <c r="D18" s="35">
        <v>68.490099999999998</v>
      </c>
      <c r="E18" s="36">
        <f>F18-D18</f>
        <v>0</v>
      </c>
      <c r="F18" s="37">
        <v>68.490099999999998</v>
      </c>
      <c r="G18" s="67"/>
      <c r="H18" s="67"/>
      <c r="I18" s="67"/>
    </row>
    <row r="19" spans="1:9" s="34" customFormat="1" ht="18.75" customHeight="1" x14ac:dyDescent="0.25">
      <c r="A19" s="27" t="s">
        <v>34</v>
      </c>
      <c r="B19" s="28"/>
      <c r="C19" s="29"/>
      <c r="D19" s="35">
        <v>1731.9099000000001</v>
      </c>
      <c r="E19" s="36">
        <f t="shared" ref="E19:E21" si="1">F19-D19</f>
        <v>0</v>
      </c>
      <c r="F19" s="37">
        <v>1731.9099000000001</v>
      </c>
      <c r="G19" s="67"/>
      <c r="H19" s="67"/>
      <c r="I19" s="67"/>
    </row>
    <row r="20" spans="1:9" s="34" customFormat="1" ht="28.5" customHeight="1" x14ac:dyDescent="0.25">
      <c r="A20" s="27" t="s">
        <v>13</v>
      </c>
      <c r="B20" s="38"/>
      <c r="C20" s="39"/>
      <c r="D20" s="35">
        <v>488878.93513</v>
      </c>
      <c r="E20" s="36">
        <f t="shared" si="1"/>
        <v>141235.08265000011</v>
      </c>
      <c r="F20" s="37">
        <v>630114.01778000011</v>
      </c>
      <c r="G20" s="67"/>
      <c r="H20" s="67"/>
      <c r="I20" s="67"/>
    </row>
    <row r="21" spans="1:9" s="34" customFormat="1" ht="22.5" customHeight="1" x14ac:dyDescent="0.25">
      <c r="A21" s="27" t="s">
        <v>35</v>
      </c>
      <c r="B21" s="28"/>
      <c r="C21" s="39"/>
      <c r="D21" s="35">
        <v>5171.76</v>
      </c>
      <c r="E21" s="36">
        <f t="shared" si="1"/>
        <v>0</v>
      </c>
      <c r="F21" s="37">
        <v>5171.76</v>
      </c>
      <c r="G21" s="67"/>
      <c r="H21" s="67"/>
      <c r="I21" s="67"/>
    </row>
    <row r="22" spans="1:9" s="34" customFormat="1" ht="22.5" customHeight="1" x14ac:dyDescent="0.25">
      <c r="A22" s="40"/>
      <c r="B22" s="41"/>
      <c r="C22" s="42"/>
      <c r="D22" s="43"/>
      <c r="E22" s="44"/>
      <c r="G22" s="45"/>
      <c r="H22" s="45"/>
      <c r="I22" s="45"/>
    </row>
    <row r="23" spans="1:9" s="34" customFormat="1" ht="49.5" customHeight="1" x14ac:dyDescent="0.25">
      <c r="A23" s="68" t="s">
        <v>36</v>
      </c>
      <c r="B23" s="68"/>
      <c r="C23" s="68"/>
      <c r="D23" s="68"/>
      <c r="E23" s="68"/>
      <c r="F23" s="68"/>
      <c r="G23" s="68"/>
      <c r="H23" s="68"/>
      <c r="I23" s="68"/>
    </row>
    <row r="24" spans="1:9" s="34" customFormat="1" ht="22.5" customHeight="1" x14ac:dyDescent="0.25">
      <c r="A24" s="40"/>
      <c r="B24" s="46"/>
      <c r="C24" s="47"/>
      <c r="D24" s="48"/>
      <c r="E24" s="49"/>
      <c r="F24" s="48"/>
      <c r="G24" s="45"/>
      <c r="H24" s="45"/>
      <c r="I24" s="45"/>
    </row>
    <row r="25" spans="1:9" ht="16.5" customHeight="1" x14ac:dyDescent="0.25">
      <c r="A25" s="50" t="s">
        <v>37</v>
      </c>
      <c r="C25" s="33"/>
      <c r="E25" s="51"/>
      <c r="F25" s="52"/>
      <c r="G25" s="51"/>
      <c r="H25" s="48"/>
      <c r="I25" s="48"/>
    </row>
    <row r="26" spans="1:9" ht="16.5" customHeight="1" x14ac:dyDescent="0.25">
      <c r="A26" s="50" t="s">
        <v>38</v>
      </c>
      <c r="C26" s="4"/>
      <c r="E26" s="43"/>
      <c r="F26" s="53"/>
      <c r="G26" s="51"/>
      <c r="H26" s="51"/>
      <c r="I26" s="54"/>
    </row>
    <row r="27" spans="1:9" ht="16.5" customHeight="1" x14ac:dyDescent="0.25">
      <c r="C27" s="4"/>
      <c r="E27" s="51"/>
      <c r="F27" s="53"/>
      <c r="G27" s="51"/>
      <c r="H27" s="51"/>
      <c r="I27" s="54"/>
    </row>
    <row r="28" spans="1:9" ht="16.5" customHeight="1" x14ac:dyDescent="0.25">
      <c r="A28" s="52"/>
      <c r="B28" s="51"/>
      <c r="C28" s="51"/>
      <c r="E28" s="51"/>
      <c r="F28" s="53"/>
      <c r="G28" s="51"/>
      <c r="H28" s="51"/>
      <c r="I28" s="54"/>
    </row>
    <row r="29" spans="1:9" ht="16.5" customHeight="1" x14ac:dyDescent="0.25">
      <c r="A29" s="52"/>
      <c r="B29" s="51"/>
      <c r="C29" s="51"/>
      <c r="E29" s="51"/>
      <c r="F29" s="53"/>
      <c r="G29" s="51"/>
      <c r="H29" s="51"/>
      <c r="I29" s="54"/>
    </row>
    <row r="30" spans="1:9" ht="16.5" customHeight="1" x14ac:dyDescent="0.25">
      <c r="A30" s="2"/>
      <c r="E30" s="55"/>
      <c r="F30" s="56"/>
      <c r="I30" s="57"/>
    </row>
    <row r="31" spans="1:9" x14ac:dyDescent="0.25">
      <c r="F31" s="58"/>
      <c r="I31" s="57"/>
    </row>
  </sheetData>
  <mergeCells count="21">
    <mergeCell ref="G12:I12"/>
    <mergeCell ref="A2:I2"/>
    <mergeCell ref="A3:I3"/>
    <mergeCell ref="A4:A5"/>
    <mergeCell ref="B4:B5"/>
    <mergeCell ref="C4:C5"/>
    <mergeCell ref="D4:F4"/>
    <mergeCell ref="G4:I5"/>
    <mergeCell ref="A7:A8"/>
    <mergeCell ref="B7:B8"/>
    <mergeCell ref="G8:I8"/>
    <mergeCell ref="A6:I6"/>
    <mergeCell ref="G7:I7"/>
    <mergeCell ref="A9:I9"/>
    <mergeCell ref="G10:I10"/>
    <mergeCell ref="G11:I11"/>
    <mergeCell ref="A13:I13"/>
    <mergeCell ref="G14:I14"/>
    <mergeCell ref="G15:I15"/>
    <mergeCell ref="G16:I21"/>
    <mergeCell ref="A23:I23"/>
  </mergeCells>
  <pageMargins left="0" right="0" top="0" bottom="0" header="0" footer="0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Пояснительная на 31.10.24</vt:lpstr>
      <vt:lpstr>Лист1</vt:lpstr>
      <vt:lpstr>'Пояснительная на 31.10.24'!Область_печати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2024-11-06T05:33:28Z</dcterms:modified>
</cp:coreProperties>
</file>