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2CEA8FB-5B36-4EA3-A66B-BA6CCAB0D176}" xr6:coauthVersionLast="47" xr6:coauthVersionMax="47" xr10:uidLastSave="{00000000-0000-0000-0000-000000000000}"/>
  <bookViews>
    <workbookView xWindow="-120" yWindow="-120" windowWidth="29040" windowHeight="15840" tabRatio="502" xr2:uid="{00000000-000D-0000-FFFF-FFFF00000000}"/>
  </bookViews>
  <sheets>
    <sheet name="Лист1" sheetId="1" r:id="rId1"/>
  </sheets>
  <definedNames>
    <definedName name="_xlnm.Print_Area" localSheetId="0">Лист1!$A$1:$M$22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5" i="1" s="1"/>
  <c r="F11" i="1" s="1"/>
  <c r="E11" i="1"/>
  <c r="G11" i="1"/>
  <c r="H11" i="1"/>
  <c r="I11" i="1"/>
  <c r="J11" i="1"/>
  <c r="K11" i="1"/>
  <c r="L11" i="1"/>
  <c r="D11" i="1"/>
  <c r="E13" i="1"/>
  <c r="F13" i="1"/>
  <c r="G13" i="1"/>
  <c r="H13" i="1"/>
  <c r="I13" i="1"/>
  <c r="J13" i="1"/>
  <c r="K13" i="1"/>
  <c r="L13" i="1"/>
  <c r="D13" i="1"/>
  <c r="E14" i="1"/>
  <c r="F14" i="1"/>
  <c r="G14" i="1"/>
  <c r="H14" i="1"/>
  <c r="I14" i="1"/>
  <c r="J14" i="1"/>
  <c r="K14" i="1"/>
  <c r="L14" i="1"/>
  <c r="D14" i="1"/>
  <c r="E15" i="1"/>
  <c r="G15" i="1"/>
  <c r="H15" i="1"/>
  <c r="I15" i="1"/>
  <c r="J15" i="1"/>
  <c r="K15" i="1"/>
  <c r="L15" i="1"/>
  <c r="D15" i="1"/>
  <c r="H5" i="1"/>
  <c r="K9" i="1"/>
  <c r="H9" i="1"/>
  <c r="K8" i="1"/>
  <c r="H8" i="1"/>
  <c r="K5" i="1"/>
  <c r="E8" i="1"/>
  <c r="E9" i="1"/>
  <c r="F10" i="1" l="1"/>
</calcChain>
</file>

<file path=xl/sharedStrings.xml><?xml version="1.0" encoding="utf-8"?>
<sst xmlns="http://schemas.openxmlformats.org/spreadsheetml/2006/main" count="38" uniqueCount="31">
  <si>
    <t>Вносимые изменения</t>
  </si>
  <si>
    <t>Сумма с учетом изменений</t>
  </si>
  <si>
    <t>Источник финансирования</t>
  </si>
  <si>
    <t>в том числе:</t>
  </si>
  <si>
    <t>Местный бюджет</t>
  </si>
  <si>
    <t>Иные источники</t>
  </si>
  <si>
    <t>Федеральный бюджет</t>
  </si>
  <si>
    <t>Бюджет автономного округа</t>
  </si>
  <si>
    <t>Утверждено/  уточнено</t>
  </si>
  <si>
    <t>МБ</t>
  </si>
  <si>
    <t>Вносимые изменения отражены в Паспорте программы и публичной декларации</t>
  </si>
  <si>
    <t>Всего по муниципальной программе вносятся изменения в части указанных мероприятий:</t>
  </si>
  <si>
    <t xml:space="preserve">1. В таблице 2 "Распределение финансовых ресурсов муниципальной программы" произвести корректировку финансирования:
</t>
  </si>
  <si>
    <t>Основания</t>
  </si>
  <si>
    <t xml:space="preserve">Пояснительная записка
к проекту постановления администрации Нефтеюганского района 
«О внесении изменений в муниципальную программу Нефтеюганского района "Совершенствование муниципального управления"
Проектом муниципальной программы предлагается внести следующие изменения:
</t>
  </si>
  <si>
    <t>2026 год</t>
  </si>
  <si>
    <t>Основное мероприятие "Повышение квалификации, формирование резервов управленческих кадров муниципального образования" ( показатель 1 таблицы 1, )</t>
  </si>
  <si>
    <t>Управление муниципальной службы, кадров и наград администрации Нефтеюганского района</t>
  </si>
  <si>
    <t>ОБ</t>
  </si>
  <si>
    <t>Согласно Решению Думы Нефтеюганского района от 18.09.2024 № 1074 «О внесении изменений в решение Думы Нефтеюганского района от 29.11.2023 № 964 «О бюджете Нефтеюганского района на 2024 год и плановый период 2025 и 2026 годов» объем бюджетных ассигнований на реализацию мероприятия по ответственному исполнителю составил 595175,93400 тыс. руб.   
Последующие изменения вносятся на основании справок об изменении лимитов бюджетных обязательств и сводной бюджетной росписи расходов на 2024 финансовый год и плановый период 2025-2026 годов. На 2024год:
+ 9245,66704 тыс.руб. (справка ДФ №480 от 23.09.2024); +1,00000 тыс.руб. (справка ДФ №380 от 07.10.2024)</t>
  </si>
  <si>
    <t>2025 год, тыс. руб.</t>
  </si>
  <si>
    <t>2027 год</t>
  </si>
  <si>
    <t>ФБ</t>
  </si>
  <si>
    <t>Ответственный исполнитель/ соисполнитель</t>
  </si>
  <si>
    <t>Администрация Нефтеюганского района (отдел планирования, анализа и отчетности) / Дума Нефтеюганского района, Контрольно-счетная палата Нефтеюганского района, Администрации городского и сельских поселений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финансов Нефтеюганского района, Департамент имущественных отношений Нефтеюганского района</t>
  </si>
  <si>
    <t>Муниципальная программа</t>
  </si>
  <si>
    <t>"Совершенствование муниципального управление"</t>
  </si>
  <si>
    <t>Утверждено/  уточнено согласно Постановления Администрации Нефтеюганского района № 1884-па-нпа от 02.11.2024</t>
  </si>
  <si>
    <t>Исполнитель: Линько Наталья Николаевна тел. 22-32-79</t>
  </si>
  <si>
    <t xml:space="preserve">Согласно Решению Думы Нефтеюганского района от 26.11.2024 № 1100 «О бюджете Нефтеюганского района на 2025 год и плановый период 2026 и 2027 годов" объем бюджетных ассигнований на реализацию мероприятия по ответственному исполнителю составил 503223,68829 тыс. руб.   </t>
  </si>
  <si>
    <t xml:space="preserve">Согласно Решению Думы Нефтеюганского района от 26.11.2024 № 1100 «О бюджете Нефтеюганского района на 2025 год и плановый период 2026 и 2027 годов" объем бюджетных ассигнований на реализацию мероприятия по ответственному исполнителю составил 503223,68829 тыс.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</si>
</sst>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7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5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5"/>
      <color theme="1"/>
      <name val="Calibri"/>
      <family val="2"/>
      <scheme val="minor"/>
    </font>
    <font>
      <sz val="24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u/>
      <sz val="24"/>
      <color theme="1"/>
      <name val="Times New Roman"/>
      <family val="1"/>
      <charset val="204"/>
    </font>
    <font>
      <b/>
      <i/>
      <sz val="24"/>
      <name val="Times New Roman"/>
      <family val="1"/>
      <charset val="204"/>
    </font>
    <font>
      <sz val="24"/>
      <color theme="1"/>
      <name val="Calibri"/>
      <family val="2"/>
      <scheme val="minor"/>
    </font>
    <font>
      <sz val="3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65" fontId="5" fillId="0" borderId="0" xfId="0" applyNumberFormat="1" applyFont="1"/>
    <xf numFmtId="0" fontId="6" fillId="0" borderId="0" xfId="0" applyFon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/>
    <xf numFmtId="0" fontId="13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left" vertical="top"/>
    </xf>
    <xf numFmtId="165" fontId="12" fillId="3" borderId="3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10" fillId="2" borderId="1" xfId="0" applyFont="1" applyFill="1" applyBorder="1"/>
    <xf numFmtId="0" fontId="6" fillId="3" borderId="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5" fontId="14" fillId="0" borderId="0" xfId="0" applyNumberFormat="1" applyFont="1"/>
    <xf numFmtId="165" fontId="12" fillId="3" borderId="2" xfId="0" applyNumberFormat="1" applyFont="1" applyFill="1" applyBorder="1" applyAlignment="1">
      <alignment vertical="center" wrapText="1"/>
    </xf>
    <xf numFmtId="165" fontId="12" fillId="3" borderId="6" xfId="0" applyNumberFormat="1" applyFont="1" applyFill="1" applyBorder="1" applyAlignment="1">
      <alignment vertical="center" wrapText="1"/>
    </xf>
    <xf numFmtId="0" fontId="11" fillId="3" borderId="0" xfId="0" applyFont="1" applyFill="1" applyAlignment="1">
      <alignment horizontal="right"/>
    </xf>
    <xf numFmtId="164" fontId="11" fillId="3" borderId="0" xfId="0" applyNumberFormat="1" applyFont="1" applyFill="1"/>
    <xf numFmtId="0" fontId="11" fillId="3" borderId="0" xfId="0" applyFont="1" applyFill="1"/>
    <xf numFmtId="0" fontId="3" fillId="3" borderId="0" xfId="0" applyFont="1" applyFill="1" applyAlignment="1"/>
    <xf numFmtId="0" fontId="3" fillId="3" borderId="0" xfId="0" applyFont="1" applyFill="1"/>
    <xf numFmtId="0" fontId="0" fillId="3" borderId="0" xfId="0" applyFill="1"/>
    <xf numFmtId="164" fontId="7" fillId="3" borderId="1" xfId="0" applyNumberFormat="1" applyFont="1" applyFill="1" applyBorder="1" applyAlignment="1">
      <alignment vertical="center" wrapText="1"/>
    </xf>
    <xf numFmtId="165" fontId="15" fillId="3" borderId="0" xfId="0" applyNumberFormat="1" applyFont="1" applyFill="1"/>
    <xf numFmtId="165" fontId="16" fillId="0" borderId="0" xfId="0" applyNumberFormat="1" applyFont="1"/>
    <xf numFmtId="0" fontId="1" fillId="0" borderId="0" xfId="0" applyFont="1" applyFill="1" applyAlignment="1">
      <alignment horizontal="center"/>
    </xf>
    <xf numFmtId="164" fontId="15" fillId="3" borderId="0" xfId="0" applyNumberFormat="1" applyFont="1" applyFill="1"/>
    <xf numFmtId="165" fontId="12" fillId="3" borderId="3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center" wrapText="1"/>
    </xf>
    <xf numFmtId="165" fontId="12" fillId="3" borderId="13" xfId="0" applyNumberFormat="1" applyFont="1" applyFill="1" applyBorder="1" applyAlignment="1">
      <alignment vertical="center" wrapText="1"/>
    </xf>
    <xf numFmtId="165" fontId="12" fillId="3" borderId="15" xfId="0" applyNumberFormat="1" applyFont="1" applyFill="1" applyBorder="1" applyAlignment="1">
      <alignment vertical="center" wrapText="1"/>
    </xf>
    <xf numFmtId="165" fontId="12" fillId="3" borderId="16" xfId="0" applyNumberFormat="1" applyFont="1" applyFill="1" applyBorder="1" applyAlignment="1">
      <alignment vertical="center" wrapText="1"/>
    </xf>
    <xf numFmtId="165" fontId="15" fillId="0" borderId="0" xfId="0" applyNumberFormat="1" applyFont="1"/>
    <xf numFmtId="165" fontId="15" fillId="0" borderId="0" xfId="0" applyNumberFormat="1" applyFont="1" applyAlignment="1"/>
    <xf numFmtId="0" fontId="6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165" fontId="12" fillId="3" borderId="9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3" borderId="10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12" fillId="0" borderId="9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zoomScale="40" zoomScaleNormal="40" zoomScaleSheetLayoutView="40" workbookViewId="0">
      <selection activeCell="A18" sqref="A18:F18"/>
    </sheetView>
  </sheetViews>
  <sheetFormatPr defaultRowHeight="30.75" x14ac:dyDescent="0.45"/>
  <cols>
    <col min="1" max="1" width="90.5703125" customWidth="1"/>
    <col min="2" max="2" width="103.5703125" customWidth="1"/>
    <col min="3" max="3" width="33" customWidth="1"/>
    <col min="4" max="4" width="47.28515625" style="30" customWidth="1"/>
    <col min="5" max="5" width="43.85546875" style="30" customWidth="1"/>
    <col min="6" max="6" width="43.42578125" style="30" customWidth="1"/>
    <col min="7" max="7" width="41" customWidth="1"/>
    <col min="8" max="8" width="41.28515625" customWidth="1"/>
    <col min="9" max="9" width="37.7109375" bestFit="1" customWidth="1"/>
    <col min="10" max="10" width="47.42578125" customWidth="1"/>
    <col min="11" max="11" width="45" customWidth="1"/>
    <col min="12" max="12" width="44.5703125" customWidth="1"/>
    <col min="13" max="13" width="254.42578125" style="6" customWidth="1"/>
    <col min="14" max="14" width="52" customWidth="1"/>
  </cols>
  <sheetData>
    <row r="1" spans="1:18" ht="38.25" x14ac:dyDescent="0.55000000000000004">
      <c r="A1" s="54" t="s">
        <v>14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"/>
    </row>
    <row r="2" spans="1:18" ht="35.25" x14ac:dyDescent="0.5">
      <c r="A2" s="58" t="s">
        <v>12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8" ht="30" x14ac:dyDescent="0.25">
      <c r="A3" s="48" t="s">
        <v>25</v>
      </c>
      <c r="B3" s="48" t="s">
        <v>23</v>
      </c>
      <c r="C3" s="48" t="s">
        <v>2</v>
      </c>
      <c r="D3" s="50" t="s">
        <v>20</v>
      </c>
      <c r="E3" s="50"/>
      <c r="F3" s="50"/>
      <c r="G3" s="56" t="s">
        <v>15</v>
      </c>
      <c r="H3" s="56"/>
      <c r="I3" s="56"/>
      <c r="J3" s="57" t="s">
        <v>21</v>
      </c>
      <c r="K3" s="57"/>
      <c r="L3" s="57"/>
      <c r="M3" s="55" t="s">
        <v>13</v>
      </c>
    </row>
    <row r="4" spans="1:18" ht="213" customHeight="1" thickBot="1" x14ac:dyDescent="0.55000000000000004">
      <c r="A4" s="49"/>
      <c r="B4" s="49"/>
      <c r="C4" s="49"/>
      <c r="D4" s="37" t="s">
        <v>27</v>
      </c>
      <c r="E4" s="37" t="s">
        <v>0</v>
      </c>
      <c r="F4" s="37" t="s">
        <v>1</v>
      </c>
      <c r="G4" s="40" t="s">
        <v>8</v>
      </c>
      <c r="H4" s="40" t="s">
        <v>0</v>
      </c>
      <c r="I4" s="40" t="s">
        <v>1</v>
      </c>
      <c r="J4" s="40" t="s">
        <v>8</v>
      </c>
      <c r="K4" s="40" t="s">
        <v>0</v>
      </c>
      <c r="L4" s="40" t="s">
        <v>1</v>
      </c>
      <c r="M4" s="55"/>
      <c r="N4" s="22"/>
    </row>
    <row r="5" spans="1:18" ht="115.5" customHeight="1" x14ac:dyDescent="0.25">
      <c r="A5" s="73" t="s">
        <v>26</v>
      </c>
      <c r="B5" s="51" t="s">
        <v>24</v>
      </c>
      <c r="C5" s="67" t="s">
        <v>9</v>
      </c>
      <c r="D5" s="69">
        <v>483219.18829000002</v>
      </c>
      <c r="E5" s="69">
        <v>0</v>
      </c>
      <c r="F5" s="69">
        <f>D5</f>
        <v>483219.18829000002</v>
      </c>
      <c r="G5" s="59">
        <v>478272.31505999999</v>
      </c>
      <c r="H5" s="59">
        <f>I5-G5</f>
        <v>146902.72697999998</v>
      </c>
      <c r="I5" s="59">
        <v>625175.04203999997</v>
      </c>
      <c r="J5" s="59">
        <v>481304.18011000002</v>
      </c>
      <c r="K5" s="59">
        <f>L5-J5</f>
        <v>145902.72697999998</v>
      </c>
      <c r="L5" s="61">
        <v>627206.90708999999</v>
      </c>
      <c r="M5" s="64" t="s">
        <v>29</v>
      </c>
      <c r="N5" s="14"/>
      <c r="O5" s="14"/>
      <c r="P5" s="14"/>
      <c r="Q5" s="14"/>
      <c r="R5" s="14"/>
    </row>
    <row r="6" spans="1:18" ht="16.5" customHeight="1" x14ac:dyDescent="0.5">
      <c r="A6" s="74"/>
      <c r="B6" s="52"/>
      <c r="C6" s="68"/>
      <c r="D6" s="70"/>
      <c r="E6" s="70"/>
      <c r="F6" s="70"/>
      <c r="G6" s="60"/>
      <c r="H6" s="60"/>
      <c r="I6" s="60"/>
      <c r="J6" s="60"/>
      <c r="K6" s="60"/>
      <c r="L6" s="62"/>
      <c r="M6" s="65"/>
      <c r="N6" s="45"/>
      <c r="O6" s="14"/>
      <c r="P6" s="14"/>
      <c r="Q6" s="14"/>
      <c r="R6" s="14"/>
    </row>
    <row r="7" spans="1:18" ht="65.25" hidden="1" customHeight="1" x14ac:dyDescent="0.25">
      <c r="A7" s="74"/>
      <c r="B7" s="52"/>
      <c r="C7" s="68"/>
      <c r="D7" s="70"/>
      <c r="E7" s="70"/>
      <c r="F7" s="70"/>
      <c r="G7" s="60"/>
      <c r="H7" s="60"/>
      <c r="I7" s="60"/>
      <c r="J7" s="60"/>
      <c r="K7" s="60"/>
      <c r="L7" s="62"/>
      <c r="M7" s="66"/>
      <c r="N7" s="14"/>
      <c r="O7" s="14"/>
      <c r="P7" s="14"/>
      <c r="Q7" s="14"/>
      <c r="R7" s="14"/>
    </row>
    <row r="8" spans="1:18" ht="125.25" customHeight="1" x14ac:dyDescent="0.25">
      <c r="A8" s="74"/>
      <c r="B8" s="52"/>
      <c r="C8" s="46" t="s">
        <v>18</v>
      </c>
      <c r="D8" s="24">
        <v>14470.1</v>
      </c>
      <c r="E8" s="23">
        <f>F8-D8</f>
        <v>-197.10000000000036</v>
      </c>
      <c r="F8" s="23">
        <v>14273</v>
      </c>
      <c r="G8" s="24">
        <v>15051.6</v>
      </c>
      <c r="H8" s="23">
        <f>I8-G8</f>
        <v>-373.60000000000036</v>
      </c>
      <c r="I8" s="23">
        <v>14678</v>
      </c>
      <c r="J8" s="23">
        <v>15051.6</v>
      </c>
      <c r="K8" s="23">
        <f>L8-J8</f>
        <v>-543.70000000000073</v>
      </c>
      <c r="L8" s="41">
        <v>14507.9</v>
      </c>
      <c r="M8" s="39" t="s">
        <v>29</v>
      </c>
      <c r="N8" s="14"/>
      <c r="O8" s="14"/>
      <c r="P8" s="14"/>
      <c r="Q8" s="14"/>
      <c r="R8" s="14"/>
    </row>
    <row r="9" spans="1:18" ht="127.5" customHeight="1" thickBot="1" x14ac:dyDescent="0.3">
      <c r="A9" s="75"/>
      <c r="B9" s="53"/>
      <c r="C9" s="71" t="s">
        <v>22</v>
      </c>
      <c r="D9" s="42">
        <v>0</v>
      </c>
      <c r="E9" s="42">
        <f>F9</f>
        <v>5731.5</v>
      </c>
      <c r="F9" s="42">
        <v>5731.5</v>
      </c>
      <c r="G9" s="42">
        <v>0</v>
      </c>
      <c r="H9" s="42">
        <f>I9</f>
        <v>5920.7</v>
      </c>
      <c r="I9" s="42">
        <v>5920.7</v>
      </c>
      <c r="J9" s="42">
        <v>0</v>
      </c>
      <c r="K9" s="42">
        <f>L9</f>
        <v>6090.8</v>
      </c>
      <c r="L9" s="43">
        <v>6090.8</v>
      </c>
      <c r="M9" s="39" t="s">
        <v>30</v>
      </c>
      <c r="N9" s="14"/>
      <c r="O9" s="14"/>
      <c r="P9" s="14"/>
      <c r="Q9" s="14"/>
      <c r="R9" s="14"/>
    </row>
    <row r="10" spans="1:18" ht="372.75" hidden="1" customHeight="1" x14ac:dyDescent="0.25">
      <c r="A10" s="72" t="s">
        <v>16</v>
      </c>
      <c r="B10" s="20" t="s">
        <v>17</v>
      </c>
      <c r="C10" s="38" t="s">
        <v>9</v>
      </c>
      <c r="D10" s="36">
        <v>0</v>
      </c>
      <c r="E10" s="36">
        <v>0</v>
      </c>
      <c r="F10" s="36">
        <f t="shared" ref="F10" si="0">D10+E10</f>
        <v>0</v>
      </c>
      <c r="G10" s="17"/>
      <c r="H10" s="16"/>
      <c r="I10" s="16"/>
      <c r="J10" s="16"/>
      <c r="K10" s="16"/>
      <c r="L10" s="16"/>
      <c r="M10" s="21" t="s">
        <v>19</v>
      </c>
      <c r="N10" s="34"/>
      <c r="O10" s="14"/>
      <c r="P10" s="14"/>
      <c r="Q10" s="14"/>
      <c r="R10" s="14"/>
    </row>
    <row r="11" spans="1:18" s="1" customFormat="1" ht="134.25" customHeight="1" x14ac:dyDescent="0.4">
      <c r="A11" s="7" t="s">
        <v>11</v>
      </c>
      <c r="B11" s="8"/>
      <c r="C11" s="7"/>
      <c r="D11" s="31">
        <f>D16+D15+D14+D13</f>
        <v>497689.28829</v>
      </c>
      <c r="E11" s="31">
        <f t="shared" ref="E11:L11" si="1">E16+E15+E14+E13</f>
        <v>5534.4</v>
      </c>
      <c r="F11" s="31">
        <f t="shared" si="1"/>
        <v>503223.68829000002</v>
      </c>
      <c r="G11" s="31">
        <f t="shared" si="1"/>
        <v>493323.91505999997</v>
      </c>
      <c r="H11" s="31">
        <f t="shared" si="1"/>
        <v>152449.82697999998</v>
      </c>
      <c r="I11" s="31">
        <f t="shared" si="1"/>
        <v>645773.74203999992</v>
      </c>
      <c r="J11" s="31">
        <f t="shared" si="1"/>
        <v>496355.78010999999</v>
      </c>
      <c r="K11" s="31">
        <f t="shared" si="1"/>
        <v>151449.82697999995</v>
      </c>
      <c r="L11" s="31">
        <f t="shared" si="1"/>
        <v>647805.60709000006</v>
      </c>
      <c r="M11" s="18"/>
      <c r="N11" s="34"/>
    </row>
    <row r="12" spans="1:18" s="1" customFormat="1" ht="30" x14ac:dyDescent="0.4">
      <c r="A12" s="7" t="s">
        <v>3</v>
      </c>
      <c r="B12" s="8"/>
      <c r="C12" s="7"/>
      <c r="D12" s="31"/>
      <c r="E12" s="31"/>
      <c r="F12" s="31"/>
      <c r="G12" s="9"/>
      <c r="H12" s="9"/>
      <c r="I12" s="9"/>
      <c r="J12" s="9"/>
      <c r="K12" s="9"/>
      <c r="L12" s="9"/>
      <c r="M12" s="18"/>
      <c r="N12" s="34"/>
      <c r="O12" s="34"/>
      <c r="P12" s="34"/>
      <c r="Q12" s="34"/>
    </row>
    <row r="13" spans="1:18" s="1" customFormat="1" ht="30" x14ac:dyDescent="0.4">
      <c r="A13" s="7" t="s">
        <v>6</v>
      </c>
      <c r="B13" s="8"/>
      <c r="C13" s="7"/>
      <c r="D13" s="31">
        <f>D9</f>
        <v>0</v>
      </c>
      <c r="E13" s="31">
        <f t="shared" ref="E13:L13" si="2">E9</f>
        <v>5731.5</v>
      </c>
      <c r="F13" s="31">
        <f t="shared" si="2"/>
        <v>5731.5</v>
      </c>
      <c r="G13" s="31">
        <f t="shared" si="2"/>
        <v>0</v>
      </c>
      <c r="H13" s="31">
        <f t="shared" si="2"/>
        <v>5920.7</v>
      </c>
      <c r="I13" s="31">
        <f t="shared" si="2"/>
        <v>5920.7</v>
      </c>
      <c r="J13" s="31">
        <f t="shared" si="2"/>
        <v>0</v>
      </c>
      <c r="K13" s="31">
        <f t="shared" si="2"/>
        <v>6090.8</v>
      </c>
      <c r="L13" s="31">
        <f t="shared" si="2"/>
        <v>6090.8</v>
      </c>
      <c r="M13" s="18"/>
      <c r="N13" s="2"/>
      <c r="O13" s="34"/>
      <c r="P13" s="34"/>
      <c r="Q13" s="34"/>
    </row>
    <row r="14" spans="1:18" s="1" customFormat="1" ht="30" x14ac:dyDescent="0.4">
      <c r="A14" s="7" t="s">
        <v>7</v>
      </c>
      <c r="B14" s="8"/>
      <c r="C14" s="7"/>
      <c r="D14" s="31">
        <f>D8</f>
        <v>14470.1</v>
      </c>
      <c r="E14" s="31">
        <f t="shared" ref="E14:L14" si="3">E8</f>
        <v>-197.10000000000036</v>
      </c>
      <c r="F14" s="31">
        <f t="shared" si="3"/>
        <v>14273</v>
      </c>
      <c r="G14" s="31">
        <f t="shared" si="3"/>
        <v>15051.6</v>
      </c>
      <c r="H14" s="31">
        <f t="shared" si="3"/>
        <v>-373.60000000000036</v>
      </c>
      <c r="I14" s="31">
        <f t="shared" si="3"/>
        <v>14678</v>
      </c>
      <c r="J14" s="31">
        <f t="shared" si="3"/>
        <v>15051.6</v>
      </c>
      <c r="K14" s="31">
        <f t="shared" si="3"/>
        <v>-543.70000000000073</v>
      </c>
      <c r="L14" s="31">
        <f t="shared" si="3"/>
        <v>14507.9</v>
      </c>
      <c r="M14" s="18"/>
      <c r="N14" s="2"/>
      <c r="O14" s="34"/>
      <c r="P14" s="34"/>
      <c r="Q14" s="34"/>
    </row>
    <row r="15" spans="1:18" s="2" customFormat="1" ht="30" x14ac:dyDescent="0.4">
      <c r="A15" s="7" t="s">
        <v>4</v>
      </c>
      <c r="B15" s="10"/>
      <c r="C15" s="11"/>
      <c r="D15" s="31">
        <f>D5</f>
        <v>483219.18829000002</v>
      </c>
      <c r="E15" s="31">
        <f t="shared" ref="E15:L15" si="4">E5</f>
        <v>0</v>
      </c>
      <c r="F15" s="31">
        <f t="shared" si="4"/>
        <v>483219.18829000002</v>
      </c>
      <c r="G15" s="31">
        <f t="shared" si="4"/>
        <v>478272.31505999999</v>
      </c>
      <c r="H15" s="31">
        <f t="shared" si="4"/>
        <v>146902.72697999998</v>
      </c>
      <c r="I15" s="31">
        <f t="shared" si="4"/>
        <v>625175.04203999997</v>
      </c>
      <c r="J15" s="31">
        <f t="shared" si="4"/>
        <v>481304.18011000002</v>
      </c>
      <c r="K15" s="31">
        <f t="shared" si="4"/>
        <v>145902.72697999998</v>
      </c>
      <c r="L15" s="31">
        <f t="shared" si="4"/>
        <v>627206.90708999999</v>
      </c>
      <c r="M15" s="19"/>
      <c r="N15"/>
    </row>
    <row r="16" spans="1:18" s="2" customFormat="1" ht="30" x14ac:dyDescent="0.4">
      <c r="A16" s="7" t="s">
        <v>5</v>
      </c>
      <c r="B16" s="10"/>
      <c r="C16" s="11"/>
      <c r="D16" s="76">
        <v>0</v>
      </c>
      <c r="E16" s="76">
        <v>0</v>
      </c>
      <c r="F16" s="76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19"/>
      <c r="N16"/>
    </row>
    <row r="17" spans="1:13" ht="33" customHeight="1" x14ac:dyDescent="0.5">
      <c r="A17" s="12"/>
      <c r="B17" s="12"/>
      <c r="C17" s="12"/>
      <c r="D17" s="25"/>
      <c r="E17" s="26"/>
      <c r="F17" s="27"/>
      <c r="G17" s="12"/>
      <c r="H17" s="12"/>
      <c r="I17" s="12"/>
      <c r="J17" s="12"/>
      <c r="K17" s="12"/>
      <c r="L17" s="12"/>
      <c r="M17"/>
    </row>
    <row r="18" spans="1:13" ht="55.5" customHeight="1" x14ac:dyDescent="0.5">
      <c r="A18" s="63" t="s">
        <v>10</v>
      </c>
      <c r="B18" s="63"/>
      <c r="C18" s="63"/>
      <c r="D18" s="63"/>
      <c r="E18" s="63"/>
      <c r="F18" s="63"/>
      <c r="G18" s="15"/>
      <c r="H18" s="15"/>
      <c r="I18" s="15"/>
      <c r="J18" s="15"/>
      <c r="K18" s="15"/>
      <c r="L18" s="15"/>
      <c r="M18" s="44"/>
    </row>
    <row r="19" spans="1:13" ht="51.75" customHeight="1" x14ac:dyDescent="0.4">
      <c r="A19" s="78" t="s">
        <v>28</v>
      </c>
      <c r="B19" s="78"/>
      <c r="C19" s="78"/>
      <c r="D19" s="28"/>
      <c r="E19" s="28"/>
      <c r="F19" s="29"/>
      <c r="G19" s="3"/>
      <c r="H19" s="3"/>
      <c r="I19" s="3"/>
      <c r="J19" s="3"/>
      <c r="K19" s="3"/>
      <c r="L19" s="3"/>
      <c r="M19"/>
    </row>
    <row r="20" spans="1:13" ht="66.75" hidden="1" customHeight="1" x14ac:dyDescent="0.5">
      <c r="A20" s="47"/>
      <c r="B20" s="47"/>
      <c r="C20" s="13"/>
      <c r="D20" s="28"/>
      <c r="E20" s="28"/>
      <c r="F20" s="35"/>
      <c r="G20" s="3"/>
      <c r="H20" s="3"/>
      <c r="I20" s="3"/>
      <c r="J20" s="3"/>
      <c r="K20" s="3"/>
      <c r="L20" s="3"/>
      <c r="M20"/>
    </row>
    <row r="21" spans="1:13" ht="26.25" x14ac:dyDescent="0.4">
      <c r="A21" s="4"/>
      <c r="B21" s="4"/>
      <c r="C21" s="4"/>
      <c r="D21" s="29"/>
      <c r="E21" s="29"/>
      <c r="F21" s="29"/>
      <c r="G21" s="3"/>
      <c r="H21" s="3"/>
      <c r="I21" s="3"/>
      <c r="J21" s="3"/>
      <c r="K21" s="3"/>
      <c r="L21" s="3"/>
      <c r="M21"/>
    </row>
    <row r="22" spans="1:13" ht="94.5" customHeight="1" x14ac:dyDescent="0.55000000000000004">
      <c r="D22" s="32"/>
      <c r="E22" s="32"/>
      <c r="F22" s="32"/>
      <c r="H22" s="33"/>
      <c r="M22"/>
    </row>
  </sheetData>
  <mergeCells count="24">
    <mergeCell ref="J5:J7"/>
    <mergeCell ref="K5:K7"/>
    <mergeCell ref="L5:L7"/>
    <mergeCell ref="A18:F18"/>
    <mergeCell ref="M5:M7"/>
    <mergeCell ref="C5:C7"/>
    <mergeCell ref="D5:D7"/>
    <mergeCell ref="E5:E7"/>
    <mergeCell ref="F5:F7"/>
    <mergeCell ref="G5:G7"/>
    <mergeCell ref="H5:H7"/>
    <mergeCell ref="I5:I7"/>
    <mergeCell ref="B5:B9"/>
    <mergeCell ref="A1:M1"/>
    <mergeCell ref="M3:M4"/>
    <mergeCell ref="G3:I3"/>
    <mergeCell ref="J3:L3"/>
    <mergeCell ref="A2:M2"/>
    <mergeCell ref="A20:B20"/>
    <mergeCell ref="C3:C4"/>
    <mergeCell ref="A3:A4"/>
    <mergeCell ref="B3:B4"/>
    <mergeCell ref="D3:F3"/>
    <mergeCell ref="A5:A9"/>
  </mergeCells>
  <pageMargins left="0.19685039370078741" right="0.19685039370078741" top="0.19685039370078741" bottom="0.19685039370078741" header="0" footer="0"/>
  <pageSetup paperSize="9" scale="16" orientation="landscape" r:id="rId1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2024-11-27T12:00:55Z</dcterms:modified>
</cp:coreProperties>
</file>