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56" windowHeight="5328"/>
  </bookViews>
  <sheets>
    <sheet name="КП МП 10 2022" sheetId="13" r:id="rId1"/>
    <sheet name="таблица № 2 13.12.16" sheetId="8" state="hidden" r:id="rId2"/>
    <sheet name="таблица 1" sheetId="6" state="hidden" r:id="rId3"/>
    <sheet name="таблица № 2" sheetId="4" state="hidden" r:id="rId4"/>
  </sheets>
  <definedNames>
    <definedName name="_xlnm._FilterDatabase" localSheetId="0" hidden="1">'КП МП 10 2022'!$A$16:$W$73</definedName>
    <definedName name="_xlnm.Print_Titles" localSheetId="0">'КП МП 10 2022'!$A:$B,'КП МП 10 2022'!$14:$15</definedName>
    <definedName name="_xlnm.Print_Titles" localSheetId="2">'таблица 1'!$A:$B,'таблица 1'!$18:$19</definedName>
    <definedName name="_xlnm.Print_Titles" localSheetId="3">'таблица № 2'!$A:$B,'таблица № 2'!$9:$10</definedName>
    <definedName name="_xlnm.Print_Titles" localSheetId="1">'таблица № 2 13.12.16'!$A:$B,'таблица № 2 13.12.16'!$9:$10</definedName>
    <definedName name="_xlnm.Print_Area" localSheetId="0">'КП МП 10 2022'!$A$1:$Q$92</definedName>
    <definedName name="_xlnm.Print_Area" localSheetId="2">'таблица 1'!$A$1:$P$82</definedName>
    <definedName name="_xlnm.Print_Area" localSheetId="3">'таблица № 2'!$A$1:$E$30</definedName>
    <definedName name="_xlnm.Print_Area" localSheetId="1">'таблица № 2 13.12.16'!$A$1:$D$28</definedName>
  </definedNames>
  <calcPr calcId="162913"/>
</workbook>
</file>

<file path=xl/calcChain.xml><?xml version="1.0" encoding="utf-8"?>
<calcChain xmlns="http://schemas.openxmlformats.org/spreadsheetml/2006/main">
  <c r="O29" i="13" l="1"/>
  <c r="O26" i="13"/>
  <c r="N29" i="13"/>
  <c r="N26" i="13"/>
  <c r="J75" i="13" l="1"/>
  <c r="L75" i="13"/>
  <c r="E29" i="13" l="1"/>
  <c r="E27" i="13"/>
  <c r="E48" i="13"/>
  <c r="J31" i="13"/>
  <c r="H45" i="13" l="1"/>
  <c r="J52" i="13"/>
  <c r="F45" i="13"/>
  <c r="E55" i="13"/>
  <c r="E53" i="13"/>
  <c r="E54" i="13"/>
  <c r="E56" i="13"/>
  <c r="E57" i="13"/>
  <c r="E58" i="13"/>
  <c r="Q52" i="13"/>
  <c r="P52" i="13"/>
  <c r="O52" i="13"/>
  <c r="N52" i="13"/>
  <c r="M52" i="13"/>
  <c r="L52" i="13"/>
  <c r="K52" i="13"/>
  <c r="I52" i="13"/>
  <c r="F52" i="13"/>
  <c r="E51" i="13"/>
  <c r="H38" i="13"/>
  <c r="Q45" i="13"/>
  <c r="P45" i="13"/>
  <c r="O45" i="13"/>
  <c r="N45" i="13"/>
  <c r="M45" i="13"/>
  <c r="L45" i="13"/>
  <c r="K45" i="13"/>
  <c r="J45" i="13"/>
  <c r="I45" i="13"/>
  <c r="G45" i="13"/>
  <c r="F38" i="13"/>
  <c r="E46" i="13"/>
  <c r="E47" i="13"/>
  <c r="E49" i="13"/>
  <c r="E50" i="13"/>
  <c r="E39" i="13"/>
  <c r="E45" i="13" l="1"/>
  <c r="E52" i="13"/>
  <c r="H31" i="13"/>
  <c r="E61" i="13" l="1"/>
  <c r="E70" i="13" l="1"/>
  <c r="E69" i="13"/>
  <c r="E68" i="13"/>
  <c r="Q66" i="13"/>
  <c r="P66" i="13"/>
  <c r="O66" i="13"/>
  <c r="N66" i="13"/>
  <c r="M66" i="13"/>
  <c r="L66" i="13"/>
  <c r="K66" i="13"/>
  <c r="J66" i="13"/>
  <c r="I66" i="13"/>
  <c r="H66" i="13"/>
  <c r="G66" i="13"/>
  <c r="F66" i="13"/>
  <c r="F59" i="13"/>
  <c r="E66" i="13" l="1"/>
  <c r="E63" i="13" l="1"/>
  <c r="E62" i="13"/>
  <c r="Q59" i="13"/>
  <c r="P59" i="13"/>
  <c r="O59" i="13"/>
  <c r="N59" i="13"/>
  <c r="M59" i="13"/>
  <c r="L59" i="13"/>
  <c r="K59" i="13"/>
  <c r="J59" i="13"/>
  <c r="I59" i="13"/>
  <c r="H59" i="13"/>
  <c r="G59" i="13"/>
  <c r="E59" i="13" l="1"/>
  <c r="G18" i="13" l="1"/>
  <c r="G74" i="13" s="1"/>
  <c r="H18" i="13"/>
  <c r="H74" i="13" s="1"/>
  <c r="I18" i="13"/>
  <c r="I74" i="13" s="1"/>
  <c r="J18" i="13"/>
  <c r="J74" i="13" s="1"/>
  <c r="K18" i="13"/>
  <c r="K74" i="13" s="1"/>
  <c r="L18" i="13"/>
  <c r="L74" i="13" s="1"/>
  <c r="M18" i="13"/>
  <c r="M74" i="13" s="1"/>
  <c r="N18" i="13"/>
  <c r="N74" i="13" s="1"/>
  <c r="O18" i="13"/>
  <c r="O74" i="13" s="1"/>
  <c r="P18" i="13"/>
  <c r="P74" i="13" s="1"/>
  <c r="Q18" i="13"/>
  <c r="Q74" i="13" s="1"/>
  <c r="G19" i="13"/>
  <c r="G75" i="13" s="1"/>
  <c r="H19" i="13"/>
  <c r="H75" i="13" s="1"/>
  <c r="I19" i="13"/>
  <c r="I75" i="13" s="1"/>
  <c r="K19" i="13"/>
  <c r="K75" i="13" s="1"/>
  <c r="M19" i="13"/>
  <c r="M75" i="13" s="1"/>
  <c r="N75" i="13"/>
  <c r="O75" i="13"/>
  <c r="P19" i="13"/>
  <c r="P75" i="13" s="1"/>
  <c r="Q19" i="13"/>
  <c r="Q75" i="13" s="1"/>
  <c r="G20" i="13"/>
  <c r="G76" i="13" s="1"/>
  <c r="H20" i="13"/>
  <c r="H76" i="13" s="1"/>
  <c r="I20" i="13"/>
  <c r="I76" i="13" s="1"/>
  <c r="J20" i="13"/>
  <c r="J76" i="13" s="1"/>
  <c r="K20" i="13"/>
  <c r="K76" i="13" s="1"/>
  <c r="L20" i="13"/>
  <c r="L76" i="13" s="1"/>
  <c r="M20" i="13"/>
  <c r="M76" i="13" s="1"/>
  <c r="N20" i="13"/>
  <c r="N76" i="13" s="1"/>
  <c r="O20" i="13"/>
  <c r="O76" i="13" s="1"/>
  <c r="P20" i="13"/>
  <c r="P76" i="13" s="1"/>
  <c r="Q20" i="13"/>
  <c r="Q76" i="13" s="1"/>
  <c r="G21" i="13"/>
  <c r="G77" i="13" s="1"/>
  <c r="H21" i="13"/>
  <c r="H77" i="13" s="1"/>
  <c r="I21" i="13"/>
  <c r="I77" i="13" s="1"/>
  <c r="J21" i="13"/>
  <c r="J77" i="13" s="1"/>
  <c r="K21" i="13"/>
  <c r="K77" i="13" s="1"/>
  <c r="L21" i="13"/>
  <c r="L77" i="13" s="1"/>
  <c r="M21" i="13"/>
  <c r="M77" i="13" s="1"/>
  <c r="N21" i="13"/>
  <c r="N77" i="13" s="1"/>
  <c r="O21" i="13"/>
  <c r="O77" i="13" s="1"/>
  <c r="P21" i="13"/>
  <c r="P77" i="13" s="1"/>
  <c r="Q21" i="13"/>
  <c r="Q77" i="13" s="1"/>
  <c r="G22" i="13"/>
  <c r="G78" i="13" s="1"/>
  <c r="H22" i="13"/>
  <c r="H78" i="13" s="1"/>
  <c r="I22" i="13"/>
  <c r="I78" i="13" s="1"/>
  <c r="J22" i="13"/>
  <c r="J78" i="13" s="1"/>
  <c r="K22" i="13"/>
  <c r="K78" i="13" s="1"/>
  <c r="L22" i="13"/>
  <c r="L17" i="13" s="1"/>
  <c r="M22" i="13"/>
  <c r="M78" i="13" s="1"/>
  <c r="N22" i="13"/>
  <c r="N78" i="13" s="1"/>
  <c r="O22" i="13"/>
  <c r="P22" i="13"/>
  <c r="P78" i="13" s="1"/>
  <c r="Q22" i="13"/>
  <c r="Q78" i="13" s="1"/>
  <c r="G23" i="13"/>
  <c r="G79" i="13" s="1"/>
  <c r="H23" i="13"/>
  <c r="H79" i="13" s="1"/>
  <c r="I23" i="13"/>
  <c r="I79" i="13" s="1"/>
  <c r="J23" i="13"/>
  <c r="J79" i="13" s="1"/>
  <c r="K23" i="13"/>
  <c r="K79" i="13" s="1"/>
  <c r="L23" i="13"/>
  <c r="L79" i="13" s="1"/>
  <c r="M23" i="13"/>
  <c r="M79" i="13" s="1"/>
  <c r="N23" i="13"/>
  <c r="N79" i="13" s="1"/>
  <c r="O23" i="13"/>
  <c r="O79" i="13" s="1"/>
  <c r="P23" i="13"/>
  <c r="P79" i="13" s="1"/>
  <c r="Q23" i="13"/>
  <c r="Q79" i="13" s="1"/>
  <c r="F19" i="13"/>
  <c r="F75" i="13" s="1"/>
  <c r="F20" i="13"/>
  <c r="F76" i="13" s="1"/>
  <c r="F21" i="13"/>
  <c r="F77" i="13" s="1"/>
  <c r="F22" i="13"/>
  <c r="F78" i="13" s="1"/>
  <c r="F23" i="13"/>
  <c r="F79" i="13" s="1"/>
  <c r="F18" i="13"/>
  <c r="F74" i="13" s="1"/>
  <c r="O78" i="13" l="1"/>
  <c r="O17" i="13"/>
  <c r="L78" i="13"/>
  <c r="F73" i="13"/>
  <c r="E79" i="13"/>
  <c r="E76" i="13"/>
  <c r="G73" i="13"/>
  <c r="E74" i="13"/>
  <c r="E77" i="13"/>
  <c r="F17" i="13"/>
  <c r="P17" i="13"/>
  <c r="N17" i="13"/>
  <c r="J17" i="13"/>
  <c r="H17" i="13"/>
  <c r="Q17" i="13"/>
  <c r="M17" i="13"/>
  <c r="I17" i="13"/>
  <c r="K17" i="13"/>
  <c r="G17" i="13"/>
  <c r="E36" i="13"/>
  <c r="Q73" i="13"/>
  <c r="O73" i="13"/>
  <c r="N73" i="13"/>
  <c r="M73" i="13"/>
  <c r="L73" i="13"/>
  <c r="K73" i="13"/>
  <c r="J73" i="13"/>
  <c r="I73" i="13"/>
  <c r="H73" i="13"/>
  <c r="E78" i="13" l="1"/>
  <c r="E17" i="13"/>
  <c r="E75" i="13"/>
  <c r="E42" i="13"/>
  <c r="E41" i="13"/>
  <c r="E40" i="13"/>
  <c r="Q38" i="13"/>
  <c r="P38" i="13"/>
  <c r="O38" i="13"/>
  <c r="N38" i="13"/>
  <c r="M38" i="13"/>
  <c r="L38" i="13"/>
  <c r="K38" i="13"/>
  <c r="J38" i="13"/>
  <c r="I38" i="13"/>
  <c r="G38" i="13"/>
  <c r="E37" i="13"/>
  <c r="E35" i="13"/>
  <c r="E33" i="13"/>
  <c r="E32" i="13"/>
  <c r="Q31" i="13"/>
  <c r="P31" i="13"/>
  <c r="O31" i="13"/>
  <c r="N31" i="13"/>
  <c r="M31" i="13"/>
  <c r="L31" i="13"/>
  <c r="K31" i="13"/>
  <c r="I31" i="13"/>
  <c r="G31" i="13"/>
  <c r="F31" i="13"/>
  <c r="E30" i="13"/>
  <c r="E28" i="13"/>
  <c r="E26" i="13"/>
  <c r="E25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31" i="13" l="1"/>
  <c r="E38" i="13"/>
  <c r="P73" i="13"/>
  <c r="E73" i="13" s="1"/>
  <c r="E18" i="13"/>
  <c r="E22" i="13"/>
  <c r="E23" i="13"/>
  <c r="E20" i="13"/>
  <c r="E19" i="13"/>
  <c r="E21" i="13"/>
  <c r="E24" i="13"/>
  <c r="E65" i="6" l="1"/>
  <c r="P65" i="6"/>
  <c r="O65" i="6"/>
  <c r="N65" i="6"/>
  <c r="M65" i="6"/>
  <c r="L65" i="6"/>
  <c r="K65" i="6"/>
  <c r="J65" i="6"/>
  <c r="I65" i="6"/>
  <c r="H65" i="6"/>
  <c r="G65" i="6"/>
  <c r="F65" i="6"/>
  <c r="P57" i="6"/>
  <c r="O57" i="6"/>
  <c r="N57" i="6"/>
  <c r="M57" i="6"/>
  <c r="L57" i="6"/>
  <c r="K57" i="6"/>
  <c r="J57" i="6"/>
  <c r="I57" i="6"/>
  <c r="H57" i="6"/>
  <c r="G57" i="6"/>
  <c r="F57" i="6"/>
  <c r="E57" i="6"/>
  <c r="P50" i="6"/>
  <c r="O50" i="6"/>
  <c r="N50" i="6"/>
  <c r="M50" i="6"/>
  <c r="L50" i="6"/>
  <c r="K50" i="6"/>
  <c r="J50" i="6"/>
  <c r="I50" i="6"/>
  <c r="H50" i="6"/>
  <c r="G50" i="6"/>
  <c r="F50" i="6"/>
  <c r="E50" i="6"/>
  <c r="P43" i="6"/>
  <c r="O43" i="6"/>
  <c r="N43" i="6"/>
  <c r="M43" i="6"/>
  <c r="L43" i="6"/>
  <c r="K43" i="6"/>
  <c r="J43" i="6"/>
  <c r="I43" i="6"/>
  <c r="H43" i="6"/>
  <c r="G43" i="6"/>
  <c r="F43" i="6"/>
  <c r="E43" i="6"/>
  <c r="P35" i="6"/>
  <c r="O35" i="6"/>
  <c r="N35" i="6"/>
  <c r="M35" i="6"/>
  <c r="L35" i="6"/>
  <c r="K35" i="6"/>
  <c r="J35" i="6"/>
  <c r="I35" i="6"/>
  <c r="H35" i="6"/>
  <c r="G35" i="6"/>
  <c r="F35" i="6"/>
  <c r="E35" i="6"/>
  <c r="P21" i="6"/>
  <c r="O21" i="6"/>
  <c r="N21" i="6"/>
  <c r="M21" i="6"/>
  <c r="L21" i="6"/>
  <c r="K21" i="6"/>
  <c r="J21" i="6"/>
  <c r="I21" i="6"/>
  <c r="H21" i="6"/>
  <c r="G21" i="6"/>
  <c r="F21" i="6"/>
  <c r="E21" i="6"/>
  <c r="F28" i="6"/>
  <c r="G28" i="6"/>
  <c r="H28" i="6"/>
  <c r="I28" i="6"/>
  <c r="J28" i="6"/>
  <c r="K28" i="6"/>
  <c r="L28" i="6"/>
  <c r="M28" i="6"/>
  <c r="N28" i="6"/>
  <c r="O28" i="6"/>
  <c r="P28" i="6"/>
  <c r="E28" i="6"/>
  <c r="D29" i="6"/>
  <c r="D63" i="6"/>
  <c r="D60" i="6"/>
  <c r="D59" i="6"/>
  <c r="D58" i="6"/>
  <c r="D56" i="6"/>
  <c r="D49" i="6" s="1"/>
  <c r="D53" i="6"/>
  <c r="D46" i="6" s="1"/>
  <c r="D52" i="6"/>
  <c r="D51" i="6"/>
  <c r="D44" i="6" s="1"/>
  <c r="D41" i="6"/>
  <c r="D38" i="6"/>
  <c r="D37" i="6"/>
  <c r="D36" i="6"/>
  <c r="D30" i="6"/>
  <c r="D31" i="6"/>
  <c r="D24" i="6" s="1"/>
  <c r="D34" i="6"/>
  <c r="D68" i="6" l="1"/>
  <c r="D22" i="6"/>
  <c r="D66" i="6" s="1"/>
  <c r="D35" i="6"/>
  <c r="D50" i="6"/>
  <c r="D57" i="6"/>
  <c r="D45" i="6"/>
  <c r="D43" i="6" s="1"/>
  <c r="D23" i="6"/>
  <c r="D25" i="6"/>
  <c r="D28" i="6"/>
  <c r="D67" i="6" l="1"/>
  <c r="D21" i="6"/>
  <c r="D69" i="6"/>
  <c r="D65" i="6" l="1"/>
</calcChain>
</file>

<file path=xl/sharedStrings.xml><?xml version="1.0" encoding="utf-8"?>
<sst xmlns="http://schemas.openxmlformats.org/spreadsheetml/2006/main" count="299" uniqueCount="98">
  <si>
    <t xml:space="preserve">№ </t>
  </si>
  <si>
    <t>Основное мероприятие</t>
  </si>
  <si>
    <t>1.</t>
  </si>
  <si>
    <t>1.1.</t>
  </si>
  <si>
    <t>1.2.</t>
  </si>
  <si>
    <t>……</t>
  </si>
  <si>
    <t>2.</t>
  </si>
  <si>
    <t>2.1.</t>
  </si>
  <si>
    <t>2.2.</t>
  </si>
  <si>
    <t>ФБ</t>
  </si>
  <si>
    <t>БАО</t>
  </si>
  <si>
    <t>МБ</t>
  </si>
  <si>
    <t>Наименование мероприятия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</si>
  <si>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</si>
  <si>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</si>
  <si>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</si>
  <si>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</si>
  <si>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</si>
  <si>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</si>
  <si>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</si>
  <si>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</si>
  <si>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</si>
  <si>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</si>
  <si>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</si>
  <si>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</si>
  <si>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мероприятие</t>
  </si>
  <si>
    <t>к распоряжению администрации</t>
  </si>
  <si>
    <t>Нефтеюганского района</t>
  </si>
  <si>
    <t>от  _____________ № _________</t>
  </si>
  <si>
    <t xml:space="preserve">Целевой показатель </t>
  </si>
  <si>
    <t>Наименовавние целевого показателя 
(идентично таблице 1 МП)</t>
  </si>
  <si>
    <t>Исполнитель</t>
  </si>
  <si>
    <t>№ телефона</t>
  </si>
  <si>
    <t>Таблица № 1</t>
  </si>
  <si>
    <t>Источники финансирования</t>
  </si>
  <si>
    <t>всего</t>
  </si>
  <si>
    <t>* заполняется при наличии информации в таблице 2</t>
  </si>
  <si>
    <t>Всего</t>
  </si>
  <si>
    <t>(подпись)</t>
  </si>
  <si>
    <t>Ф.И.О.</t>
  </si>
  <si>
    <t>"______"________________201_______</t>
  </si>
  <si>
    <t xml:space="preserve">КОМПЛЕКСНЫЙ ПЛАН </t>
  </si>
  <si>
    <t>к муниципальной программе  " _____________________________________________________________________________  "  на __________год</t>
  </si>
  <si>
    <t>тыс.рублей</t>
  </si>
  <si>
    <t>Финансовые затраты на реализацию муниципальной программы
(планируемое освоение)</t>
  </si>
  <si>
    <t>СОГЛАСОВАНО</t>
  </si>
  <si>
    <t>средства поселений *</t>
  </si>
  <si>
    <t>иные источники</t>
  </si>
  <si>
    <t>средства по Соглашениям по передаче полномочий*</t>
  </si>
  <si>
    <t>Ответственные должностные лица по  реализации мероприятий комплексного плана  
к муниципальной программе   " ___________________________________________________________________  "  на __________год</t>
  </si>
  <si>
    <t>…</t>
  </si>
  <si>
    <t>Таблица № 2</t>
  </si>
  <si>
    <t>Исполнитель мероприятия
( структурное подразделение, ФИО, должность, № тел.)</t>
  </si>
  <si>
    <t>Исполнитель
 (структурное подразделение, ФИО, должность, № тел. )</t>
  </si>
  <si>
    <t xml:space="preserve">Всего по муниципальной программе
</t>
  </si>
  <si>
    <t>Главный бухгалтер МКУ</t>
  </si>
  <si>
    <t>Главный бухгалтер ГРБС</t>
  </si>
  <si>
    <t>Ответственный исполнитель</t>
  </si>
  <si>
    <t>Ответственные должностные лица по  реализации мероприятий комплексного плана  
к муниципальной программе   " ___________________________________________________  "  на __________год</t>
  </si>
  <si>
    <t>Основное мероприятие
(номер целевого показателя из таблицы 1)</t>
  </si>
  <si>
    <r>
      <t xml:space="preserve">Основное мероприятие </t>
    </r>
    <r>
      <rPr>
        <sz val="14"/>
        <color theme="1"/>
        <rFont val="Times New Roman"/>
        <family val="1"/>
        <charset val="204"/>
      </rPr>
      <t>(номер целевого показателя из таблицы 1)</t>
    </r>
  </si>
  <si>
    <t>Ответственный исполнитель, соисполнитель мероприятия
( структурное подразделение, ФИО, должность,
 № тел.)</t>
  </si>
  <si>
    <t>Создание условий для деятельности народных дружин.</t>
  </si>
  <si>
    <t>3.</t>
  </si>
  <si>
    <t xml:space="preserve"> Администрация Нефтеюганского района (Комитет гражданской защиты населения, Белоус Вадим Петрович, начальник отдела профилактики, 8(3463)256-898)</t>
  </si>
  <si>
    <t>Н.В. Кузьмина</t>
  </si>
  <si>
    <t>8(3463) 256-898</t>
  </si>
  <si>
    <t>Начальник отдела профилактики терроризма и правонарушений</t>
  </si>
  <si>
    <t>В.П. Белоус</t>
  </si>
  <si>
    <t xml:space="preserve">средства поселений </t>
  </si>
  <si>
    <t>средства по Соглашениям по передаче полномочий</t>
  </si>
  <si>
    <t>Администрации городского и сельских поселений Нефтеюганского района</t>
  </si>
  <si>
    <t>4.</t>
  </si>
  <si>
    <t>Организация и проведение мероприятий по профилактике незаконного потребления наркотических средств и психотропных веществ, наркомании (показатели 4.5)</t>
  </si>
  <si>
    <t>Департамент образования и молодежной политики Нефтеюганского района, Малиновская Ольга Сергеевна, (3463)25-02-88</t>
  </si>
  <si>
    <t>Директор МКУ "Управление по делам администрации  Нефтеюганского района"</t>
  </si>
  <si>
    <t>Административная комиссия администрации Нефтеюганского района, Литенкова Любовь Николаевна, серетарь комиссии, 8(3463)250-157 / МКУ "Управление по делам администрации Нефтеюганского района",  Губатенко Алексей Викторович, директор МКУ "УДА НР", 8(3463)29-00-22</t>
  </si>
  <si>
    <t>Администрация Нефтеюгансокго района (Юридический комитет, Цыбина Лариса Загировна, специалист-эксперт, 8(3463)22-04-04 / МКУ "Управление по делам администрации Нефтеюганского района, Губатенко Алексей Викторович,  директор МКУ "УДА НР", 8(3463)29-00-22</t>
  </si>
  <si>
    <t>МКУ "Управление по делам администрации Нефтеюганского района",  Губатенко Алексей Викторович, директор МКУ "УДА НР", 8(3463) 29-00-22</t>
  </si>
  <si>
    <t>А.В.Губатенко</t>
  </si>
  <si>
    <t>(куратор исполнителя)</t>
  </si>
  <si>
    <t>Создание и совершенствование условий для обеспечения общественного порядка, в том числе с участием граждан  (показатели 1 - 3)</t>
  </si>
  <si>
    <t xml:space="preserve">Председатель юридического комитета </t>
  </si>
  <si>
    <t>5.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</si>
  <si>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- Югры от 11 июня 2010 года № 102-оз «Об административных правонарушениях</t>
  </si>
  <si>
    <t>Осуществление государственных полномочий по составлению (изменению и дополнению) списков кандидатов в присяжные заседатели федеральных судов общей юрисдикции</t>
  </si>
  <si>
    <t>Правовое просвещение и правовое информирование населения</t>
  </si>
  <si>
    <t>6.</t>
  </si>
  <si>
    <t>Организация и проведение мероприятий, направленных на профилактику правонарушений несовершеннолетних</t>
  </si>
  <si>
    <t>Администрация Нефтеюганского района (отдел по делам несовершеннолетних, защите их прав). Малтакова Валерия Валерьевна,  (3463)250-277</t>
  </si>
  <si>
    <t>Администрация Нефтеюганского района / МКУ "Управление по делам администрации Нефтеюганского района", Губатенко Алексей Викторович, директор МКУ "УДА НР", 8(3463) 29-00-22</t>
  </si>
  <si>
    <t>Начальник отдела по делам несовершеннолетних и защите их прав</t>
  </si>
  <si>
    <t>В.В.Малтакова</t>
  </si>
  <si>
    <t>С.А.Кудашкин</t>
  </si>
  <si>
    <t xml:space="preserve">Первый заместитель главы  района  </t>
  </si>
  <si>
    <t>-</t>
  </si>
  <si>
    <t xml:space="preserve">        (подпись)</t>
  </si>
  <si>
    <t>к муниципальной программе "Профилактика правонарушений и обеспечение отдельных прав граждан"  на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</si>
</sst>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,##0.00000_р_._-;\-* #,##0.00000_р_._-;_-* &quot;-&quot;??_р_.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/>
    </xf>
    <xf numFmtId="164" fontId="1" fillId="0" borderId="2" xfId="0" applyNumberFormat="1" applyFont="1" applyBorder="1"/>
    <xf numFmtId="164" fontId="1" fillId="0" borderId="2" xfId="0" applyNumberFormat="1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left" vertical="center" wrapText="1"/>
    </xf>
    <xf numFmtId="164" fontId="1" fillId="0" borderId="1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" fillId="0" borderId="0" xfId="0" applyFont="1" applyAlignment="1"/>
    <xf numFmtId="0" fontId="5" fillId="0" borderId="1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/>
    </xf>
    <xf numFmtId="0" fontId="9" fillId="0" borderId="0" xfId="0" applyFont="1"/>
    <xf numFmtId="0" fontId="11" fillId="0" borderId="2" xfId="0" applyFont="1" applyBorder="1" applyAlignment="1">
      <alignment horizontal="left" vertical="center" wrapText="1"/>
    </xf>
    <xf numFmtId="164" fontId="11" fillId="0" borderId="2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164" fontId="10" fillId="0" borderId="2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vertical="center" wrapText="1"/>
    </xf>
    <xf numFmtId="165" fontId="10" fillId="0" borderId="2" xfId="0" applyNumberFormat="1" applyFont="1" applyBorder="1" applyAlignment="1">
      <alignment vertical="center"/>
    </xf>
    <xf numFmtId="165" fontId="10" fillId="0" borderId="2" xfId="0" applyNumberFormat="1" applyFont="1" applyBorder="1" applyAlignment="1">
      <alignment vertical="center" wrapText="1"/>
    </xf>
    <xf numFmtId="165" fontId="10" fillId="0" borderId="2" xfId="0" applyNumberFormat="1" applyFont="1" applyFill="1" applyBorder="1" applyAlignment="1">
      <alignment vertical="center" wrapText="1"/>
    </xf>
    <xf numFmtId="165" fontId="1" fillId="0" borderId="2" xfId="0" applyNumberFormat="1" applyFont="1" applyFill="1" applyBorder="1" applyAlignment="1">
      <alignment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5" fontId="11" fillId="0" borderId="2" xfId="0" applyNumberFormat="1" applyFont="1" applyBorder="1" applyAlignment="1">
      <alignment horizontal="center"/>
    </xf>
    <xf numFmtId="165" fontId="11" fillId="0" borderId="2" xfId="0" applyNumberFormat="1" applyFont="1" applyBorder="1" applyAlignment="1">
      <alignment horizontal="center" vertical="center" wrapText="1"/>
    </xf>
    <xf numFmtId="165" fontId="10" fillId="0" borderId="2" xfId="0" applyNumberFormat="1" applyFont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/>
    </xf>
    <xf numFmtId="165" fontId="11" fillId="0" borderId="2" xfId="0" applyNumberFormat="1" applyFont="1" applyBorder="1" applyAlignment="1">
      <alignment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vertical="center"/>
    </xf>
    <xf numFmtId="165" fontId="1" fillId="0" borderId="2" xfId="0" applyNumberFormat="1" applyFont="1" applyFill="1" applyBorder="1" applyAlignment="1">
      <alignment horizontal="center" vertical="center" wrapText="1"/>
    </xf>
    <xf numFmtId="165" fontId="1" fillId="0" borderId="2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0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0" fillId="0" borderId="0" xfId="0" applyAlignment="1"/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/>
    <xf numFmtId="0" fontId="8" fillId="0" borderId="0" xfId="0" applyFont="1" applyBorder="1" applyAlignment="1">
      <alignment horizontal="left"/>
    </xf>
    <xf numFmtId="0" fontId="3" fillId="0" borderId="8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" fillId="2" borderId="0" xfId="0" applyFont="1" applyFill="1"/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2" fontId="1" fillId="0" borderId="0" xfId="0" applyNumberFormat="1" applyFont="1" applyFill="1"/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517737</xdr:colOff>
      <xdr:row>30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9004512" y="1784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10</xdr:col>
      <xdr:colOff>525357</xdr:colOff>
      <xdr:row>30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10783782" y="1784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12</xdr:col>
      <xdr:colOff>515832</xdr:colOff>
      <xdr:row>30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12450657" y="1784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14</xdr:col>
      <xdr:colOff>525357</xdr:colOff>
      <xdr:row>30</xdr:row>
      <xdr:rowOff>0</xdr:rowOff>
    </xdr:from>
    <xdr:ext cx="184731" cy="264560"/>
    <xdr:sp macro="" textlink="">
      <xdr:nvSpPr>
        <xdr:cNvPr id="5" name="TextBox 4"/>
        <xdr:cNvSpPr txBox="1"/>
      </xdr:nvSpPr>
      <xdr:spPr>
        <a:xfrm>
          <a:off x="13860357" y="1784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16</xdr:col>
      <xdr:colOff>525357</xdr:colOff>
      <xdr:row>30</xdr:row>
      <xdr:rowOff>0</xdr:rowOff>
    </xdr:from>
    <xdr:ext cx="184731" cy="264560"/>
    <xdr:sp macro="" textlink="">
      <xdr:nvSpPr>
        <xdr:cNvPr id="6" name="TextBox 5"/>
        <xdr:cNvSpPr txBox="1"/>
      </xdr:nvSpPr>
      <xdr:spPr>
        <a:xfrm>
          <a:off x="15441507" y="1784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18</xdr:col>
      <xdr:colOff>515832</xdr:colOff>
      <xdr:row>30</xdr:row>
      <xdr:rowOff>0</xdr:rowOff>
    </xdr:from>
    <xdr:ext cx="184731" cy="264560"/>
    <xdr:sp macro="" textlink="">
      <xdr:nvSpPr>
        <xdr:cNvPr id="7" name="TextBox 6"/>
        <xdr:cNvSpPr txBox="1"/>
      </xdr:nvSpPr>
      <xdr:spPr>
        <a:xfrm>
          <a:off x="16736907" y="1784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20</xdr:col>
      <xdr:colOff>515832</xdr:colOff>
      <xdr:row>30</xdr:row>
      <xdr:rowOff>0</xdr:rowOff>
    </xdr:from>
    <xdr:ext cx="184731" cy="264560"/>
    <xdr:sp macro="" textlink="">
      <xdr:nvSpPr>
        <xdr:cNvPr id="8" name="TextBox 7"/>
        <xdr:cNvSpPr txBox="1"/>
      </xdr:nvSpPr>
      <xdr:spPr>
        <a:xfrm>
          <a:off x="17984682" y="1784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22</xdr:col>
      <xdr:colOff>525357</xdr:colOff>
      <xdr:row>30</xdr:row>
      <xdr:rowOff>0</xdr:rowOff>
    </xdr:from>
    <xdr:ext cx="184731" cy="264560"/>
    <xdr:sp macro="" textlink="">
      <xdr:nvSpPr>
        <xdr:cNvPr id="9" name="TextBox 8"/>
        <xdr:cNvSpPr txBox="1"/>
      </xdr:nvSpPr>
      <xdr:spPr>
        <a:xfrm>
          <a:off x="19213407" y="1784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24</xdr:col>
      <xdr:colOff>515832</xdr:colOff>
      <xdr:row>30</xdr:row>
      <xdr:rowOff>0</xdr:rowOff>
    </xdr:from>
    <xdr:ext cx="184731" cy="264560"/>
    <xdr:sp macro="" textlink="">
      <xdr:nvSpPr>
        <xdr:cNvPr id="10" name="TextBox 9"/>
        <xdr:cNvSpPr txBox="1"/>
      </xdr:nvSpPr>
      <xdr:spPr>
        <a:xfrm>
          <a:off x="20423082" y="1784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11</xdr:col>
      <xdr:colOff>515832</xdr:colOff>
      <xdr:row>30</xdr:row>
      <xdr:rowOff>0</xdr:rowOff>
    </xdr:from>
    <xdr:ext cx="184731" cy="264560"/>
    <xdr:sp macro="" textlink="">
      <xdr:nvSpPr>
        <xdr:cNvPr id="11" name="TextBox 10"/>
        <xdr:cNvSpPr txBox="1"/>
      </xdr:nvSpPr>
      <xdr:spPr>
        <a:xfrm>
          <a:off x="11536257" y="1784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11</xdr:col>
      <xdr:colOff>515832</xdr:colOff>
      <xdr:row>30</xdr:row>
      <xdr:rowOff>0</xdr:rowOff>
    </xdr:from>
    <xdr:ext cx="184731" cy="264560"/>
    <xdr:sp macro="" textlink="">
      <xdr:nvSpPr>
        <xdr:cNvPr id="12" name="TextBox 11"/>
        <xdr:cNvSpPr txBox="1"/>
      </xdr:nvSpPr>
      <xdr:spPr>
        <a:xfrm>
          <a:off x="11536257" y="1784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10</xdr:col>
      <xdr:colOff>525357</xdr:colOff>
      <xdr:row>30</xdr:row>
      <xdr:rowOff>0</xdr:rowOff>
    </xdr:from>
    <xdr:ext cx="184731" cy="264560"/>
    <xdr:sp macro="" textlink="">
      <xdr:nvSpPr>
        <xdr:cNvPr id="13" name="TextBox 12"/>
        <xdr:cNvSpPr txBox="1"/>
      </xdr:nvSpPr>
      <xdr:spPr>
        <a:xfrm>
          <a:off x="10783782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12</xdr:col>
      <xdr:colOff>515832</xdr:colOff>
      <xdr:row>30</xdr:row>
      <xdr:rowOff>0</xdr:rowOff>
    </xdr:from>
    <xdr:ext cx="184731" cy="264560"/>
    <xdr:sp macro="" textlink="">
      <xdr:nvSpPr>
        <xdr:cNvPr id="14" name="TextBox 13"/>
        <xdr:cNvSpPr txBox="1"/>
      </xdr:nvSpPr>
      <xdr:spPr>
        <a:xfrm>
          <a:off x="12450657" y="1282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14</xdr:col>
      <xdr:colOff>525357</xdr:colOff>
      <xdr:row>30</xdr:row>
      <xdr:rowOff>0</xdr:rowOff>
    </xdr:from>
    <xdr:ext cx="184731" cy="264560"/>
    <xdr:sp macro="" textlink="">
      <xdr:nvSpPr>
        <xdr:cNvPr id="15" name="TextBox 14"/>
        <xdr:cNvSpPr txBox="1"/>
      </xdr:nvSpPr>
      <xdr:spPr>
        <a:xfrm>
          <a:off x="13860357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16</xdr:col>
      <xdr:colOff>525357</xdr:colOff>
      <xdr:row>30</xdr:row>
      <xdr:rowOff>0</xdr:rowOff>
    </xdr:from>
    <xdr:ext cx="184731" cy="264560"/>
    <xdr:sp macro="" textlink="">
      <xdr:nvSpPr>
        <xdr:cNvPr id="16" name="TextBox 15"/>
        <xdr:cNvSpPr txBox="1"/>
      </xdr:nvSpPr>
      <xdr:spPr>
        <a:xfrm>
          <a:off x="15441507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11</xdr:col>
      <xdr:colOff>515832</xdr:colOff>
      <xdr:row>30</xdr:row>
      <xdr:rowOff>0</xdr:rowOff>
    </xdr:from>
    <xdr:ext cx="184731" cy="264560"/>
    <xdr:sp macro="" textlink="">
      <xdr:nvSpPr>
        <xdr:cNvPr id="17" name="TextBox 16"/>
        <xdr:cNvSpPr txBox="1"/>
      </xdr:nvSpPr>
      <xdr:spPr>
        <a:xfrm>
          <a:off x="11536257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11</xdr:col>
      <xdr:colOff>515832</xdr:colOff>
      <xdr:row>30</xdr:row>
      <xdr:rowOff>0</xdr:rowOff>
    </xdr:from>
    <xdr:ext cx="184731" cy="264560"/>
    <xdr:sp macro="" textlink="">
      <xdr:nvSpPr>
        <xdr:cNvPr id="18" name="TextBox 17"/>
        <xdr:cNvSpPr txBox="1"/>
      </xdr:nvSpPr>
      <xdr:spPr>
        <a:xfrm>
          <a:off x="11536257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10</xdr:col>
      <xdr:colOff>525357</xdr:colOff>
      <xdr:row>30</xdr:row>
      <xdr:rowOff>0</xdr:rowOff>
    </xdr:from>
    <xdr:ext cx="184731" cy="264560"/>
    <xdr:sp macro="" textlink="">
      <xdr:nvSpPr>
        <xdr:cNvPr id="19" name="TextBox 18"/>
        <xdr:cNvSpPr txBox="1"/>
      </xdr:nvSpPr>
      <xdr:spPr>
        <a:xfrm>
          <a:off x="10783782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14</xdr:col>
      <xdr:colOff>525357</xdr:colOff>
      <xdr:row>30</xdr:row>
      <xdr:rowOff>0</xdr:rowOff>
    </xdr:from>
    <xdr:ext cx="184731" cy="264560"/>
    <xdr:sp macro="" textlink="">
      <xdr:nvSpPr>
        <xdr:cNvPr id="21" name="TextBox 20"/>
        <xdr:cNvSpPr txBox="1"/>
      </xdr:nvSpPr>
      <xdr:spPr>
        <a:xfrm>
          <a:off x="13860357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16</xdr:col>
      <xdr:colOff>525357</xdr:colOff>
      <xdr:row>30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15441507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11</xdr:col>
      <xdr:colOff>515832</xdr:colOff>
      <xdr:row>30</xdr:row>
      <xdr:rowOff>0</xdr:rowOff>
    </xdr:from>
    <xdr:ext cx="184731" cy="264560"/>
    <xdr:sp macro="" textlink="">
      <xdr:nvSpPr>
        <xdr:cNvPr id="23" name="TextBox 22"/>
        <xdr:cNvSpPr txBox="1"/>
      </xdr:nvSpPr>
      <xdr:spPr>
        <a:xfrm>
          <a:off x="11536257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11</xdr:col>
      <xdr:colOff>515832</xdr:colOff>
      <xdr:row>30</xdr:row>
      <xdr:rowOff>0</xdr:rowOff>
    </xdr:from>
    <xdr:ext cx="184731" cy="264560"/>
    <xdr:sp macro="" textlink="">
      <xdr:nvSpPr>
        <xdr:cNvPr id="24" name="TextBox 23"/>
        <xdr:cNvSpPr txBox="1"/>
      </xdr:nvSpPr>
      <xdr:spPr>
        <a:xfrm>
          <a:off x="11536257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2"/>
  <sheetViews>
    <sheetView tabSelected="1" view="pageBreakPreview" topLeftCell="A21" zoomScale="70" zoomScaleNormal="100" zoomScaleSheetLayoutView="70" workbookViewId="0">
      <selection activeCell="I30" sqref="I30"/>
    </sheetView>
  </sheetViews>
  <sheetFormatPr defaultColWidth="9.109375" defaultRowHeight="13.8" x14ac:dyDescent="0.25"/>
  <cols>
    <col min="1" max="1" width="8.5546875" style="63" bestFit="1" customWidth="1"/>
    <col min="2" max="2" width="26.33203125" style="1" customWidth="1"/>
    <col min="3" max="3" width="26.44140625" style="1" customWidth="1"/>
    <col min="4" max="4" width="16.5546875" style="1" customWidth="1"/>
    <col min="5" max="5" width="17.21875" style="1" customWidth="1"/>
    <col min="6" max="6" width="14.109375" style="1" customWidth="1"/>
    <col min="7" max="7" width="13.44140625" style="1" customWidth="1"/>
    <col min="8" max="8" width="14.88671875" style="1" customWidth="1"/>
    <col min="9" max="9" width="13.44140625" style="1" customWidth="1"/>
    <col min="10" max="10" width="16.21875" style="1" customWidth="1"/>
    <col min="11" max="11" width="14.88671875" style="1" customWidth="1"/>
    <col min="12" max="13" width="13.6640625" style="1" customWidth="1"/>
    <col min="14" max="14" width="13.88671875" style="1" customWidth="1"/>
    <col min="15" max="15" width="13.33203125" style="1" customWidth="1"/>
    <col min="16" max="16" width="13.88671875" style="1" customWidth="1"/>
    <col min="17" max="17" width="14.33203125" style="1" customWidth="1"/>
    <col min="18" max="18" width="9.109375" style="1"/>
    <col min="19" max="19" width="9.5546875" style="1" bestFit="1" customWidth="1"/>
    <col min="20" max="16384" width="9.109375" style="1"/>
  </cols>
  <sheetData>
    <row r="1" spans="1:17" ht="16.8" x14ac:dyDescent="0.25">
      <c r="G1" s="6"/>
      <c r="M1" s="114" t="s">
        <v>45</v>
      </c>
      <c r="N1" s="114"/>
      <c r="O1" s="114"/>
      <c r="P1" s="114"/>
      <c r="Q1" s="114"/>
    </row>
    <row r="2" spans="1:17" ht="9" customHeight="1" x14ac:dyDescent="0.25">
      <c r="F2" s="6"/>
      <c r="M2" s="61"/>
      <c r="N2" s="61"/>
      <c r="O2" s="61"/>
      <c r="P2" s="61"/>
      <c r="Q2" s="61"/>
    </row>
    <row r="3" spans="1:17" ht="15.75" customHeight="1" x14ac:dyDescent="0.3">
      <c r="G3" s="6"/>
      <c r="M3" s="115" t="s">
        <v>94</v>
      </c>
      <c r="N3" s="116"/>
      <c r="O3" s="116"/>
      <c r="P3" s="116"/>
      <c r="Q3" s="116"/>
    </row>
    <row r="4" spans="1:17" ht="16.8" x14ac:dyDescent="0.3">
      <c r="G4" s="6"/>
      <c r="M4" s="117"/>
      <c r="N4" s="118"/>
      <c r="O4" s="118"/>
      <c r="P4" s="62" t="s">
        <v>93</v>
      </c>
      <c r="Q4" s="62"/>
    </row>
    <row r="5" spans="1:17" ht="16.8" x14ac:dyDescent="0.25">
      <c r="G5" s="6"/>
      <c r="M5" s="119" t="s">
        <v>80</v>
      </c>
      <c r="N5" s="119"/>
      <c r="O5" s="119"/>
      <c r="P5" s="119"/>
      <c r="Q5" s="119"/>
    </row>
    <row r="6" spans="1:17" ht="9" customHeight="1" x14ac:dyDescent="0.25">
      <c r="G6" s="6"/>
      <c r="M6" s="61"/>
      <c r="N6" s="61"/>
      <c r="O6" s="61"/>
      <c r="P6" s="61"/>
      <c r="Q6" s="61"/>
    </row>
    <row r="7" spans="1:17" ht="16.8" x14ac:dyDescent="0.25">
      <c r="G7" s="6"/>
      <c r="M7" s="111"/>
      <c r="N7" s="111"/>
      <c r="O7" s="111"/>
      <c r="P7" s="111"/>
      <c r="Q7" s="111"/>
    </row>
    <row r="8" spans="1:17" ht="16.8" x14ac:dyDescent="0.3">
      <c r="G8" s="6"/>
      <c r="M8" s="109"/>
      <c r="N8" s="110"/>
      <c r="O8" s="110"/>
    </row>
    <row r="9" spans="1:17" ht="16.8" x14ac:dyDescent="0.25">
      <c r="G9" s="6"/>
      <c r="M9" s="119"/>
      <c r="N9" s="119"/>
      <c r="O9" s="119"/>
      <c r="P9" s="119"/>
      <c r="Q9" s="119"/>
    </row>
    <row r="10" spans="1:17" ht="8.25" customHeight="1" x14ac:dyDescent="0.25">
      <c r="G10" s="6"/>
      <c r="M10" s="111"/>
      <c r="N10" s="111"/>
      <c r="O10" s="111"/>
      <c r="P10" s="111"/>
      <c r="Q10" s="111"/>
    </row>
    <row r="11" spans="1:17" ht="21" customHeight="1" x14ac:dyDescent="0.25">
      <c r="A11" s="112" t="s">
        <v>41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</row>
    <row r="12" spans="1:17" ht="22.5" customHeight="1" x14ac:dyDescent="0.25">
      <c r="A12" s="113" t="s">
        <v>97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</row>
    <row r="13" spans="1:17" x14ac:dyDescent="0.25">
      <c r="P13" s="121" t="s">
        <v>43</v>
      </c>
      <c r="Q13" s="121"/>
    </row>
    <row r="14" spans="1:17" ht="82.5" customHeight="1" x14ac:dyDescent="0.25">
      <c r="A14" s="108" t="s">
        <v>0</v>
      </c>
      <c r="B14" s="108" t="s">
        <v>12</v>
      </c>
      <c r="C14" s="108" t="s">
        <v>61</v>
      </c>
      <c r="D14" s="108" t="s">
        <v>34</v>
      </c>
      <c r="E14" s="108" t="s">
        <v>37</v>
      </c>
      <c r="F14" s="108" t="s">
        <v>44</v>
      </c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</row>
    <row r="15" spans="1:17" ht="37.5" customHeight="1" x14ac:dyDescent="0.25">
      <c r="A15" s="108"/>
      <c r="B15" s="108"/>
      <c r="C15" s="108"/>
      <c r="D15" s="108"/>
      <c r="E15" s="108"/>
      <c r="F15" s="64" t="s">
        <v>13</v>
      </c>
      <c r="G15" s="64" t="s">
        <v>14</v>
      </c>
      <c r="H15" s="64" t="s">
        <v>15</v>
      </c>
      <c r="I15" s="64" t="s">
        <v>16</v>
      </c>
      <c r="J15" s="64" t="s">
        <v>17</v>
      </c>
      <c r="K15" s="64" t="s">
        <v>18</v>
      </c>
      <c r="L15" s="64" t="s">
        <v>19</v>
      </c>
      <c r="M15" s="64" t="s">
        <v>20</v>
      </c>
      <c r="N15" s="64" t="s">
        <v>21</v>
      </c>
      <c r="O15" s="64" t="s">
        <v>22</v>
      </c>
      <c r="P15" s="64" t="s">
        <v>23</v>
      </c>
      <c r="Q15" s="64" t="s">
        <v>24</v>
      </c>
    </row>
    <row r="16" spans="1:17" s="3" customFormat="1" ht="15" customHeight="1" x14ac:dyDescent="0.25">
      <c r="A16" s="8">
        <v>1</v>
      </c>
      <c r="B16" s="8">
        <v>2</v>
      </c>
      <c r="C16" s="8">
        <v>3</v>
      </c>
      <c r="D16" s="8">
        <v>4</v>
      </c>
      <c r="E16" s="8">
        <v>5</v>
      </c>
      <c r="F16" s="8">
        <v>6</v>
      </c>
      <c r="G16" s="8">
        <v>7</v>
      </c>
      <c r="H16" s="8">
        <v>8</v>
      </c>
      <c r="I16" s="8">
        <v>9</v>
      </c>
      <c r="J16" s="8">
        <v>10</v>
      </c>
      <c r="K16" s="8">
        <v>11</v>
      </c>
      <c r="L16" s="8">
        <v>12</v>
      </c>
      <c r="M16" s="8">
        <v>13</v>
      </c>
      <c r="N16" s="8">
        <v>14</v>
      </c>
      <c r="O16" s="8">
        <v>15</v>
      </c>
      <c r="P16" s="8">
        <v>16</v>
      </c>
      <c r="Q16" s="8">
        <v>17</v>
      </c>
    </row>
    <row r="17" spans="1:20" ht="21" customHeight="1" x14ac:dyDescent="0.4">
      <c r="A17" s="123" t="s">
        <v>2</v>
      </c>
      <c r="B17" s="123" t="s">
        <v>81</v>
      </c>
      <c r="C17" s="123" t="s">
        <v>64</v>
      </c>
      <c r="D17" s="68" t="s">
        <v>35</v>
      </c>
      <c r="E17" s="80">
        <f>SUM(F17:Q17)</f>
        <v>10.54255</v>
      </c>
      <c r="F17" s="81">
        <f>SUM(F18:F23)-F22</f>
        <v>0</v>
      </c>
      <c r="G17" s="81">
        <f t="shared" ref="G17:Q17" si="0">SUM(G18:G23)-G22</f>
        <v>0</v>
      </c>
      <c r="H17" s="81">
        <f t="shared" si="0"/>
        <v>0</v>
      </c>
      <c r="I17" s="81">
        <f t="shared" si="0"/>
        <v>7.5</v>
      </c>
      <c r="J17" s="81">
        <f t="shared" si="0"/>
        <v>0</v>
      </c>
      <c r="K17" s="81">
        <f t="shared" si="0"/>
        <v>0</v>
      </c>
      <c r="L17" s="81">
        <f>SUM(L18:L23)-L22</f>
        <v>0</v>
      </c>
      <c r="M17" s="81">
        <f t="shared" si="0"/>
        <v>0</v>
      </c>
      <c r="N17" s="81">
        <f t="shared" si="0"/>
        <v>0</v>
      </c>
      <c r="O17" s="81">
        <f>SUM(O18:O23)-O22</f>
        <v>0</v>
      </c>
      <c r="P17" s="81">
        <f t="shared" si="0"/>
        <v>3.0425499999999999</v>
      </c>
      <c r="Q17" s="81">
        <f t="shared" si="0"/>
        <v>0</v>
      </c>
      <c r="S17" s="58"/>
    </row>
    <row r="18" spans="1:20" ht="21" customHeight="1" x14ac:dyDescent="0.4">
      <c r="A18" s="123"/>
      <c r="B18" s="123"/>
      <c r="C18" s="123"/>
      <c r="D18" s="69" t="s">
        <v>9</v>
      </c>
      <c r="E18" s="80">
        <f>SUM(F18:Q18)</f>
        <v>0</v>
      </c>
      <c r="F18" s="80">
        <f>F25</f>
        <v>0</v>
      </c>
      <c r="G18" s="80">
        <f t="shared" ref="G18:Q18" si="1">G25</f>
        <v>0</v>
      </c>
      <c r="H18" s="80">
        <f t="shared" si="1"/>
        <v>0</v>
      </c>
      <c r="I18" s="80">
        <f t="shared" si="1"/>
        <v>0</v>
      </c>
      <c r="J18" s="80">
        <f t="shared" si="1"/>
        <v>0</v>
      </c>
      <c r="K18" s="80">
        <f t="shared" si="1"/>
        <v>0</v>
      </c>
      <c r="L18" s="80">
        <f t="shared" si="1"/>
        <v>0</v>
      </c>
      <c r="M18" s="80">
        <f t="shared" si="1"/>
        <v>0</v>
      </c>
      <c r="N18" s="80">
        <f t="shared" si="1"/>
        <v>0</v>
      </c>
      <c r="O18" s="80">
        <f t="shared" si="1"/>
        <v>0</v>
      </c>
      <c r="P18" s="80">
        <f t="shared" si="1"/>
        <v>0</v>
      </c>
      <c r="Q18" s="80">
        <f t="shared" si="1"/>
        <v>0</v>
      </c>
      <c r="S18" s="58"/>
    </row>
    <row r="19" spans="1:20" ht="21" customHeight="1" x14ac:dyDescent="0.4">
      <c r="A19" s="123"/>
      <c r="B19" s="123"/>
      <c r="C19" s="123"/>
      <c r="D19" s="69" t="s">
        <v>10</v>
      </c>
      <c r="E19" s="80">
        <f>SUM(F19:Q19)</f>
        <v>10.54255</v>
      </c>
      <c r="F19" s="80">
        <f t="shared" ref="F19:Q23" si="2">F26</f>
        <v>0</v>
      </c>
      <c r="G19" s="80">
        <f t="shared" si="2"/>
        <v>0</v>
      </c>
      <c r="H19" s="80">
        <f t="shared" si="2"/>
        <v>0</v>
      </c>
      <c r="I19" s="80">
        <f t="shared" si="2"/>
        <v>7.5</v>
      </c>
      <c r="J19" s="80">
        <v>0</v>
      </c>
      <c r="K19" s="80">
        <f t="shared" si="2"/>
        <v>0</v>
      </c>
      <c r="L19" s="80">
        <v>0</v>
      </c>
      <c r="M19" s="80">
        <f t="shared" si="2"/>
        <v>0</v>
      </c>
      <c r="N19" s="80">
        <v>0</v>
      </c>
      <c r="O19" s="80">
        <v>0</v>
      </c>
      <c r="P19" s="80">
        <f t="shared" si="2"/>
        <v>3.0425499999999999</v>
      </c>
      <c r="Q19" s="80">
        <f t="shared" si="2"/>
        <v>0</v>
      </c>
      <c r="S19" s="58"/>
      <c r="T19" s="57"/>
    </row>
    <row r="20" spans="1:20" ht="21" customHeight="1" x14ac:dyDescent="0.4">
      <c r="A20" s="123"/>
      <c r="B20" s="123"/>
      <c r="C20" s="123"/>
      <c r="D20" s="69" t="s">
        <v>11</v>
      </c>
      <c r="E20" s="80">
        <f>SUM(F20:Q20)</f>
        <v>0</v>
      </c>
      <c r="F20" s="80">
        <f t="shared" si="2"/>
        <v>0</v>
      </c>
      <c r="G20" s="80">
        <f t="shared" si="2"/>
        <v>0</v>
      </c>
      <c r="H20" s="80">
        <f t="shared" si="2"/>
        <v>0</v>
      </c>
      <c r="I20" s="80">
        <f t="shared" si="2"/>
        <v>0</v>
      </c>
      <c r="J20" s="80">
        <f t="shared" si="2"/>
        <v>0</v>
      </c>
      <c r="K20" s="80">
        <f t="shared" si="2"/>
        <v>0</v>
      </c>
      <c r="L20" s="80">
        <f t="shared" si="2"/>
        <v>0</v>
      </c>
      <c r="M20" s="80">
        <f t="shared" si="2"/>
        <v>0</v>
      </c>
      <c r="N20" s="80">
        <f t="shared" si="2"/>
        <v>0</v>
      </c>
      <c r="O20" s="80">
        <f t="shared" si="2"/>
        <v>0</v>
      </c>
      <c r="P20" s="80">
        <f t="shared" si="2"/>
        <v>0</v>
      </c>
      <c r="Q20" s="80">
        <f t="shared" si="2"/>
        <v>0</v>
      </c>
      <c r="S20" s="58"/>
    </row>
    <row r="21" spans="1:20" ht="60" customHeight="1" x14ac:dyDescent="0.25">
      <c r="A21" s="123"/>
      <c r="B21" s="123"/>
      <c r="C21" s="123"/>
      <c r="D21" s="70" t="s">
        <v>70</v>
      </c>
      <c r="E21" s="80">
        <f t="shared" ref="E21:E74" si="3">SUM(F21:Q21)</f>
        <v>0</v>
      </c>
      <c r="F21" s="80">
        <f t="shared" si="2"/>
        <v>0</v>
      </c>
      <c r="G21" s="80">
        <f t="shared" si="2"/>
        <v>0</v>
      </c>
      <c r="H21" s="80">
        <f t="shared" si="2"/>
        <v>0</v>
      </c>
      <c r="I21" s="80">
        <f t="shared" si="2"/>
        <v>0</v>
      </c>
      <c r="J21" s="80">
        <f t="shared" si="2"/>
        <v>0</v>
      </c>
      <c r="K21" s="80">
        <f t="shared" si="2"/>
        <v>0</v>
      </c>
      <c r="L21" s="80">
        <f t="shared" si="2"/>
        <v>0</v>
      </c>
      <c r="M21" s="80">
        <f t="shared" si="2"/>
        <v>0</v>
      </c>
      <c r="N21" s="80">
        <f t="shared" si="2"/>
        <v>0</v>
      </c>
      <c r="O21" s="80">
        <f t="shared" si="2"/>
        <v>0</v>
      </c>
      <c r="P21" s="80">
        <f t="shared" si="2"/>
        <v>0</v>
      </c>
      <c r="Q21" s="80">
        <f t="shared" si="2"/>
        <v>0</v>
      </c>
    </row>
    <row r="22" spans="1:20" ht="34.5" customHeight="1" x14ac:dyDescent="0.25">
      <c r="A22" s="123"/>
      <c r="B22" s="123"/>
      <c r="C22" s="123"/>
      <c r="D22" s="70" t="s">
        <v>69</v>
      </c>
      <c r="E22" s="80">
        <f>SUM(F22:Q22)</f>
        <v>151.4</v>
      </c>
      <c r="F22" s="80">
        <f t="shared" si="2"/>
        <v>0</v>
      </c>
      <c r="G22" s="80">
        <f t="shared" si="2"/>
        <v>0</v>
      </c>
      <c r="H22" s="80">
        <f t="shared" si="2"/>
        <v>0</v>
      </c>
      <c r="I22" s="80">
        <f t="shared" si="2"/>
        <v>7.5</v>
      </c>
      <c r="J22" s="80">
        <f t="shared" si="2"/>
        <v>1.37425</v>
      </c>
      <c r="K22" s="80">
        <f t="shared" si="2"/>
        <v>0</v>
      </c>
      <c r="L22" s="80">
        <f t="shared" si="2"/>
        <v>3.4</v>
      </c>
      <c r="M22" s="80">
        <f t="shared" si="2"/>
        <v>0</v>
      </c>
      <c r="N22" s="80">
        <f t="shared" si="2"/>
        <v>16.222989999999999</v>
      </c>
      <c r="O22" s="80">
        <f t="shared" si="2"/>
        <v>119.86021</v>
      </c>
      <c r="P22" s="80">
        <f t="shared" si="2"/>
        <v>3.0425499999999999</v>
      </c>
      <c r="Q22" s="80">
        <f t="shared" si="2"/>
        <v>0</v>
      </c>
    </row>
    <row r="23" spans="1:20" ht="29.25" customHeight="1" x14ac:dyDescent="0.25">
      <c r="A23" s="123"/>
      <c r="B23" s="123"/>
      <c r="C23" s="123"/>
      <c r="D23" s="70" t="s">
        <v>47</v>
      </c>
      <c r="E23" s="80">
        <f>SUM(F23:Q23)</f>
        <v>0</v>
      </c>
      <c r="F23" s="80">
        <f t="shared" si="2"/>
        <v>0</v>
      </c>
      <c r="G23" s="80">
        <f t="shared" si="2"/>
        <v>0</v>
      </c>
      <c r="H23" s="80">
        <f t="shared" si="2"/>
        <v>0</v>
      </c>
      <c r="I23" s="80">
        <f t="shared" si="2"/>
        <v>0</v>
      </c>
      <c r="J23" s="80">
        <f t="shared" si="2"/>
        <v>0</v>
      </c>
      <c r="K23" s="80">
        <f t="shared" si="2"/>
        <v>0</v>
      </c>
      <c r="L23" s="80">
        <f t="shared" si="2"/>
        <v>0</v>
      </c>
      <c r="M23" s="80">
        <f t="shared" si="2"/>
        <v>0</v>
      </c>
      <c r="N23" s="80">
        <f t="shared" si="2"/>
        <v>0</v>
      </c>
      <c r="O23" s="80">
        <f t="shared" si="2"/>
        <v>0</v>
      </c>
      <c r="P23" s="80">
        <f t="shared" si="2"/>
        <v>0</v>
      </c>
      <c r="Q23" s="80">
        <f t="shared" si="2"/>
        <v>0</v>
      </c>
    </row>
    <row r="24" spans="1:20" s="147" customFormat="1" ht="21" customHeight="1" x14ac:dyDescent="0.25">
      <c r="A24" s="142" t="s">
        <v>4</v>
      </c>
      <c r="B24" s="143" t="s">
        <v>62</v>
      </c>
      <c r="C24" s="142" t="s">
        <v>71</v>
      </c>
      <c r="D24" s="144" t="s">
        <v>35</v>
      </c>
      <c r="E24" s="145">
        <f t="shared" si="3"/>
        <v>151.4</v>
      </c>
      <c r="F24" s="146">
        <f>F25+F26+F27+F28+F30</f>
        <v>0</v>
      </c>
      <c r="G24" s="146">
        <f t="shared" ref="G24:Q24" si="4">G25+G26+G27+G28+G30</f>
        <v>0</v>
      </c>
      <c r="H24" s="146">
        <f t="shared" si="4"/>
        <v>0</v>
      </c>
      <c r="I24" s="146">
        <f t="shared" si="4"/>
        <v>7.5</v>
      </c>
      <c r="J24" s="146">
        <f t="shared" si="4"/>
        <v>1.37425</v>
      </c>
      <c r="K24" s="146">
        <f t="shared" si="4"/>
        <v>0</v>
      </c>
      <c r="L24" s="146">
        <f t="shared" si="4"/>
        <v>3.4</v>
      </c>
      <c r="M24" s="146">
        <f t="shared" si="4"/>
        <v>0</v>
      </c>
      <c r="N24" s="146">
        <f t="shared" si="4"/>
        <v>16.222989999999999</v>
      </c>
      <c r="O24" s="146">
        <f t="shared" si="4"/>
        <v>119.86021</v>
      </c>
      <c r="P24" s="146">
        <f t="shared" si="4"/>
        <v>3.0425499999999999</v>
      </c>
      <c r="Q24" s="146">
        <f t="shared" si="4"/>
        <v>0</v>
      </c>
      <c r="S24" s="148"/>
    </row>
    <row r="25" spans="1:20" s="147" customFormat="1" ht="21" customHeight="1" x14ac:dyDescent="0.25">
      <c r="A25" s="142"/>
      <c r="B25" s="143"/>
      <c r="C25" s="142"/>
      <c r="D25" s="149" t="s">
        <v>9</v>
      </c>
      <c r="E25" s="85">
        <f t="shared" si="3"/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</row>
    <row r="26" spans="1:20" s="141" customFormat="1" ht="21" customHeight="1" x14ac:dyDescent="0.25">
      <c r="A26" s="142"/>
      <c r="B26" s="143"/>
      <c r="C26" s="142"/>
      <c r="D26" s="149" t="s">
        <v>10</v>
      </c>
      <c r="E26" s="85">
        <f t="shared" si="3"/>
        <v>151.4</v>
      </c>
      <c r="F26" s="79">
        <v>0</v>
      </c>
      <c r="G26" s="79">
        <v>0</v>
      </c>
      <c r="H26" s="79">
        <v>0</v>
      </c>
      <c r="I26" s="79">
        <v>7.5</v>
      </c>
      <c r="J26" s="79">
        <v>1.37425</v>
      </c>
      <c r="K26" s="79">
        <v>0</v>
      </c>
      <c r="L26" s="79">
        <v>3.4</v>
      </c>
      <c r="M26" s="79">
        <v>0</v>
      </c>
      <c r="N26" s="79">
        <f>1.72725+14.49574</f>
        <v>16.222989999999999</v>
      </c>
      <c r="O26" s="79">
        <f>55.3149+19.21105+14.73213+16.10638+11.27447+3.22128</f>
        <v>119.86021</v>
      </c>
      <c r="P26" s="79">
        <v>3.0425499999999999</v>
      </c>
      <c r="Q26" s="79">
        <v>0</v>
      </c>
    </row>
    <row r="27" spans="1:20" s="147" customFormat="1" ht="21" customHeight="1" x14ac:dyDescent="0.25">
      <c r="A27" s="142"/>
      <c r="B27" s="143"/>
      <c r="C27" s="142"/>
      <c r="D27" s="149" t="s">
        <v>11</v>
      </c>
      <c r="E27" s="85">
        <f>SUM(F27:Q27)</f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  <c r="P27" s="79">
        <v>0</v>
      </c>
      <c r="Q27" s="79">
        <v>0</v>
      </c>
    </row>
    <row r="28" spans="1:20" s="147" customFormat="1" ht="57.75" customHeight="1" x14ac:dyDescent="0.25">
      <c r="A28" s="142"/>
      <c r="B28" s="143"/>
      <c r="C28" s="142"/>
      <c r="D28" s="150" t="s">
        <v>70</v>
      </c>
      <c r="E28" s="85">
        <f t="shared" si="3"/>
        <v>0</v>
      </c>
      <c r="F28" s="79">
        <v>0</v>
      </c>
      <c r="G28" s="79">
        <v>0</v>
      </c>
      <c r="H28" s="79">
        <v>0</v>
      </c>
      <c r="I28" s="79">
        <v>0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</row>
    <row r="29" spans="1:20" s="141" customFormat="1" ht="33.75" customHeight="1" x14ac:dyDescent="0.25">
      <c r="A29" s="142"/>
      <c r="B29" s="143"/>
      <c r="C29" s="142"/>
      <c r="D29" s="150" t="s">
        <v>69</v>
      </c>
      <c r="E29" s="85">
        <f>F29+G29+H29+I29+J29+K29+L29+M29+N29+O29+P29+Q29</f>
        <v>151.4</v>
      </c>
      <c r="F29" s="79">
        <v>0</v>
      </c>
      <c r="G29" s="79">
        <v>0</v>
      </c>
      <c r="H29" s="79">
        <v>0</v>
      </c>
      <c r="I29" s="79">
        <v>7.5</v>
      </c>
      <c r="J29" s="79">
        <v>1.37425</v>
      </c>
      <c r="K29" s="79">
        <v>0</v>
      </c>
      <c r="L29" s="79">
        <v>3.4</v>
      </c>
      <c r="M29" s="79">
        <v>0</v>
      </c>
      <c r="N29" s="79">
        <f>1.72725+14.49574</f>
        <v>16.222989999999999</v>
      </c>
      <c r="O29" s="79">
        <f>55.3149+19.21105+14.73213+16.10638+11.27447+3.22128</f>
        <v>119.86021</v>
      </c>
      <c r="P29" s="79">
        <v>3.0425499999999999</v>
      </c>
      <c r="Q29" s="79">
        <v>0</v>
      </c>
    </row>
    <row r="30" spans="1:20" s="147" customFormat="1" ht="33" customHeight="1" x14ac:dyDescent="0.25">
      <c r="A30" s="142"/>
      <c r="B30" s="143"/>
      <c r="C30" s="142"/>
      <c r="D30" s="150" t="s">
        <v>47</v>
      </c>
      <c r="E30" s="85">
        <f t="shared" si="3"/>
        <v>0</v>
      </c>
      <c r="F30" s="79">
        <v>0</v>
      </c>
      <c r="G30" s="79">
        <v>0</v>
      </c>
      <c r="H30" s="79">
        <v>0</v>
      </c>
      <c r="I30" s="79">
        <v>0</v>
      </c>
      <c r="J30" s="79">
        <v>0</v>
      </c>
      <c r="K30" s="79">
        <v>0</v>
      </c>
      <c r="L30" s="79">
        <v>0</v>
      </c>
      <c r="M30" s="79">
        <v>0</v>
      </c>
      <c r="N30" s="79">
        <v>0</v>
      </c>
      <c r="O30" s="79">
        <v>0</v>
      </c>
      <c r="P30" s="79">
        <v>0</v>
      </c>
      <c r="Q30" s="79">
        <v>0</v>
      </c>
    </row>
    <row r="31" spans="1:20" ht="21" customHeight="1" x14ac:dyDescent="0.25">
      <c r="A31" s="108" t="s">
        <v>6</v>
      </c>
      <c r="B31" s="108" t="s">
        <v>84</v>
      </c>
      <c r="C31" s="108" t="s">
        <v>76</v>
      </c>
      <c r="D31" s="9" t="s">
        <v>35</v>
      </c>
      <c r="E31" s="86">
        <f>SUM(F31:Q31)</f>
        <v>1836.1</v>
      </c>
      <c r="F31" s="86">
        <f>F32+F33+F34+F35+F37</f>
        <v>67.224689999999995</v>
      </c>
      <c r="G31" s="86">
        <f t="shared" ref="G31:Q31" si="5">G32+G33+G34+G35+G37</f>
        <v>122.29067000000001</v>
      </c>
      <c r="H31" s="83">
        <f>H32+H33+H34+H35+H37</f>
        <v>114.44722</v>
      </c>
      <c r="I31" s="86">
        <f t="shared" si="5"/>
        <v>130.92338000000001</v>
      </c>
      <c r="J31" s="86">
        <f>J32+J33+J34+J35+J37</f>
        <v>116.52709</v>
      </c>
      <c r="K31" s="86">
        <f t="shared" si="5"/>
        <v>331.41412000000003</v>
      </c>
      <c r="L31" s="86">
        <f t="shared" si="5"/>
        <v>113.73887999999999</v>
      </c>
      <c r="M31" s="86">
        <f t="shared" si="5"/>
        <v>125.73842999999999</v>
      </c>
      <c r="N31" s="86">
        <f t="shared" si="5"/>
        <v>101.31343</v>
      </c>
      <c r="O31" s="86">
        <f t="shared" si="5"/>
        <v>141.14085</v>
      </c>
      <c r="P31" s="86">
        <f t="shared" si="5"/>
        <v>107.47721</v>
      </c>
      <c r="Q31" s="86">
        <f t="shared" si="5"/>
        <v>363.86403000000001</v>
      </c>
    </row>
    <row r="32" spans="1:20" ht="21" customHeight="1" x14ac:dyDescent="0.25">
      <c r="A32" s="108"/>
      <c r="B32" s="108"/>
      <c r="C32" s="108"/>
      <c r="D32" s="66" t="s">
        <v>9</v>
      </c>
      <c r="E32" s="77">
        <f t="shared" si="3"/>
        <v>0</v>
      </c>
      <c r="F32" s="78">
        <v>0</v>
      </c>
      <c r="G32" s="78">
        <v>0</v>
      </c>
      <c r="H32" s="78">
        <v>0</v>
      </c>
      <c r="I32" s="78"/>
      <c r="J32" s="78"/>
      <c r="K32" s="78"/>
      <c r="L32" s="78"/>
      <c r="M32" s="78"/>
      <c r="N32" s="78"/>
      <c r="O32" s="78"/>
      <c r="P32" s="78"/>
      <c r="Q32" s="78"/>
    </row>
    <row r="33" spans="1:17" ht="21" customHeight="1" x14ac:dyDescent="0.25">
      <c r="A33" s="108"/>
      <c r="B33" s="108"/>
      <c r="C33" s="108"/>
      <c r="D33" s="66" t="s">
        <v>10</v>
      </c>
      <c r="E33" s="77">
        <f t="shared" si="3"/>
        <v>1836.1</v>
      </c>
      <c r="F33" s="78">
        <v>67.224689999999995</v>
      </c>
      <c r="G33" s="78">
        <v>122.29067000000001</v>
      </c>
      <c r="H33" s="78">
        <v>114.44722</v>
      </c>
      <c r="I33" s="78">
        <v>130.92338000000001</v>
      </c>
      <c r="J33" s="79">
        <v>116.52709</v>
      </c>
      <c r="K33" s="79">
        <v>331.41412000000003</v>
      </c>
      <c r="L33" s="79">
        <v>113.73887999999999</v>
      </c>
      <c r="M33" s="78">
        <v>125.73842999999999</v>
      </c>
      <c r="N33" s="78">
        <v>101.31343</v>
      </c>
      <c r="O33" s="78">
        <v>141.14085</v>
      </c>
      <c r="P33" s="78">
        <v>107.47721</v>
      </c>
      <c r="Q33" s="78">
        <v>363.86403000000001</v>
      </c>
    </row>
    <row r="34" spans="1:17" ht="21" customHeight="1" x14ac:dyDescent="0.25">
      <c r="A34" s="108"/>
      <c r="B34" s="108"/>
      <c r="C34" s="108"/>
      <c r="D34" s="66" t="s">
        <v>11</v>
      </c>
      <c r="E34" s="17" t="s">
        <v>95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/>
    </row>
    <row r="35" spans="1:17" ht="62.25" customHeight="1" x14ac:dyDescent="0.25">
      <c r="A35" s="108"/>
      <c r="B35" s="108"/>
      <c r="C35" s="108"/>
      <c r="D35" s="26" t="s">
        <v>70</v>
      </c>
      <c r="E35" s="17">
        <f t="shared" si="3"/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</row>
    <row r="36" spans="1:17" ht="33.75" customHeight="1" x14ac:dyDescent="0.25">
      <c r="A36" s="108"/>
      <c r="B36" s="108"/>
      <c r="C36" s="108"/>
      <c r="D36" s="26" t="s">
        <v>69</v>
      </c>
      <c r="E36" s="17">
        <f t="shared" si="3"/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</row>
    <row r="37" spans="1:17" ht="109.5" customHeight="1" x14ac:dyDescent="0.25">
      <c r="A37" s="108"/>
      <c r="B37" s="108"/>
      <c r="C37" s="108"/>
      <c r="D37" s="26" t="s">
        <v>47</v>
      </c>
      <c r="E37" s="17">
        <f t="shared" si="3"/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</row>
    <row r="38" spans="1:17" ht="21" customHeight="1" x14ac:dyDescent="0.25">
      <c r="A38" s="100" t="s">
        <v>63</v>
      </c>
      <c r="B38" s="107" t="s">
        <v>85</v>
      </c>
      <c r="C38" s="100" t="s">
        <v>77</v>
      </c>
      <c r="D38" s="52" t="s">
        <v>35</v>
      </c>
      <c r="E38" s="82">
        <f>SUM(F38:Q38)</f>
        <v>0</v>
      </c>
      <c r="F38" s="87">
        <f>F39+F40+F41+F42+F44</f>
        <v>0</v>
      </c>
      <c r="G38" s="87">
        <f t="shared" ref="G38:Q38" si="6">G39+G40+G41+G42+G44</f>
        <v>0</v>
      </c>
      <c r="H38" s="87">
        <f>H39+H40+H41+H42+H44</f>
        <v>0</v>
      </c>
      <c r="I38" s="87">
        <f t="shared" si="6"/>
        <v>0</v>
      </c>
      <c r="J38" s="87">
        <f t="shared" si="6"/>
        <v>0</v>
      </c>
      <c r="K38" s="87">
        <f t="shared" si="6"/>
        <v>0</v>
      </c>
      <c r="L38" s="87">
        <f t="shared" si="6"/>
        <v>0</v>
      </c>
      <c r="M38" s="87">
        <f t="shared" si="6"/>
        <v>0</v>
      </c>
      <c r="N38" s="87">
        <f t="shared" si="6"/>
        <v>0</v>
      </c>
      <c r="O38" s="87">
        <f t="shared" si="6"/>
        <v>0</v>
      </c>
      <c r="P38" s="87">
        <f t="shared" si="6"/>
        <v>0</v>
      </c>
      <c r="Q38" s="87">
        <f t="shared" si="6"/>
        <v>0</v>
      </c>
    </row>
    <row r="39" spans="1:17" ht="21" customHeight="1" x14ac:dyDescent="0.25">
      <c r="A39" s="100"/>
      <c r="B39" s="107"/>
      <c r="C39" s="100"/>
      <c r="D39" s="65" t="s">
        <v>9</v>
      </c>
      <c r="E39" s="84">
        <f>SUM(F39:Q39)</f>
        <v>0</v>
      </c>
      <c r="F39" s="78">
        <v>0</v>
      </c>
      <c r="G39" s="78">
        <v>0</v>
      </c>
      <c r="H39" s="78">
        <v>0</v>
      </c>
      <c r="I39" s="78">
        <v>0</v>
      </c>
      <c r="J39" s="78">
        <v>0</v>
      </c>
      <c r="K39" s="78">
        <v>0</v>
      </c>
      <c r="L39" s="78">
        <v>0</v>
      </c>
      <c r="M39" s="78">
        <v>0</v>
      </c>
      <c r="N39" s="78">
        <v>0</v>
      </c>
      <c r="O39" s="78">
        <v>0</v>
      </c>
      <c r="P39" s="78">
        <v>0</v>
      </c>
      <c r="Q39" s="78">
        <v>0</v>
      </c>
    </row>
    <row r="40" spans="1:17" ht="21" customHeight="1" x14ac:dyDescent="0.25">
      <c r="A40" s="100"/>
      <c r="B40" s="107"/>
      <c r="C40" s="100"/>
      <c r="D40" s="65" t="s">
        <v>10</v>
      </c>
      <c r="E40" s="84">
        <f t="shared" si="3"/>
        <v>0</v>
      </c>
      <c r="F40" s="78">
        <v>0</v>
      </c>
      <c r="G40" s="78">
        <v>0</v>
      </c>
      <c r="H40" s="78">
        <v>0</v>
      </c>
      <c r="I40" s="78">
        <v>0</v>
      </c>
      <c r="J40" s="78">
        <v>0</v>
      </c>
      <c r="K40" s="78">
        <v>0</v>
      </c>
      <c r="L40" s="78">
        <v>0</v>
      </c>
      <c r="M40" s="78">
        <v>0</v>
      </c>
      <c r="N40" s="78">
        <v>0</v>
      </c>
      <c r="O40" s="78">
        <v>0</v>
      </c>
      <c r="P40" s="78">
        <v>0</v>
      </c>
      <c r="Q40" s="78">
        <v>0</v>
      </c>
    </row>
    <row r="41" spans="1:17" ht="21" customHeight="1" x14ac:dyDescent="0.25">
      <c r="A41" s="100"/>
      <c r="B41" s="107"/>
      <c r="C41" s="100"/>
      <c r="D41" s="65" t="s">
        <v>11</v>
      </c>
      <c r="E41" s="84">
        <f t="shared" si="3"/>
        <v>0</v>
      </c>
      <c r="F41" s="78">
        <v>0</v>
      </c>
      <c r="G41" s="78">
        <v>0</v>
      </c>
      <c r="H41" s="78">
        <v>0</v>
      </c>
      <c r="I41" s="78">
        <v>0</v>
      </c>
      <c r="J41" s="78">
        <v>0</v>
      </c>
      <c r="K41" s="78">
        <v>0</v>
      </c>
      <c r="L41" s="78">
        <v>0</v>
      </c>
      <c r="M41" s="78">
        <v>0</v>
      </c>
      <c r="N41" s="78">
        <v>0</v>
      </c>
      <c r="O41" s="78">
        <v>0</v>
      </c>
      <c r="P41" s="78">
        <v>0</v>
      </c>
      <c r="Q41" s="78">
        <v>0</v>
      </c>
    </row>
    <row r="42" spans="1:17" ht="60" customHeight="1" x14ac:dyDescent="0.25">
      <c r="A42" s="100"/>
      <c r="B42" s="107"/>
      <c r="C42" s="100"/>
      <c r="D42" s="56" t="s">
        <v>70</v>
      </c>
      <c r="E42" s="84">
        <f t="shared" si="3"/>
        <v>0</v>
      </c>
      <c r="F42" s="78">
        <v>0</v>
      </c>
      <c r="G42" s="78">
        <v>0</v>
      </c>
      <c r="H42" s="78">
        <v>0</v>
      </c>
      <c r="I42" s="78">
        <v>0</v>
      </c>
      <c r="J42" s="78">
        <v>0</v>
      </c>
      <c r="K42" s="78">
        <v>0</v>
      </c>
      <c r="L42" s="78">
        <v>0</v>
      </c>
      <c r="M42" s="78">
        <v>0</v>
      </c>
      <c r="N42" s="78">
        <v>0</v>
      </c>
      <c r="O42" s="78">
        <v>0</v>
      </c>
      <c r="P42" s="78">
        <v>0</v>
      </c>
      <c r="Q42" s="78">
        <v>0</v>
      </c>
    </row>
    <row r="43" spans="1:17" ht="33.75" customHeight="1" x14ac:dyDescent="0.25">
      <c r="A43" s="100"/>
      <c r="B43" s="107"/>
      <c r="C43" s="100"/>
      <c r="D43" s="56" t="s">
        <v>69</v>
      </c>
      <c r="E43" s="84">
        <v>0</v>
      </c>
      <c r="F43" s="78">
        <v>0</v>
      </c>
      <c r="G43" s="78">
        <v>0</v>
      </c>
      <c r="H43" s="78">
        <v>0</v>
      </c>
      <c r="I43" s="78">
        <v>0</v>
      </c>
      <c r="J43" s="78">
        <v>0</v>
      </c>
      <c r="K43" s="78">
        <v>0</v>
      </c>
      <c r="L43" s="78">
        <v>0</v>
      </c>
      <c r="M43" s="78">
        <v>0</v>
      </c>
      <c r="N43" s="78">
        <v>0</v>
      </c>
      <c r="O43" s="78">
        <v>0</v>
      </c>
      <c r="P43" s="78">
        <v>0</v>
      </c>
      <c r="Q43" s="78">
        <v>0</v>
      </c>
    </row>
    <row r="44" spans="1:17" ht="26.25" customHeight="1" x14ac:dyDescent="0.25">
      <c r="A44" s="100"/>
      <c r="B44" s="107"/>
      <c r="C44" s="100"/>
      <c r="D44" s="56" t="s">
        <v>47</v>
      </c>
      <c r="E44" s="85">
        <v>0</v>
      </c>
      <c r="F44" s="78">
        <v>0</v>
      </c>
      <c r="G44" s="78">
        <v>0</v>
      </c>
      <c r="H44" s="78">
        <v>0</v>
      </c>
      <c r="I44" s="78">
        <v>0</v>
      </c>
      <c r="J44" s="78">
        <v>0</v>
      </c>
      <c r="K44" s="78">
        <v>0</v>
      </c>
      <c r="L44" s="78">
        <v>0</v>
      </c>
      <c r="M44" s="78">
        <v>0</v>
      </c>
      <c r="N44" s="78">
        <v>0</v>
      </c>
      <c r="O44" s="78">
        <v>0</v>
      </c>
      <c r="P44" s="78">
        <v>0</v>
      </c>
      <c r="Q44" s="78">
        <v>0</v>
      </c>
    </row>
    <row r="45" spans="1:17" ht="26.25" customHeight="1" x14ac:dyDescent="0.25">
      <c r="A45" s="100" t="s">
        <v>72</v>
      </c>
      <c r="B45" s="100" t="s">
        <v>86</v>
      </c>
      <c r="C45" s="92" t="s">
        <v>90</v>
      </c>
      <c r="D45" s="52" t="s">
        <v>35</v>
      </c>
      <c r="E45" s="82">
        <f>SUM(F45:Q45)</f>
        <v>240</v>
      </c>
      <c r="F45" s="87">
        <f>F46+F47+F48+F49+F51</f>
        <v>0</v>
      </c>
      <c r="G45" s="87">
        <f t="shared" ref="G45:Q45" si="7">G46+G47+G48+G49+G51</f>
        <v>0</v>
      </c>
      <c r="H45" s="87">
        <f>H46+H47+H48+H49+H51</f>
        <v>0</v>
      </c>
      <c r="I45" s="87">
        <f t="shared" si="7"/>
        <v>60</v>
      </c>
      <c r="J45" s="87">
        <f t="shared" si="7"/>
        <v>0</v>
      </c>
      <c r="K45" s="87">
        <f t="shared" si="7"/>
        <v>0</v>
      </c>
      <c r="L45" s="87">
        <f t="shared" si="7"/>
        <v>60</v>
      </c>
      <c r="M45" s="87">
        <f t="shared" si="7"/>
        <v>0</v>
      </c>
      <c r="N45" s="87">
        <f t="shared" si="7"/>
        <v>0</v>
      </c>
      <c r="O45" s="87">
        <f t="shared" si="7"/>
        <v>60</v>
      </c>
      <c r="P45" s="87">
        <f t="shared" si="7"/>
        <v>0</v>
      </c>
      <c r="Q45" s="87">
        <f t="shared" si="7"/>
        <v>60</v>
      </c>
    </row>
    <row r="46" spans="1:17" ht="26.25" customHeight="1" x14ac:dyDescent="0.25">
      <c r="A46" s="100"/>
      <c r="B46" s="100"/>
      <c r="C46" s="93"/>
      <c r="D46" s="72" t="s">
        <v>9</v>
      </c>
      <c r="E46" s="84">
        <f t="shared" ref="E46:E50" si="8">SUM(F46:Q46)</f>
        <v>0</v>
      </c>
      <c r="F46" s="78">
        <v>0</v>
      </c>
      <c r="G46" s="78">
        <v>0</v>
      </c>
      <c r="H46" s="78">
        <v>0</v>
      </c>
      <c r="I46" s="78">
        <v>0</v>
      </c>
      <c r="J46" s="78">
        <v>0</v>
      </c>
      <c r="K46" s="78">
        <v>0</v>
      </c>
      <c r="L46" s="78">
        <v>0</v>
      </c>
      <c r="M46" s="78">
        <v>0</v>
      </c>
      <c r="N46" s="78">
        <v>0</v>
      </c>
      <c r="O46" s="78">
        <v>0</v>
      </c>
      <c r="P46" s="78">
        <v>0</v>
      </c>
      <c r="Q46" s="78">
        <v>0</v>
      </c>
    </row>
    <row r="47" spans="1:17" ht="26.25" customHeight="1" x14ac:dyDescent="0.25">
      <c r="A47" s="100"/>
      <c r="B47" s="100"/>
      <c r="C47" s="93"/>
      <c r="D47" s="72" t="s">
        <v>10</v>
      </c>
      <c r="E47" s="84">
        <f t="shared" si="8"/>
        <v>0</v>
      </c>
      <c r="F47" s="78">
        <v>0</v>
      </c>
      <c r="G47" s="78">
        <v>0</v>
      </c>
      <c r="H47" s="78">
        <v>0</v>
      </c>
      <c r="I47" s="78">
        <v>0</v>
      </c>
      <c r="J47" s="78">
        <v>0</v>
      </c>
      <c r="K47" s="78">
        <v>0</v>
      </c>
      <c r="L47" s="78">
        <v>0</v>
      </c>
      <c r="M47" s="78">
        <v>0</v>
      </c>
      <c r="N47" s="78">
        <v>0</v>
      </c>
      <c r="O47" s="78">
        <v>0</v>
      </c>
      <c r="P47" s="78">
        <v>0</v>
      </c>
      <c r="Q47" s="78">
        <v>0</v>
      </c>
    </row>
    <row r="48" spans="1:17" ht="26.25" customHeight="1" x14ac:dyDescent="0.25">
      <c r="A48" s="100"/>
      <c r="B48" s="100"/>
      <c r="C48" s="93"/>
      <c r="D48" s="72" t="s">
        <v>11</v>
      </c>
      <c r="E48" s="84">
        <f>SUM(F48:Q48)</f>
        <v>240</v>
      </c>
      <c r="F48" s="78">
        <v>0</v>
      </c>
      <c r="G48" s="78">
        <v>0</v>
      </c>
      <c r="H48" s="78">
        <v>0</v>
      </c>
      <c r="I48" s="78">
        <v>60</v>
      </c>
      <c r="J48" s="78">
        <v>0</v>
      </c>
      <c r="K48" s="78">
        <v>0</v>
      </c>
      <c r="L48" s="78">
        <v>60</v>
      </c>
      <c r="M48" s="78">
        <v>0</v>
      </c>
      <c r="N48" s="78">
        <v>0</v>
      </c>
      <c r="O48" s="78">
        <v>60</v>
      </c>
      <c r="P48" s="78">
        <v>0</v>
      </c>
      <c r="Q48" s="78">
        <v>60</v>
      </c>
    </row>
    <row r="49" spans="1:17" ht="26.25" customHeight="1" x14ac:dyDescent="0.25">
      <c r="A49" s="100"/>
      <c r="B49" s="100"/>
      <c r="C49" s="93"/>
      <c r="D49" s="56" t="s">
        <v>70</v>
      </c>
      <c r="E49" s="54">
        <f t="shared" si="8"/>
        <v>0</v>
      </c>
      <c r="F49" s="55">
        <v>0</v>
      </c>
      <c r="G49" s="55">
        <v>0</v>
      </c>
      <c r="H49" s="55">
        <v>0</v>
      </c>
      <c r="I49" s="55">
        <v>0</v>
      </c>
      <c r="J49" s="55">
        <v>0</v>
      </c>
      <c r="K49" s="55">
        <v>0</v>
      </c>
      <c r="L49" s="55">
        <v>0</v>
      </c>
      <c r="M49" s="55">
        <v>0</v>
      </c>
      <c r="N49" s="55">
        <v>0</v>
      </c>
      <c r="O49" s="55">
        <v>0</v>
      </c>
      <c r="P49" s="55">
        <v>0</v>
      </c>
      <c r="Q49" s="55">
        <v>0</v>
      </c>
    </row>
    <row r="50" spans="1:17" ht="26.25" customHeight="1" x14ac:dyDescent="0.25">
      <c r="A50" s="100"/>
      <c r="B50" s="100"/>
      <c r="C50" s="93"/>
      <c r="D50" s="56" t="s">
        <v>69</v>
      </c>
      <c r="E50" s="54">
        <f t="shared" si="8"/>
        <v>0</v>
      </c>
      <c r="F50" s="55">
        <v>0</v>
      </c>
      <c r="G50" s="55">
        <v>0</v>
      </c>
      <c r="H50" s="55">
        <v>0</v>
      </c>
      <c r="I50" s="55">
        <v>0</v>
      </c>
      <c r="J50" s="55">
        <v>0</v>
      </c>
      <c r="K50" s="55">
        <v>0</v>
      </c>
      <c r="L50" s="55">
        <v>0</v>
      </c>
      <c r="M50" s="55">
        <v>0</v>
      </c>
      <c r="N50" s="55">
        <v>0</v>
      </c>
      <c r="O50" s="55">
        <v>0</v>
      </c>
      <c r="P50" s="55">
        <v>0</v>
      </c>
      <c r="Q50" s="55">
        <v>0</v>
      </c>
    </row>
    <row r="51" spans="1:17" ht="26.25" customHeight="1" x14ac:dyDescent="0.25">
      <c r="A51" s="100"/>
      <c r="B51" s="100"/>
      <c r="C51" s="101"/>
      <c r="D51" s="56" t="s">
        <v>47</v>
      </c>
      <c r="E51" s="54">
        <f>SUM(F51:Q51)</f>
        <v>0</v>
      </c>
      <c r="F51" s="55">
        <v>0</v>
      </c>
      <c r="G51" s="55">
        <v>0</v>
      </c>
      <c r="H51" s="55">
        <v>0</v>
      </c>
      <c r="I51" s="55">
        <v>0</v>
      </c>
      <c r="J51" s="55">
        <v>0</v>
      </c>
      <c r="K51" s="55">
        <v>0</v>
      </c>
      <c r="L51" s="55">
        <v>0</v>
      </c>
      <c r="M51" s="55">
        <v>0</v>
      </c>
      <c r="N51" s="55">
        <v>0</v>
      </c>
      <c r="O51" s="55">
        <v>0</v>
      </c>
      <c r="P51" s="55">
        <v>0</v>
      </c>
      <c r="Q51" s="55">
        <v>0</v>
      </c>
    </row>
    <row r="52" spans="1:17" ht="26.25" customHeight="1" x14ac:dyDescent="0.25">
      <c r="A52" s="100" t="s">
        <v>83</v>
      </c>
      <c r="B52" s="100" t="s">
        <v>88</v>
      </c>
      <c r="C52" s="92" t="s">
        <v>89</v>
      </c>
      <c r="D52" s="52" t="s">
        <v>35</v>
      </c>
      <c r="E52" s="82">
        <f>SUM(F52:Q52)</f>
        <v>50</v>
      </c>
      <c r="F52" s="87">
        <f>F53+F54+F55+F56+F58</f>
        <v>0</v>
      </c>
      <c r="G52" s="87">
        <v>0</v>
      </c>
      <c r="H52" s="87">
        <v>0</v>
      </c>
      <c r="I52" s="87">
        <f t="shared" ref="I52:Q52" si="9">I53+I54+I55+I56+I58</f>
        <v>0</v>
      </c>
      <c r="J52" s="87">
        <f t="shared" si="9"/>
        <v>0</v>
      </c>
      <c r="K52" s="87">
        <f t="shared" si="9"/>
        <v>0</v>
      </c>
      <c r="L52" s="87">
        <f t="shared" si="9"/>
        <v>0</v>
      </c>
      <c r="M52" s="87">
        <f t="shared" si="9"/>
        <v>0</v>
      </c>
      <c r="N52" s="87">
        <f t="shared" si="9"/>
        <v>0</v>
      </c>
      <c r="O52" s="87">
        <f t="shared" si="9"/>
        <v>0</v>
      </c>
      <c r="P52" s="87">
        <f t="shared" si="9"/>
        <v>50</v>
      </c>
      <c r="Q52" s="13">
        <f t="shared" si="9"/>
        <v>0</v>
      </c>
    </row>
    <row r="53" spans="1:17" ht="26.25" customHeight="1" x14ac:dyDescent="0.25">
      <c r="A53" s="100"/>
      <c r="B53" s="100"/>
      <c r="C53" s="93"/>
      <c r="D53" s="72" t="s">
        <v>9</v>
      </c>
      <c r="E53" s="82">
        <f t="shared" ref="E53:E58" si="10">SUM(F53:Q53)</f>
        <v>0</v>
      </c>
      <c r="F53" s="78">
        <v>0</v>
      </c>
      <c r="G53" s="78">
        <v>0</v>
      </c>
      <c r="H53" s="78">
        <v>0</v>
      </c>
      <c r="I53" s="78">
        <v>0</v>
      </c>
      <c r="J53" s="78">
        <v>0</v>
      </c>
      <c r="K53" s="78">
        <v>0</v>
      </c>
      <c r="L53" s="78">
        <v>0</v>
      </c>
      <c r="M53" s="78">
        <v>0</v>
      </c>
      <c r="N53" s="78">
        <v>0</v>
      </c>
      <c r="O53" s="78">
        <v>0</v>
      </c>
      <c r="P53" s="78">
        <v>0</v>
      </c>
      <c r="Q53" s="55">
        <v>0</v>
      </c>
    </row>
    <row r="54" spans="1:17" ht="26.25" customHeight="1" x14ac:dyDescent="0.25">
      <c r="A54" s="100"/>
      <c r="B54" s="100"/>
      <c r="C54" s="93"/>
      <c r="D54" s="72" t="s">
        <v>10</v>
      </c>
      <c r="E54" s="82">
        <f t="shared" si="10"/>
        <v>0</v>
      </c>
      <c r="F54" s="78">
        <v>0</v>
      </c>
      <c r="G54" s="78">
        <v>0</v>
      </c>
      <c r="H54" s="78">
        <v>0</v>
      </c>
      <c r="I54" s="78">
        <v>0</v>
      </c>
      <c r="J54" s="78">
        <v>0</v>
      </c>
      <c r="K54" s="78">
        <v>0</v>
      </c>
      <c r="L54" s="78">
        <v>0</v>
      </c>
      <c r="M54" s="78">
        <v>0</v>
      </c>
      <c r="N54" s="78">
        <v>0</v>
      </c>
      <c r="O54" s="78">
        <v>0</v>
      </c>
      <c r="P54" s="78">
        <v>0</v>
      </c>
      <c r="Q54" s="55">
        <v>0</v>
      </c>
    </row>
    <row r="55" spans="1:17" ht="26.25" customHeight="1" x14ac:dyDescent="0.25">
      <c r="A55" s="100"/>
      <c r="B55" s="100"/>
      <c r="C55" s="93"/>
      <c r="D55" s="72" t="s">
        <v>11</v>
      </c>
      <c r="E55" s="82">
        <f>SUM(F55:Q55)</f>
        <v>50</v>
      </c>
      <c r="F55" s="78">
        <v>0</v>
      </c>
      <c r="G55" s="78">
        <v>0</v>
      </c>
      <c r="H55" s="78">
        <v>0</v>
      </c>
      <c r="I55" s="78">
        <v>0</v>
      </c>
      <c r="J55" s="78">
        <v>0</v>
      </c>
      <c r="K55" s="78">
        <v>0</v>
      </c>
      <c r="L55" s="78">
        <v>0</v>
      </c>
      <c r="M55" s="78">
        <v>0</v>
      </c>
      <c r="N55" s="78">
        <v>0</v>
      </c>
      <c r="O55" s="78">
        <v>0</v>
      </c>
      <c r="P55" s="78">
        <v>50</v>
      </c>
      <c r="Q55" s="55">
        <v>0</v>
      </c>
    </row>
    <row r="56" spans="1:17" ht="26.25" customHeight="1" x14ac:dyDescent="0.25">
      <c r="A56" s="100"/>
      <c r="B56" s="100"/>
      <c r="C56" s="93"/>
      <c r="D56" s="56" t="s">
        <v>70</v>
      </c>
      <c r="E56" s="53">
        <f t="shared" si="10"/>
        <v>0</v>
      </c>
      <c r="F56" s="55">
        <v>0</v>
      </c>
      <c r="G56" s="55">
        <v>0</v>
      </c>
      <c r="H56" s="55">
        <v>0</v>
      </c>
      <c r="I56" s="55">
        <v>0</v>
      </c>
      <c r="J56" s="55">
        <v>0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55">
        <v>0</v>
      </c>
      <c r="Q56" s="55">
        <v>0</v>
      </c>
    </row>
    <row r="57" spans="1:17" ht="26.25" customHeight="1" x14ac:dyDescent="0.25">
      <c r="A57" s="100"/>
      <c r="B57" s="100"/>
      <c r="C57" s="93"/>
      <c r="D57" s="56" t="s">
        <v>69</v>
      </c>
      <c r="E57" s="53">
        <f t="shared" si="10"/>
        <v>0</v>
      </c>
      <c r="F57" s="55">
        <v>0</v>
      </c>
      <c r="G57" s="55">
        <v>0</v>
      </c>
      <c r="H57" s="55">
        <v>0</v>
      </c>
      <c r="I57" s="55">
        <v>0</v>
      </c>
      <c r="J57" s="55">
        <v>0</v>
      </c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55">
        <v>0</v>
      </c>
      <c r="Q57" s="55">
        <v>0</v>
      </c>
    </row>
    <row r="58" spans="1:17" ht="26.25" customHeight="1" x14ac:dyDescent="0.25">
      <c r="A58" s="100"/>
      <c r="B58" s="100"/>
      <c r="C58" s="101"/>
      <c r="D58" s="56" t="s">
        <v>47</v>
      </c>
      <c r="E58" s="53">
        <f t="shared" si="10"/>
        <v>0</v>
      </c>
      <c r="F58" s="55">
        <v>0</v>
      </c>
      <c r="G58" s="55">
        <v>0</v>
      </c>
      <c r="H58" s="55">
        <v>0</v>
      </c>
      <c r="I58" s="55">
        <v>0</v>
      </c>
      <c r="J58" s="55">
        <v>0</v>
      </c>
      <c r="K58" s="55">
        <v>0</v>
      </c>
      <c r="L58" s="55">
        <v>0</v>
      </c>
      <c r="M58" s="55">
        <v>0</v>
      </c>
      <c r="N58" s="55">
        <v>0</v>
      </c>
      <c r="O58" s="55">
        <v>0</v>
      </c>
      <c r="P58" s="55">
        <v>0</v>
      </c>
      <c r="Q58" s="55">
        <v>0</v>
      </c>
    </row>
    <row r="59" spans="1:17" ht="21" customHeight="1" x14ac:dyDescent="0.25">
      <c r="A59" s="92" t="s">
        <v>87</v>
      </c>
      <c r="B59" s="96" t="s">
        <v>73</v>
      </c>
      <c r="C59" s="100" t="s">
        <v>74</v>
      </c>
      <c r="D59" s="52" t="s">
        <v>35</v>
      </c>
      <c r="E59" s="53">
        <f>E60+E61+E62+E63+E65</f>
        <v>0</v>
      </c>
      <c r="F59" s="13">
        <f>F60+F61+F62+F63+F65</f>
        <v>0</v>
      </c>
      <c r="G59" s="13">
        <f t="shared" ref="G59:Q59" si="11">G60+G61+G62+G63+G65</f>
        <v>0</v>
      </c>
      <c r="H59" s="13">
        <f t="shared" si="11"/>
        <v>0</v>
      </c>
      <c r="I59" s="13">
        <f t="shared" si="11"/>
        <v>0</v>
      </c>
      <c r="J59" s="13">
        <f t="shared" si="11"/>
        <v>0</v>
      </c>
      <c r="K59" s="13">
        <f t="shared" si="11"/>
        <v>0</v>
      </c>
      <c r="L59" s="13">
        <f t="shared" si="11"/>
        <v>0</v>
      </c>
      <c r="M59" s="13">
        <f t="shared" si="11"/>
        <v>0</v>
      </c>
      <c r="N59" s="13">
        <f t="shared" si="11"/>
        <v>0</v>
      </c>
      <c r="O59" s="13">
        <f t="shared" si="11"/>
        <v>0</v>
      </c>
      <c r="P59" s="13">
        <f t="shared" si="11"/>
        <v>0</v>
      </c>
      <c r="Q59" s="13">
        <f t="shared" si="11"/>
        <v>0</v>
      </c>
    </row>
    <row r="60" spans="1:17" ht="21" customHeight="1" x14ac:dyDescent="0.25">
      <c r="A60" s="93"/>
      <c r="B60" s="97"/>
      <c r="C60" s="100"/>
      <c r="D60" s="71" t="s">
        <v>9</v>
      </c>
      <c r="E60" s="54">
        <v>0</v>
      </c>
      <c r="F60" s="55">
        <v>0</v>
      </c>
      <c r="G60" s="55">
        <v>0</v>
      </c>
      <c r="H60" s="55">
        <v>0</v>
      </c>
      <c r="I60" s="55">
        <v>0</v>
      </c>
      <c r="J60" s="55">
        <v>0</v>
      </c>
      <c r="K60" s="55">
        <v>0</v>
      </c>
      <c r="L60" s="55">
        <v>0</v>
      </c>
      <c r="M60" s="55">
        <v>0</v>
      </c>
      <c r="N60" s="55">
        <v>0</v>
      </c>
      <c r="O60" s="55">
        <v>0</v>
      </c>
      <c r="P60" s="55">
        <v>0</v>
      </c>
      <c r="Q60" s="55">
        <v>0</v>
      </c>
    </row>
    <row r="61" spans="1:17" ht="23.25" customHeight="1" x14ac:dyDescent="0.25">
      <c r="A61" s="93"/>
      <c r="B61" s="97"/>
      <c r="C61" s="100"/>
      <c r="D61" s="71" t="s">
        <v>10</v>
      </c>
      <c r="E61" s="54">
        <f t="shared" ref="E61:E63" si="12">SUM(F61:Q61)</f>
        <v>0</v>
      </c>
      <c r="F61" s="55">
        <v>0</v>
      </c>
      <c r="G61" s="55">
        <v>0</v>
      </c>
      <c r="H61" s="55">
        <v>0</v>
      </c>
      <c r="I61" s="55">
        <v>0</v>
      </c>
      <c r="J61" s="55">
        <v>0</v>
      </c>
      <c r="K61" s="55">
        <v>0</v>
      </c>
      <c r="L61" s="55">
        <v>0</v>
      </c>
      <c r="M61" s="55">
        <v>0</v>
      </c>
      <c r="N61" s="55">
        <v>0</v>
      </c>
      <c r="O61" s="55">
        <v>0</v>
      </c>
      <c r="P61" s="55">
        <v>0</v>
      </c>
      <c r="Q61" s="55">
        <v>0</v>
      </c>
    </row>
    <row r="62" spans="1:17" ht="21" customHeight="1" x14ac:dyDescent="0.25">
      <c r="A62" s="93"/>
      <c r="B62" s="97"/>
      <c r="C62" s="100"/>
      <c r="D62" s="71" t="s">
        <v>11</v>
      </c>
      <c r="E62" s="54">
        <f t="shared" si="12"/>
        <v>0</v>
      </c>
      <c r="F62" s="55">
        <v>0</v>
      </c>
      <c r="G62" s="55">
        <v>0</v>
      </c>
      <c r="H62" s="55">
        <v>0</v>
      </c>
      <c r="I62" s="55">
        <v>0</v>
      </c>
      <c r="J62" s="55">
        <v>0</v>
      </c>
      <c r="K62" s="55">
        <v>0</v>
      </c>
      <c r="L62" s="55">
        <v>0</v>
      </c>
      <c r="M62" s="55">
        <v>0</v>
      </c>
      <c r="N62" s="55">
        <v>0</v>
      </c>
      <c r="O62" s="55">
        <v>0</v>
      </c>
      <c r="P62" s="55">
        <v>0</v>
      </c>
      <c r="Q62" s="55">
        <v>0</v>
      </c>
    </row>
    <row r="63" spans="1:17" ht="63" customHeight="1" x14ac:dyDescent="0.25">
      <c r="A63" s="93"/>
      <c r="B63" s="97"/>
      <c r="C63" s="100"/>
      <c r="D63" s="56" t="s">
        <v>70</v>
      </c>
      <c r="E63" s="54">
        <f t="shared" si="12"/>
        <v>0</v>
      </c>
      <c r="F63" s="55">
        <v>0</v>
      </c>
      <c r="G63" s="55">
        <v>0</v>
      </c>
      <c r="H63" s="55">
        <v>0</v>
      </c>
      <c r="I63" s="55">
        <v>0</v>
      </c>
      <c r="J63" s="55">
        <v>0</v>
      </c>
      <c r="K63" s="55">
        <v>0</v>
      </c>
      <c r="L63" s="55">
        <v>0</v>
      </c>
      <c r="M63" s="55">
        <v>0</v>
      </c>
      <c r="N63" s="55">
        <v>0</v>
      </c>
      <c r="O63" s="55">
        <v>0</v>
      </c>
      <c r="P63" s="55">
        <v>0</v>
      </c>
      <c r="Q63" s="55">
        <v>0</v>
      </c>
    </row>
    <row r="64" spans="1:17" ht="32.25" customHeight="1" x14ac:dyDescent="0.25">
      <c r="A64" s="93"/>
      <c r="B64" s="97"/>
      <c r="C64" s="100"/>
      <c r="D64" s="56" t="s">
        <v>69</v>
      </c>
      <c r="E64" s="54">
        <v>0</v>
      </c>
      <c r="F64" s="55">
        <v>0</v>
      </c>
      <c r="G64" s="55">
        <v>0</v>
      </c>
      <c r="H64" s="55">
        <v>0</v>
      </c>
      <c r="I64" s="55">
        <v>0</v>
      </c>
      <c r="J64" s="55">
        <v>0</v>
      </c>
      <c r="K64" s="55">
        <v>0</v>
      </c>
      <c r="L64" s="55">
        <v>0</v>
      </c>
      <c r="M64" s="55">
        <v>0</v>
      </c>
      <c r="N64" s="55">
        <v>0</v>
      </c>
      <c r="O64" s="55">
        <v>0</v>
      </c>
      <c r="P64" s="55">
        <v>0</v>
      </c>
      <c r="Q64" s="55">
        <v>0</v>
      </c>
    </row>
    <row r="65" spans="1:17" ht="30" customHeight="1" x14ac:dyDescent="0.25">
      <c r="A65" s="93"/>
      <c r="B65" s="97"/>
      <c r="C65" s="100"/>
      <c r="D65" s="56" t="s">
        <v>47</v>
      </c>
      <c r="E65" s="60">
        <v>0</v>
      </c>
      <c r="F65" s="55">
        <v>0</v>
      </c>
      <c r="G65" s="55">
        <v>0</v>
      </c>
      <c r="H65" s="55">
        <v>0</v>
      </c>
      <c r="I65" s="55">
        <v>0</v>
      </c>
      <c r="J65" s="55">
        <v>0</v>
      </c>
      <c r="K65" s="55">
        <v>0</v>
      </c>
      <c r="L65" s="55">
        <v>0</v>
      </c>
      <c r="M65" s="55">
        <v>0</v>
      </c>
      <c r="N65" s="55">
        <v>0</v>
      </c>
      <c r="O65" s="55">
        <v>0</v>
      </c>
      <c r="P65" s="55">
        <v>0</v>
      </c>
      <c r="Q65" s="55">
        <v>0</v>
      </c>
    </row>
    <row r="66" spans="1:17" ht="21" customHeight="1" x14ac:dyDescent="0.25">
      <c r="A66" s="94"/>
      <c r="B66" s="98"/>
      <c r="C66" s="100" t="s">
        <v>78</v>
      </c>
      <c r="D66" s="52" t="s">
        <v>35</v>
      </c>
      <c r="E66" s="53">
        <f>E67+E68+E69+E70+E72</f>
        <v>0</v>
      </c>
      <c r="F66" s="13">
        <f>F67+F68+F69+F70+F72</f>
        <v>0</v>
      </c>
      <c r="G66" s="13">
        <f t="shared" ref="G66:Q66" si="13">G67+G68+G69+G70+G72</f>
        <v>0</v>
      </c>
      <c r="H66" s="13">
        <f t="shared" si="13"/>
        <v>0</v>
      </c>
      <c r="I66" s="13">
        <f t="shared" si="13"/>
        <v>0</v>
      </c>
      <c r="J66" s="13">
        <f t="shared" si="13"/>
        <v>0</v>
      </c>
      <c r="K66" s="13">
        <f t="shared" si="13"/>
        <v>0</v>
      </c>
      <c r="L66" s="13">
        <f t="shared" si="13"/>
        <v>0</v>
      </c>
      <c r="M66" s="13">
        <f t="shared" si="13"/>
        <v>0</v>
      </c>
      <c r="N66" s="13">
        <f t="shared" si="13"/>
        <v>0</v>
      </c>
      <c r="O66" s="13">
        <f t="shared" si="13"/>
        <v>0</v>
      </c>
      <c r="P66" s="13">
        <f t="shared" si="13"/>
        <v>0</v>
      </c>
      <c r="Q66" s="13">
        <f t="shared" si="13"/>
        <v>0</v>
      </c>
    </row>
    <row r="67" spans="1:17" ht="21" customHeight="1" x14ac:dyDescent="0.25">
      <c r="A67" s="94"/>
      <c r="B67" s="98"/>
      <c r="C67" s="100"/>
      <c r="D67" s="71" t="s">
        <v>9</v>
      </c>
      <c r="E67" s="54">
        <v>0</v>
      </c>
      <c r="F67" s="55">
        <v>0</v>
      </c>
      <c r="G67" s="55">
        <v>0</v>
      </c>
      <c r="H67" s="55">
        <v>0</v>
      </c>
      <c r="I67" s="55">
        <v>0</v>
      </c>
      <c r="J67" s="55">
        <v>0</v>
      </c>
      <c r="K67" s="55">
        <v>0</v>
      </c>
      <c r="L67" s="55">
        <v>0</v>
      </c>
      <c r="M67" s="55">
        <v>0</v>
      </c>
      <c r="N67" s="55">
        <v>0</v>
      </c>
      <c r="O67" s="55">
        <v>0</v>
      </c>
      <c r="P67" s="55">
        <v>0</v>
      </c>
      <c r="Q67" s="55">
        <v>0</v>
      </c>
    </row>
    <row r="68" spans="1:17" ht="23.25" customHeight="1" x14ac:dyDescent="0.25">
      <c r="A68" s="94"/>
      <c r="B68" s="98"/>
      <c r="C68" s="100"/>
      <c r="D68" s="71" t="s">
        <v>10</v>
      </c>
      <c r="E68" s="54">
        <f t="shared" ref="E68:E70" si="14">SUM(F68:Q68)</f>
        <v>0</v>
      </c>
      <c r="F68" s="55">
        <v>0</v>
      </c>
      <c r="G68" s="55">
        <v>0</v>
      </c>
      <c r="H68" s="55">
        <v>0</v>
      </c>
      <c r="I68" s="55">
        <v>0</v>
      </c>
      <c r="J68" s="55">
        <v>0</v>
      </c>
      <c r="K68" s="55">
        <v>0</v>
      </c>
      <c r="L68" s="55">
        <v>0</v>
      </c>
      <c r="M68" s="55">
        <v>0</v>
      </c>
      <c r="N68" s="55">
        <v>0</v>
      </c>
      <c r="O68" s="55">
        <v>0</v>
      </c>
      <c r="P68" s="55">
        <v>0</v>
      </c>
      <c r="Q68" s="55">
        <v>0</v>
      </c>
    </row>
    <row r="69" spans="1:17" ht="21" customHeight="1" x14ac:dyDescent="0.25">
      <c r="A69" s="94"/>
      <c r="B69" s="98"/>
      <c r="C69" s="100"/>
      <c r="D69" s="71" t="s">
        <v>11</v>
      </c>
      <c r="E69" s="54">
        <f t="shared" si="14"/>
        <v>0</v>
      </c>
      <c r="F69" s="55">
        <v>0</v>
      </c>
      <c r="G69" s="55">
        <v>0</v>
      </c>
      <c r="H69" s="55">
        <v>0</v>
      </c>
      <c r="I69" s="55">
        <v>0</v>
      </c>
      <c r="J69" s="55">
        <v>0</v>
      </c>
      <c r="K69" s="55">
        <v>0</v>
      </c>
      <c r="L69" s="55">
        <v>0</v>
      </c>
      <c r="M69" s="55">
        <v>0</v>
      </c>
      <c r="N69" s="55">
        <v>0</v>
      </c>
      <c r="O69" s="55">
        <v>0</v>
      </c>
      <c r="P69" s="55">
        <v>0</v>
      </c>
      <c r="Q69" s="55">
        <v>0</v>
      </c>
    </row>
    <row r="70" spans="1:17" ht="63" customHeight="1" x14ac:dyDescent="0.25">
      <c r="A70" s="94"/>
      <c r="B70" s="98"/>
      <c r="C70" s="100"/>
      <c r="D70" s="56" t="s">
        <v>70</v>
      </c>
      <c r="E70" s="54">
        <f t="shared" si="14"/>
        <v>0</v>
      </c>
      <c r="F70" s="55">
        <v>0</v>
      </c>
      <c r="G70" s="55">
        <v>0</v>
      </c>
      <c r="H70" s="55">
        <v>0</v>
      </c>
      <c r="I70" s="55">
        <v>0</v>
      </c>
      <c r="J70" s="55">
        <v>0</v>
      </c>
      <c r="K70" s="55">
        <v>0</v>
      </c>
      <c r="L70" s="55">
        <v>0</v>
      </c>
      <c r="M70" s="55">
        <v>0</v>
      </c>
      <c r="N70" s="55">
        <v>0</v>
      </c>
      <c r="O70" s="55">
        <v>0</v>
      </c>
      <c r="P70" s="55">
        <v>0</v>
      </c>
      <c r="Q70" s="55">
        <v>0</v>
      </c>
    </row>
    <row r="71" spans="1:17" ht="32.25" customHeight="1" x14ac:dyDescent="0.25">
      <c r="A71" s="94"/>
      <c r="B71" s="98"/>
      <c r="C71" s="100"/>
      <c r="D71" s="56" t="s">
        <v>69</v>
      </c>
      <c r="E71" s="54">
        <v>0</v>
      </c>
      <c r="F71" s="55">
        <v>0</v>
      </c>
      <c r="G71" s="55">
        <v>0</v>
      </c>
      <c r="H71" s="55">
        <v>0</v>
      </c>
      <c r="I71" s="55">
        <v>0</v>
      </c>
      <c r="J71" s="55">
        <v>0</v>
      </c>
      <c r="K71" s="55">
        <v>0</v>
      </c>
      <c r="L71" s="55">
        <v>0</v>
      </c>
      <c r="M71" s="55">
        <v>0</v>
      </c>
      <c r="N71" s="55">
        <v>0</v>
      </c>
      <c r="O71" s="55">
        <v>0</v>
      </c>
      <c r="P71" s="55">
        <v>0</v>
      </c>
      <c r="Q71" s="55">
        <v>0</v>
      </c>
    </row>
    <row r="72" spans="1:17" ht="30" customHeight="1" x14ac:dyDescent="0.25">
      <c r="A72" s="95"/>
      <c r="B72" s="99"/>
      <c r="C72" s="100"/>
      <c r="D72" s="56" t="s">
        <v>47</v>
      </c>
      <c r="E72" s="60">
        <v>0</v>
      </c>
      <c r="F72" s="55">
        <v>0</v>
      </c>
      <c r="G72" s="55">
        <v>0</v>
      </c>
      <c r="H72" s="55">
        <v>0</v>
      </c>
      <c r="I72" s="55">
        <v>0</v>
      </c>
      <c r="J72" s="55">
        <v>0</v>
      </c>
      <c r="K72" s="55">
        <v>0</v>
      </c>
      <c r="L72" s="55">
        <v>0</v>
      </c>
      <c r="M72" s="55">
        <v>0</v>
      </c>
      <c r="N72" s="55">
        <v>0</v>
      </c>
      <c r="O72" s="55">
        <v>0</v>
      </c>
      <c r="P72" s="55">
        <v>0</v>
      </c>
      <c r="Q72" s="55">
        <v>0</v>
      </c>
    </row>
    <row r="73" spans="1:17" ht="18.75" customHeight="1" x14ac:dyDescent="0.25">
      <c r="A73" s="103" t="s">
        <v>54</v>
      </c>
      <c r="B73" s="103"/>
      <c r="C73" s="103"/>
      <c r="D73" s="9" t="s">
        <v>35</v>
      </c>
      <c r="E73" s="87">
        <f>F73+G73+H73+I73+J73+K73+L73+M73+N73+O73+P73+Q73</f>
        <v>2136.64255</v>
      </c>
      <c r="F73" s="88">
        <f>F74+F75+F76+F77+F79</f>
        <v>67.224689999999995</v>
      </c>
      <c r="G73" s="88">
        <f>G74+G75+G76+G77+G79</f>
        <v>122.29067000000001</v>
      </c>
      <c r="H73" s="88">
        <f>H74+H75+H76+H77+H79</f>
        <v>114.44722</v>
      </c>
      <c r="I73" s="88">
        <f t="shared" ref="I73:Q73" si="15">I74+I75+I76+I77+I79</f>
        <v>198.42338000000001</v>
      </c>
      <c r="J73" s="88">
        <f t="shared" si="15"/>
        <v>116.52709</v>
      </c>
      <c r="K73" s="88">
        <f t="shared" si="15"/>
        <v>331.41412000000003</v>
      </c>
      <c r="L73" s="88">
        <f t="shared" si="15"/>
        <v>173.73887999999999</v>
      </c>
      <c r="M73" s="88">
        <f t="shared" si="15"/>
        <v>125.73842999999999</v>
      </c>
      <c r="N73" s="88">
        <f t="shared" si="15"/>
        <v>101.31343</v>
      </c>
      <c r="O73" s="88">
        <f>O74+O75+O76+O77+O79</f>
        <v>201.14085</v>
      </c>
      <c r="P73" s="88">
        <f t="shared" si="15"/>
        <v>160.51976000000002</v>
      </c>
      <c r="Q73" s="88">
        <f t="shared" si="15"/>
        <v>423.86403000000001</v>
      </c>
    </row>
    <row r="74" spans="1:17" x14ac:dyDescent="0.25">
      <c r="A74" s="103"/>
      <c r="B74" s="103"/>
      <c r="C74" s="103"/>
      <c r="D74" s="9" t="s">
        <v>9</v>
      </c>
      <c r="E74" s="89">
        <f t="shared" si="3"/>
        <v>0</v>
      </c>
      <c r="F74" s="90">
        <f>F39+F32+F18+F46+F53+F60+F67</f>
        <v>0</v>
      </c>
      <c r="G74" s="90">
        <f t="shared" ref="G74:Q74" si="16">G39+G32+G18+G46+G53+G60+G67</f>
        <v>0</v>
      </c>
      <c r="H74" s="90">
        <f t="shared" si="16"/>
        <v>0</v>
      </c>
      <c r="I74" s="90">
        <f t="shared" si="16"/>
        <v>0</v>
      </c>
      <c r="J74" s="90">
        <f t="shared" si="16"/>
        <v>0</v>
      </c>
      <c r="K74" s="90">
        <f t="shared" si="16"/>
        <v>0</v>
      </c>
      <c r="L74" s="90">
        <f t="shared" si="16"/>
        <v>0</v>
      </c>
      <c r="M74" s="90">
        <f t="shared" si="16"/>
        <v>0</v>
      </c>
      <c r="N74" s="90">
        <f t="shared" si="16"/>
        <v>0</v>
      </c>
      <c r="O74" s="90">
        <f t="shared" si="16"/>
        <v>0</v>
      </c>
      <c r="P74" s="90">
        <f t="shared" si="16"/>
        <v>0</v>
      </c>
      <c r="Q74" s="90">
        <f t="shared" si="16"/>
        <v>0</v>
      </c>
    </row>
    <row r="75" spans="1:17" x14ac:dyDescent="0.25">
      <c r="A75" s="103"/>
      <c r="B75" s="103"/>
      <c r="C75" s="103"/>
      <c r="D75" s="9" t="s">
        <v>10</v>
      </c>
      <c r="E75" s="89">
        <f>SUM(F75:Q75)</f>
        <v>1846.6425499999998</v>
      </c>
      <c r="F75" s="90">
        <f t="shared" ref="F75:Q79" si="17">F40+F33+F19+F47+F54+F61+F68</f>
        <v>67.224689999999995</v>
      </c>
      <c r="G75" s="90">
        <f t="shared" si="17"/>
        <v>122.29067000000001</v>
      </c>
      <c r="H75" s="90">
        <f t="shared" si="17"/>
        <v>114.44722</v>
      </c>
      <c r="I75" s="90">
        <f t="shared" si="17"/>
        <v>138.42338000000001</v>
      </c>
      <c r="J75" s="90">
        <f>J40+J33+J19+J47+J54+J61+J68</f>
        <v>116.52709</v>
      </c>
      <c r="K75" s="90">
        <f t="shared" si="17"/>
        <v>331.41412000000003</v>
      </c>
      <c r="L75" s="90">
        <f>L40+L33+L19+L47+L54+L61+L68</f>
        <v>113.73887999999999</v>
      </c>
      <c r="M75" s="90">
        <f t="shared" si="17"/>
        <v>125.73842999999999</v>
      </c>
      <c r="N75" s="90">
        <f t="shared" si="17"/>
        <v>101.31343</v>
      </c>
      <c r="O75" s="90">
        <f t="shared" si="17"/>
        <v>141.14085</v>
      </c>
      <c r="P75" s="90">
        <f t="shared" si="17"/>
        <v>110.51976000000001</v>
      </c>
      <c r="Q75" s="90">
        <f t="shared" si="17"/>
        <v>363.86403000000001</v>
      </c>
    </row>
    <row r="76" spans="1:17" x14ac:dyDescent="0.25">
      <c r="A76" s="103"/>
      <c r="B76" s="103"/>
      <c r="C76" s="103"/>
      <c r="D76" s="9" t="s">
        <v>11</v>
      </c>
      <c r="E76" s="89">
        <f>SUM(F76:Q76)</f>
        <v>290</v>
      </c>
      <c r="F76" s="90">
        <f t="shared" si="17"/>
        <v>0</v>
      </c>
      <c r="G76" s="90">
        <f t="shared" si="17"/>
        <v>0</v>
      </c>
      <c r="H76" s="90">
        <f t="shared" si="17"/>
        <v>0</v>
      </c>
      <c r="I76" s="90">
        <f t="shared" si="17"/>
        <v>60</v>
      </c>
      <c r="J76" s="90">
        <f t="shared" si="17"/>
        <v>0</v>
      </c>
      <c r="K76" s="90">
        <f t="shared" si="17"/>
        <v>0</v>
      </c>
      <c r="L76" s="90">
        <f t="shared" si="17"/>
        <v>60</v>
      </c>
      <c r="M76" s="90">
        <f t="shared" si="17"/>
        <v>0</v>
      </c>
      <c r="N76" s="90">
        <f t="shared" si="17"/>
        <v>0</v>
      </c>
      <c r="O76" s="90">
        <f t="shared" si="17"/>
        <v>60</v>
      </c>
      <c r="P76" s="90">
        <f t="shared" si="17"/>
        <v>50</v>
      </c>
      <c r="Q76" s="90">
        <f t="shared" si="17"/>
        <v>60</v>
      </c>
    </row>
    <row r="77" spans="1:17" ht="55.2" x14ac:dyDescent="0.25">
      <c r="A77" s="103"/>
      <c r="B77" s="103"/>
      <c r="C77" s="103"/>
      <c r="D77" s="27" t="s">
        <v>70</v>
      </c>
      <c r="E77" s="89">
        <f t="shared" ref="E77" si="18">SUM(F77:Q77)</f>
        <v>0</v>
      </c>
      <c r="F77" s="90">
        <f t="shared" si="17"/>
        <v>0</v>
      </c>
      <c r="G77" s="90">
        <f t="shared" si="17"/>
        <v>0</v>
      </c>
      <c r="H77" s="90">
        <f t="shared" si="17"/>
        <v>0</v>
      </c>
      <c r="I77" s="90">
        <f t="shared" si="17"/>
        <v>0</v>
      </c>
      <c r="J77" s="90">
        <f t="shared" si="17"/>
        <v>0</v>
      </c>
      <c r="K77" s="90">
        <f t="shared" si="17"/>
        <v>0</v>
      </c>
      <c r="L77" s="90">
        <f t="shared" si="17"/>
        <v>0</v>
      </c>
      <c r="M77" s="90">
        <f t="shared" si="17"/>
        <v>0</v>
      </c>
      <c r="N77" s="90">
        <f t="shared" si="17"/>
        <v>0</v>
      </c>
      <c r="O77" s="90">
        <f t="shared" si="17"/>
        <v>0</v>
      </c>
      <c r="P77" s="90">
        <f t="shared" si="17"/>
        <v>0</v>
      </c>
      <c r="Q77" s="90">
        <f t="shared" si="17"/>
        <v>0</v>
      </c>
    </row>
    <row r="78" spans="1:17" ht="27.6" x14ac:dyDescent="0.25">
      <c r="A78" s="103"/>
      <c r="B78" s="103"/>
      <c r="C78" s="103"/>
      <c r="D78" s="27" t="s">
        <v>69</v>
      </c>
      <c r="E78" s="89">
        <f>SUM(F78:Q78)</f>
        <v>151.4</v>
      </c>
      <c r="F78" s="90">
        <f t="shared" si="17"/>
        <v>0</v>
      </c>
      <c r="G78" s="90">
        <f t="shared" si="17"/>
        <v>0</v>
      </c>
      <c r="H78" s="90">
        <f t="shared" si="17"/>
        <v>0</v>
      </c>
      <c r="I78" s="90">
        <f t="shared" si="17"/>
        <v>7.5</v>
      </c>
      <c r="J78" s="90">
        <f t="shared" si="17"/>
        <v>1.37425</v>
      </c>
      <c r="K78" s="90">
        <f t="shared" si="17"/>
        <v>0</v>
      </c>
      <c r="L78" s="90">
        <f t="shared" si="17"/>
        <v>3.4</v>
      </c>
      <c r="M78" s="90">
        <f t="shared" si="17"/>
        <v>0</v>
      </c>
      <c r="N78" s="90">
        <f t="shared" si="17"/>
        <v>16.222989999999999</v>
      </c>
      <c r="O78" s="90">
        <f t="shared" si="17"/>
        <v>119.86021</v>
      </c>
      <c r="P78" s="90">
        <f t="shared" si="17"/>
        <v>3.0425499999999999</v>
      </c>
      <c r="Q78" s="90">
        <f t="shared" si="17"/>
        <v>0</v>
      </c>
    </row>
    <row r="79" spans="1:17" x14ac:dyDescent="0.25">
      <c r="A79" s="103"/>
      <c r="B79" s="103"/>
      <c r="C79" s="103"/>
      <c r="D79" s="27" t="s">
        <v>47</v>
      </c>
      <c r="E79" s="89">
        <f>F79+G79+H79+I79+J79+K79+L79+M79+N79+O79+P79+Q79</f>
        <v>0</v>
      </c>
      <c r="F79" s="90">
        <f t="shared" si="17"/>
        <v>0</v>
      </c>
      <c r="G79" s="90">
        <f t="shared" si="17"/>
        <v>0</v>
      </c>
      <c r="H79" s="90">
        <f t="shared" si="17"/>
        <v>0</v>
      </c>
      <c r="I79" s="90">
        <f t="shared" si="17"/>
        <v>0</v>
      </c>
      <c r="J79" s="90">
        <f t="shared" si="17"/>
        <v>0</v>
      </c>
      <c r="K79" s="90">
        <f t="shared" si="17"/>
        <v>0</v>
      </c>
      <c r="L79" s="90">
        <f t="shared" si="17"/>
        <v>0</v>
      </c>
      <c r="M79" s="90">
        <f t="shared" si="17"/>
        <v>0</v>
      </c>
      <c r="N79" s="90">
        <f t="shared" si="17"/>
        <v>0</v>
      </c>
      <c r="O79" s="90">
        <f t="shared" si="17"/>
        <v>0</v>
      </c>
      <c r="P79" s="90">
        <f t="shared" si="17"/>
        <v>0</v>
      </c>
      <c r="Q79" s="90">
        <f t="shared" si="17"/>
        <v>0</v>
      </c>
    </row>
    <row r="80" spans="1:17" ht="16.5" customHeight="1" x14ac:dyDescent="0.25">
      <c r="A80" s="104" t="s">
        <v>36</v>
      </c>
      <c r="B80" s="104"/>
      <c r="C80" s="104"/>
      <c r="D80" s="104"/>
      <c r="E80" s="104"/>
      <c r="L80" s="59"/>
    </row>
    <row r="81" spans="1:9" ht="14.4" x14ac:dyDescent="0.3">
      <c r="B81" s="105" t="s">
        <v>67</v>
      </c>
      <c r="C81" s="106"/>
      <c r="D81" s="106"/>
      <c r="F81" s="41"/>
      <c r="G81" s="41"/>
      <c r="H81" s="41"/>
      <c r="I81" s="43" t="s">
        <v>68</v>
      </c>
    </row>
    <row r="82" spans="1:9" ht="9.75" customHeight="1" x14ac:dyDescent="0.25">
      <c r="B82" s="6"/>
      <c r="C82" s="6"/>
      <c r="F82" s="102" t="s">
        <v>38</v>
      </c>
      <c r="G82" s="102"/>
      <c r="H82" s="102"/>
    </row>
    <row r="83" spans="1:9" ht="16.8" x14ac:dyDescent="0.3">
      <c r="B83" s="51"/>
      <c r="F83" s="41"/>
      <c r="G83" s="41"/>
      <c r="H83" s="41"/>
    </row>
    <row r="84" spans="1:9" ht="12" customHeight="1" x14ac:dyDescent="0.25">
      <c r="B84" s="6"/>
      <c r="C84" s="6"/>
      <c r="F84" s="102"/>
      <c r="G84" s="102"/>
      <c r="H84" s="102"/>
    </row>
    <row r="85" spans="1:9" ht="16.8" x14ac:dyDescent="0.25">
      <c r="B85" s="6" t="s">
        <v>82</v>
      </c>
      <c r="C85" s="6"/>
      <c r="F85" s="41"/>
      <c r="G85" s="41"/>
      <c r="H85" s="41"/>
      <c r="I85" s="67" t="s">
        <v>65</v>
      </c>
    </row>
    <row r="86" spans="1:9" ht="16.8" x14ac:dyDescent="0.25">
      <c r="A86" s="73"/>
      <c r="B86" s="6"/>
      <c r="C86" s="6"/>
      <c r="F86" s="76"/>
      <c r="G86" s="91" t="s">
        <v>96</v>
      </c>
      <c r="H86" s="76"/>
      <c r="I86" s="75"/>
    </row>
    <row r="87" spans="1:9" ht="22.5" customHeight="1" x14ac:dyDescent="0.25">
      <c r="B87" s="6" t="s">
        <v>75</v>
      </c>
      <c r="C87" s="6"/>
      <c r="F87" s="102"/>
      <c r="G87" s="102"/>
      <c r="H87" s="102"/>
      <c r="I87" s="43" t="s">
        <v>79</v>
      </c>
    </row>
    <row r="88" spans="1:9" ht="22.5" customHeight="1" x14ac:dyDescent="0.25">
      <c r="A88" s="73"/>
      <c r="B88" s="6"/>
      <c r="C88" s="6"/>
      <c r="F88" s="74"/>
      <c r="G88" s="74" t="s">
        <v>38</v>
      </c>
      <c r="H88" s="74"/>
      <c r="I88" s="43"/>
    </row>
    <row r="89" spans="1:9" ht="16.8" x14ac:dyDescent="0.25">
      <c r="A89" s="73"/>
      <c r="B89" s="6" t="s">
        <v>91</v>
      </c>
      <c r="C89" s="6"/>
      <c r="F89" s="120"/>
      <c r="G89" s="120"/>
      <c r="H89" s="120"/>
      <c r="I89" s="43" t="s">
        <v>92</v>
      </c>
    </row>
    <row r="90" spans="1:9" ht="16.8" x14ac:dyDescent="0.25">
      <c r="A90" s="73"/>
      <c r="B90" s="6"/>
      <c r="C90" s="6"/>
      <c r="F90" s="74"/>
      <c r="G90" s="74" t="s">
        <v>38</v>
      </c>
      <c r="H90" s="74"/>
      <c r="I90" s="43"/>
    </row>
    <row r="91" spans="1:9" x14ac:dyDescent="0.25">
      <c r="A91" s="73"/>
      <c r="F91" s="102"/>
      <c r="G91" s="102"/>
      <c r="H91" s="102"/>
      <c r="I91" s="75"/>
    </row>
    <row r="92" spans="1:9" ht="16.8" x14ac:dyDescent="0.25">
      <c r="B92" s="6" t="s">
        <v>66</v>
      </c>
    </row>
  </sheetData>
  <autoFilter ref="A16:W73"/>
  <mergeCells count="48">
    <mergeCell ref="F89:H89"/>
    <mergeCell ref="F91:H91"/>
    <mergeCell ref="P13:Q13"/>
    <mergeCell ref="A24:A30"/>
    <mergeCell ref="B24:B30"/>
    <mergeCell ref="C24:C30"/>
    <mergeCell ref="F14:Q14"/>
    <mergeCell ref="A17:A23"/>
    <mergeCell ref="B17:B23"/>
    <mergeCell ref="C17:C23"/>
    <mergeCell ref="A14:A15"/>
    <mergeCell ref="B14:B15"/>
    <mergeCell ref="C14:C15"/>
    <mergeCell ref="D14:D15"/>
    <mergeCell ref="E14:E15"/>
    <mergeCell ref="A38:A44"/>
    <mergeCell ref="M8:O8"/>
    <mergeCell ref="M10:Q10"/>
    <mergeCell ref="A11:Q11"/>
    <mergeCell ref="A12:Q12"/>
    <mergeCell ref="M1:Q1"/>
    <mergeCell ref="M3:Q3"/>
    <mergeCell ref="M4:O4"/>
    <mergeCell ref="M5:Q5"/>
    <mergeCell ref="M7:Q7"/>
    <mergeCell ref="M9:Q9"/>
    <mergeCell ref="B38:B44"/>
    <mergeCell ref="C38:C44"/>
    <mergeCell ref="A31:A37"/>
    <mergeCell ref="B31:B37"/>
    <mergeCell ref="C31:C37"/>
    <mergeCell ref="F87:H87"/>
    <mergeCell ref="A73:B79"/>
    <mergeCell ref="C73:C79"/>
    <mergeCell ref="A80:E80"/>
    <mergeCell ref="B81:D81"/>
    <mergeCell ref="F82:H82"/>
    <mergeCell ref="C45:C51"/>
    <mergeCell ref="C52:C58"/>
    <mergeCell ref="F84:H84"/>
    <mergeCell ref="C59:C65"/>
    <mergeCell ref="C66:C72"/>
    <mergeCell ref="A59:A72"/>
    <mergeCell ref="B59:B72"/>
    <mergeCell ref="B45:B51"/>
    <mergeCell ref="B52:B58"/>
    <mergeCell ref="A45:A51"/>
    <mergeCell ref="A52:A58"/>
  </mergeCells>
  <pageMargins left="0.39370078740157483" right="0.39370078740157483" top="0.39370078740157483" bottom="0.39370078740157483" header="0" footer="0.39370078740157483"/>
  <pageSetup paperSize="9" scale="48" fitToHeight="0" orientation="landscape" r:id="rId1"/>
  <rowBreaks count="3" manualBreakCount="3">
    <brk id="37" max="16" man="1"/>
    <brk id="71" max="16" man="1"/>
    <brk id="92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view="pageBreakPreview" topLeftCell="A4" zoomScale="80" zoomScaleNormal="100" zoomScaleSheetLayoutView="80" workbookViewId="0">
      <selection activeCell="B26" sqref="B26"/>
    </sheetView>
  </sheetViews>
  <sheetFormatPr defaultColWidth="9.109375" defaultRowHeight="13.8" x14ac:dyDescent="0.25"/>
  <cols>
    <col min="1" max="1" width="6.109375" style="35" customWidth="1"/>
    <col min="2" max="2" width="78.5546875" style="1" customWidth="1"/>
    <col min="3" max="3" width="39.88671875" style="38" customWidth="1"/>
    <col min="4" max="4" width="35.88671875" style="38" customWidth="1"/>
    <col min="5" max="16384" width="9.109375" style="1"/>
  </cols>
  <sheetData>
    <row r="1" spans="1:4" ht="16.8" x14ac:dyDescent="0.25">
      <c r="D1" s="6" t="s">
        <v>51</v>
      </c>
    </row>
    <row r="2" spans="1:4" ht="16.8" x14ac:dyDescent="0.25">
      <c r="D2" s="6" t="s">
        <v>26</v>
      </c>
    </row>
    <row r="3" spans="1:4" ht="16.8" x14ac:dyDescent="0.25">
      <c r="D3" s="6" t="s">
        <v>27</v>
      </c>
    </row>
    <row r="4" spans="1:4" ht="16.8" x14ac:dyDescent="0.25">
      <c r="D4" s="6" t="s">
        <v>28</v>
      </c>
    </row>
    <row r="6" spans="1:4" ht="53.25" customHeight="1" x14ac:dyDescent="0.25">
      <c r="A6" s="125" t="s">
        <v>58</v>
      </c>
      <c r="B6" s="125"/>
      <c r="C6" s="125"/>
      <c r="D6" s="125"/>
    </row>
    <row r="7" spans="1:4" x14ac:dyDescent="0.25">
      <c r="B7" s="112"/>
      <c r="C7" s="112"/>
      <c r="D7" s="112"/>
    </row>
    <row r="8" spans="1:4" ht="28.5" customHeight="1" x14ac:dyDescent="0.25"/>
    <row r="9" spans="1:4" ht="30.75" customHeight="1" x14ac:dyDescent="0.25">
      <c r="A9" s="126" t="s">
        <v>0</v>
      </c>
      <c r="B9" s="126" t="s">
        <v>12</v>
      </c>
      <c r="C9" s="126" t="s">
        <v>29</v>
      </c>
      <c r="D9" s="126"/>
    </row>
    <row r="10" spans="1:4" ht="54" x14ac:dyDescent="0.25">
      <c r="A10" s="126"/>
      <c r="B10" s="126"/>
      <c r="C10" s="39" t="s">
        <v>30</v>
      </c>
      <c r="D10" s="39" t="s">
        <v>53</v>
      </c>
    </row>
    <row r="11" spans="1:4" s="3" customFormat="1" ht="21" customHeight="1" x14ac:dyDescent="0.25">
      <c r="A11" s="39">
        <v>1</v>
      </c>
      <c r="B11" s="39">
        <v>2</v>
      </c>
      <c r="C11" s="39">
        <v>4</v>
      </c>
      <c r="D11" s="39">
        <v>5</v>
      </c>
    </row>
    <row r="12" spans="1:4" ht="30" customHeight="1" x14ac:dyDescent="0.25">
      <c r="A12" s="30" t="s">
        <v>2</v>
      </c>
      <c r="B12" s="31" t="s">
        <v>60</v>
      </c>
      <c r="C12" s="39"/>
      <c r="D12" s="39"/>
    </row>
    <row r="13" spans="1:4" ht="18" x14ac:dyDescent="0.25">
      <c r="A13" s="39" t="s">
        <v>3</v>
      </c>
      <c r="B13" s="29" t="s">
        <v>25</v>
      </c>
      <c r="C13" s="39"/>
      <c r="D13" s="39"/>
    </row>
    <row r="14" spans="1:4" ht="18" x14ac:dyDescent="0.25">
      <c r="A14" s="39" t="s">
        <v>4</v>
      </c>
      <c r="B14" s="29" t="s">
        <v>25</v>
      </c>
      <c r="C14" s="39"/>
      <c r="D14" s="39"/>
    </row>
    <row r="15" spans="1:4" ht="18" x14ac:dyDescent="0.25">
      <c r="A15" s="39" t="s">
        <v>50</v>
      </c>
      <c r="B15" s="29"/>
      <c r="C15" s="39"/>
      <c r="D15" s="39"/>
    </row>
    <row r="16" spans="1:4" ht="36" customHeight="1" x14ac:dyDescent="0.25">
      <c r="A16" s="30" t="s">
        <v>6</v>
      </c>
      <c r="B16" s="31" t="s">
        <v>60</v>
      </c>
      <c r="C16" s="39"/>
      <c r="D16" s="39"/>
    </row>
    <row r="17" spans="1:7" ht="18" x14ac:dyDescent="0.25">
      <c r="A17" s="39" t="s">
        <v>7</v>
      </c>
      <c r="B17" s="29" t="s">
        <v>25</v>
      </c>
      <c r="C17" s="39"/>
      <c r="D17" s="39"/>
    </row>
    <row r="18" spans="1:7" ht="18" x14ac:dyDescent="0.25">
      <c r="A18" s="39" t="s">
        <v>8</v>
      </c>
      <c r="B18" s="29" t="s">
        <v>25</v>
      </c>
      <c r="C18" s="39"/>
      <c r="D18" s="39"/>
    </row>
    <row r="19" spans="1:7" ht="18" x14ac:dyDescent="0.25">
      <c r="A19" s="39" t="s">
        <v>50</v>
      </c>
      <c r="B19" s="29"/>
      <c r="C19" s="39"/>
      <c r="D19" s="39"/>
    </row>
    <row r="20" spans="1:7" x14ac:dyDescent="0.25">
      <c r="B20" s="4"/>
    </row>
    <row r="21" spans="1:7" ht="16.8" x14ac:dyDescent="0.25">
      <c r="B21" s="6" t="s">
        <v>57</v>
      </c>
      <c r="C21" s="41"/>
      <c r="D21" s="43" t="s">
        <v>39</v>
      </c>
      <c r="E21" s="43"/>
      <c r="F21" s="43"/>
    </row>
    <row r="22" spans="1:7" ht="16.8" x14ac:dyDescent="0.25">
      <c r="B22" s="6"/>
      <c r="C22" s="37" t="s">
        <v>38</v>
      </c>
      <c r="D22" s="1"/>
    </row>
    <row r="23" spans="1:7" ht="16.8" x14ac:dyDescent="0.25">
      <c r="B23" s="6"/>
      <c r="C23" s="7"/>
      <c r="D23" s="43"/>
      <c r="E23" s="38"/>
      <c r="F23" s="38"/>
      <c r="G23" s="38"/>
    </row>
    <row r="24" spans="1:7" ht="16.8" x14ac:dyDescent="0.25">
      <c r="B24" s="6" t="s">
        <v>31</v>
      </c>
      <c r="C24" s="36"/>
      <c r="D24" s="43" t="s">
        <v>39</v>
      </c>
      <c r="E24" s="124"/>
      <c r="F24" s="124"/>
      <c r="G24" s="124"/>
    </row>
    <row r="25" spans="1:7" x14ac:dyDescent="0.25">
      <c r="C25" s="37" t="s">
        <v>38</v>
      </c>
      <c r="D25" s="43"/>
    </row>
    <row r="27" spans="1:7" ht="16.8" x14ac:dyDescent="0.25">
      <c r="B27" s="6" t="s">
        <v>31</v>
      </c>
      <c r="C27" s="36"/>
      <c r="D27" s="43" t="s">
        <v>39</v>
      </c>
    </row>
    <row r="28" spans="1:7" x14ac:dyDescent="0.25">
      <c r="C28" s="37" t="s">
        <v>38</v>
      </c>
      <c r="D28" s="43"/>
    </row>
  </sheetData>
  <mergeCells count="6">
    <mergeCell ref="E24:G24"/>
    <mergeCell ref="A6:D6"/>
    <mergeCell ref="B7:D7"/>
    <mergeCell ref="A9:A10"/>
    <mergeCell ref="B9:B10"/>
    <mergeCell ref="C9:D9"/>
  </mergeCells>
  <pageMargins left="0.9055118110236221" right="0.51181102362204722" top="0.74803149606299213" bottom="0" header="0" footer="0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view="pageBreakPreview" zoomScale="80" zoomScaleNormal="100" zoomScaleSheetLayoutView="80" workbookViewId="0">
      <selection activeCell="C54" sqref="C54"/>
    </sheetView>
  </sheetViews>
  <sheetFormatPr defaultColWidth="9.109375" defaultRowHeight="13.8" x14ac:dyDescent="0.25"/>
  <cols>
    <col min="1" max="1" width="4.109375" style="2" bestFit="1" customWidth="1"/>
    <col min="2" max="2" width="30.6640625" style="1" customWidth="1"/>
    <col min="3" max="3" width="24.44140625" style="1" customWidth="1"/>
    <col min="4" max="4" width="12.88671875" style="1" customWidth="1"/>
    <col min="5" max="14" width="9.109375" style="1" customWidth="1"/>
    <col min="15" max="15" width="9.33203125" style="1" customWidth="1"/>
    <col min="16" max="16" width="9.6640625" style="1" customWidth="1"/>
    <col min="17" max="16384" width="9.109375" style="1"/>
  </cols>
  <sheetData>
    <row r="1" spans="1:16" ht="16.8" x14ac:dyDescent="0.25">
      <c r="F1" s="6"/>
      <c r="M1" s="43" t="s">
        <v>33</v>
      </c>
      <c r="O1" s="43"/>
      <c r="P1" s="43"/>
    </row>
    <row r="2" spans="1:16" ht="16.8" x14ac:dyDescent="0.25">
      <c r="A2" s="34"/>
      <c r="F2" s="6"/>
      <c r="M2" s="6" t="s">
        <v>26</v>
      </c>
      <c r="O2" s="32"/>
      <c r="P2" s="32"/>
    </row>
    <row r="3" spans="1:16" ht="16.8" x14ac:dyDescent="0.25">
      <c r="A3" s="34"/>
      <c r="F3" s="6"/>
      <c r="M3" s="6" t="s">
        <v>27</v>
      </c>
      <c r="O3" s="32"/>
      <c r="P3" s="32"/>
    </row>
    <row r="4" spans="1:16" ht="16.8" x14ac:dyDescent="0.25">
      <c r="A4" s="34"/>
      <c r="F4" s="6"/>
      <c r="M4" s="6" t="s">
        <v>28</v>
      </c>
      <c r="O4" s="32"/>
      <c r="P4" s="32"/>
    </row>
    <row r="5" spans="1:16" ht="16.8" x14ac:dyDescent="0.25">
      <c r="A5" s="34"/>
      <c r="F5" s="6"/>
      <c r="N5" s="32"/>
      <c r="O5" s="32"/>
      <c r="P5" s="32"/>
    </row>
    <row r="6" spans="1:16" ht="16.8" x14ac:dyDescent="0.25">
      <c r="A6" s="34"/>
      <c r="F6" s="6"/>
      <c r="N6" s="32"/>
      <c r="O6" s="32"/>
      <c r="P6" s="32"/>
    </row>
    <row r="7" spans="1:16" ht="16.8" x14ac:dyDescent="0.25">
      <c r="A7" s="34"/>
      <c r="F7" s="6"/>
      <c r="N7" s="32"/>
      <c r="O7" s="32"/>
      <c r="P7" s="32"/>
    </row>
    <row r="8" spans="1:16" ht="16.8" x14ac:dyDescent="0.25">
      <c r="F8" s="6"/>
      <c r="M8" s="124" t="s">
        <v>45</v>
      </c>
      <c r="N8" s="124"/>
      <c r="O8" s="124"/>
      <c r="P8" s="124"/>
    </row>
    <row r="9" spans="1:16" ht="16.8" x14ac:dyDescent="0.25">
      <c r="F9" s="6"/>
      <c r="M9" s="127"/>
      <c r="N9" s="127"/>
      <c r="O9" s="127"/>
      <c r="P9" s="127"/>
    </row>
    <row r="10" spans="1:16" ht="16.8" x14ac:dyDescent="0.25">
      <c r="F10" s="6"/>
      <c r="M10" s="128"/>
      <c r="N10" s="128"/>
      <c r="O10" s="128"/>
      <c r="P10" s="128"/>
    </row>
    <row r="11" spans="1:16" ht="16.8" x14ac:dyDescent="0.25">
      <c r="F11" s="6"/>
      <c r="M11" s="21"/>
      <c r="N11" s="21"/>
      <c r="O11" s="21"/>
      <c r="P11" s="21"/>
    </row>
    <row r="12" spans="1:16" ht="16.8" x14ac:dyDescent="0.25">
      <c r="F12" s="6"/>
      <c r="M12" s="129" t="s">
        <v>40</v>
      </c>
      <c r="N12" s="129"/>
      <c r="O12" s="129"/>
      <c r="P12" s="129"/>
    </row>
    <row r="13" spans="1:16" ht="16.8" x14ac:dyDescent="0.25">
      <c r="F13" s="6"/>
      <c r="M13" s="5"/>
      <c r="N13" s="5"/>
      <c r="O13" s="5"/>
      <c r="P13" s="5"/>
    </row>
    <row r="14" spans="1:16" ht="21" customHeight="1" x14ac:dyDescent="0.25">
      <c r="A14" s="112" t="s">
        <v>41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</row>
    <row r="15" spans="1:16" ht="22.5" customHeight="1" x14ac:dyDescent="0.25">
      <c r="A15" s="113" t="s">
        <v>42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</row>
    <row r="16" spans="1:16" x14ac:dyDescent="0.25">
      <c r="A16" s="113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</row>
    <row r="17" spans="1:16" x14ac:dyDescent="0.25">
      <c r="O17" s="121" t="s">
        <v>43</v>
      </c>
      <c r="P17" s="121"/>
    </row>
    <row r="18" spans="1:16" ht="42.75" customHeight="1" x14ac:dyDescent="0.25">
      <c r="A18" s="108" t="s">
        <v>0</v>
      </c>
      <c r="B18" s="108" t="s">
        <v>12</v>
      </c>
      <c r="C18" s="108" t="s">
        <v>34</v>
      </c>
      <c r="D18" s="108" t="s">
        <v>37</v>
      </c>
      <c r="E18" s="108" t="s">
        <v>44</v>
      </c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</row>
    <row r="19" spans="1:16" ht="24.75" customHeight="1" x14ac:dyDescent="0.25">
      <c r="A19" s="108"/>
      <c r="B19" s="108"/>
      <c r="C19" s="108"/>
      <c r="D19" s="108"/>
      <c r="E19" s="11" t="s">
        <v>13</v>
      </c>
      <c r="F19" s="11" t="s">
        <v>14</v>
      </c>
      <c r="G19" s="11" t="s">
        <v>15</v>
      </c>
      <c r="H19" s="11" t="s">
        <v>16</v>
      </c>
      <c r="I19" s="11" t="s">
        <v>17</v>
      </c>
      <c r="J19" s="11" t="s">
        <v>18</v>
      </c>
      <c r="K19" s="11" t="s">
        <v>19</v>
      </c>
      <c r="L19" s="11" t="s">
        <v>20</v>
      </c>
      <c r="M19" s="11" t="s">
        <v>21</v>
      </c>
      <c r="N19" s="11" t="s">
        <v>22</v>
      </c>
      <c r="O19" s="11" t="s">
        <v>23</v>
      </c>
      <c r="P19" s="11" t="s">
        <v>24</v>
      </c>
    </row>
    <row r="20" spans="1:16" s="3" customFormat="1" ht="15" customHeight="1" x14ac:dyDescent="0.25">
      <c r="A20" s="8">
        <v>1</v>
      </c>
      <c r="B20" s="8">
        <v>2</v>
      </c>
      <c r="C20" s="8">
        <v>3</v>
      </c>
      <c r="D20" s="12">
        <v>4</v>
      </c>
      <c r="E20" s="8">
        <v>5</v>
      </c>
      <c r="F20" s="8">
        <v>6</v>
      </c>
      <c r="G20" s="8">
        <v>7</v>
      </c>
      <c r="H20" s="8">
        <v>8</v>
      </c>
      <c r="I20" s="8">
        <v>9</v>
      </c>
      <c r="J20" s="8">
        <v>10</v>
      </c>
      <c r="K20" s="8">
        <v>11</v>
      </c>
      <c r="L20" s="8">
        <v>12</v>
      </c>
      <c r="M20" s="8">
        <v>13</v>
      </c>
      <c r="N20" s="8">
        <v>14</v>
      </c>
      <c r="O20" s="8">
        <v>15</v>
      </c>
      <c r="P20" s="8">
        <v>16</v>
      </c>
    </row>
    <row r="21" spans="1:16" ht="27" customHeight="1" x14ac:dyDescent="0.25">
      <c r="A21" s="130" t="s">
        <v>2</v>
      </c>
      <c r="B21" s="130" t="s">
        <v>59</v>
      </c>
      <c r="C21" s="9" t="s">
        <v>35</v>
      </c>
      <c r="D21" s="16">
        <f t="shared" ref="D21:P21" si="0">D22+D23+D24+D25</f>
        <v>0</v>
      </c>
      <c r="E21" s="13">
        <f t="shared" si="0"/>
        <v>0</v>
      </c>
      <c r="F21" s="13">
        <f t="shared" si="0"/>
        <v>0</v>
      </c>
      <c r="G21" s="13">
        <f t="shared" si="0"/>
        <v>0</v>
      </c>
      <c r="H21" s="13">
        <f t="shared" si="0"/>
        <v>0</v>
      </c>
      <c r="I21" s="13">
        <f t="shared" si="0"/>
        <v>0</v>
      </c>
      <c r="J21" s="13">
        <f t="shared" si="0"/>
        <v>0</v>
      </c>
      <c r="K21" s="13">
        <f t="shared" si="0"/>
        <v>0</v>
      </c>
      <c r="L21" s="13">
        <f t="shared" si="0"/>
        <v>0</v>
      </c>
      <c r="M21" s="13">
        <f t="shared" si="0"/>
        <v>0</v>
      </c>
      <c r="N21" s="13">
        <f t="shared" si="0"/>
        <v>0</v>
      </c>
      <c r="O21" s="13">
        <f t="shared" si="0"/>
        <v>0</v>
      </c>
      <c r="P21" s="13">
        <f t="shared" si="0"/>
        <v>0</v>
      </c>
    </row>
    <row r="22" spans="1:16" ht="24" customHeight="1" x14ac:dyDescent="0.25">
      <c r="A22" s="131"/>
      <c r="B22" s="131"/>
      <c r="C22" s="10" t="s">
        <v>9</v>
      </c>
      <c r="D22" s="17">
        <f>D29+D36</f>
        <v>0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16" ht="22.5" customHeight="1" x14ac:dyDescent="0.25">
      <c r="A23" s="131"/>
      <c r="B23" s="131"/>
      <c r="C23" s="10" t="s">
        <v>10</v>
      </c>
      <c r="D23" s="17">
        <f>D30+D37</f>
        <v>0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6" ht="19.5" customHeight="1" x14ac:dyDescent="0.25">
      <c r="A24" s="131"/>
      <c r="B24" s="131"/>
      <c r="C24" s="23" t="s">
        <v>11</v>
      </c>
      <c r="D24" s="17">
        <f>D31+D38</f>
        <v>0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6" ht="49.5" customHeight="1" x14ac:dyDescent="0.25">
      <c r="A25" s="131"/>
      <c r="B25" s="132"/>
      <c r="C25" s="26" t="s">
        <v>48</v>
      </c>
      <c r="D25" s="24">
        <f>D34+D41</f>
        <v>0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6" ht="24.75" customHeight="1" x14ac:dyDescent="0.25">
      <c r="A26" s="131"/>
      <c r="B26" s="132"/>
      <c r="C26" s="26" t="s">
        <v>46</v>
      </c>
      <c r="D26" s="24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6" ht="31.5" customHeight="1" x14ac:dyDescent="0.25">
      <c r="A27" s="134"/>
      <c r="B27" s="133"/>
      <c r="C27" s="26" t="s">
        <v>47</v>
      </c>
      <c r="D27" s="24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6" ht="27.75" customHeight="1" x14ac:dyDescent="0.25">
      <c r="A28" s="108" t="s">
        <v>3</v>
      </c>
      <c r="B28" s="135" t="s">
        <v>25</v>
      </c>
      <c r="C28" s="25" t="s">
        <v>35</v>
      </c>
      <c r="D28" s="16">
        <f>D29+D30+D31+D34</f>
        <v>0</v>
      </c>
      <c r="E28" s="13">
        <f>E29+E30+E31+E34</f>
        <v>0</v>
      </c>
      <c r="F28" s="13">
        <f t="shared" ref="F28:P28" si="1">F29+F30+F31+F34</f>
        <v>0</v>
      </c>
      <c r="G28" s="13">
        <f t="shared" si="1"/>
        <v>0</v>
      </c>
      <c r="H28" s="13">
        <f t="shared" si="1"/>
        <v>0</v>
      </c>
      <c r="I28" s="13">
        <f t="shared" si="1"/>
        <v>0</v>
      </c>
      <c r="J28" s="13">
        <f t="shared" si="1"/>
        <v>0</v>
      </c>
      <c r="K28" s="13">
        <f t="shared" si="1"/>
        <v>0</v>
      </c>
      <c r="L28" s="13">
        <f t="shared" si="1"/>
        <v>0</v>
      </c>
      <c r="M28" s="13">
        <f t="shared" si="1"/>
        <v>0</v>
      </c>
      <c r="N28" s="13">
        <f t="shared" si="1"/>
        <v>0</v>
      </c>
      <c r="O28" s="13">
        <f t="shared" si="1"/>
        <v>0</v>
      </c>
      <c r="P28" s="13">
        <f t="shared" si="1"/>
        <v>0</v>
      </c>
    </row>
    <row r="29" spans="1:16" ht="22.5" customHeight="1" x14ac:dyDescent="0.25">
      <c r="A29" s="108"/>
      <c r="B29" s="136"/>
      <c r="C29" s="10" t="s">
        <v>9</v>
      </c>
      <c r="D29" s="17">
        <f>E29+F29+G29+H29+I29+J29+K29+L29+M29+N29+O29+P29</f>
        <v>0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ht="25.5" customHeight="1" x14ac:dyDescent="0.25">
      <c r="A30" s="108"/>
      <c r="B30" s="136"/>
      <c r="C30" s="10" t="s">
        <v>10</v>
      </c>
      <c r="D30" s="17">
        <f>E30+F30+G30+H30+I30+J30+K30+L30+M30+N30+O30+P30</f>
        <v>0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ht="23.25" customHeight="1" x14ac:dyDescent="0.25">
      <c r="A31" s="108"/>
      <c r="B31" s="136"/>
      <c r="C31" s="10" t="s">
        <v>11</v>
      </c>
      <c r="D31" s="17">
        <f>E31+F31+G31+H31+I31+J31+K31+L31+M31+N31+O31+P31</f>
        <v>0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 ht="51" customHeight="1" x14ac:dyDescent="0.25">
      <c r="A32" s="108"/>
      <c r="B32" s="136"/>
      <c r="C32" s="26" t="s">
        <v>48</v>
      </c>
      <c r="D32" s="17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 ht="35.25" customHeight="1" x14ac:dyDescent="0.25">
      <c r="A33" s="108"/>
      <c r="B33" s="136"/>
      <c r="C33" s="26" t="s">
        <v>46</v>
      </c>
      <c r="D33" s="17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ht="36" customHeight="1" x14ac:dyDescent="0.25">
      <c r="A34" s="108"/>
      <c r="B34" s="137"/>
      <c r="C34" s="26" t="s">
        <v>47</v>
      </c>
      <c r="D34" s="17">
        <f>E34+F34+G34+H34+I34+J34+K34+L34+M34+N34+O34+P34</f>
        <v>0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 ht="19.5" customHeight="1" x14ac:dyDescent="0.25">
      <c r="A35" s="108" t="s">
        <v>4</v>
      </c>
      <c r="B35" s="135" t="s">
        <v>25</v>
      </c>
      <c r="C35" s="9" t="s">
        <v>35</v>
      </c>
      <c r="D35" s="18">
        <f t="shared" ref="D35:P35" si="2">D36+D37+D38+D41</f>
        <v>0</v>
      </c>
      <c r="E35" s="13">
        <f t="shared" si="2"/>
        <v>0</v>
      </c>
      <c r="F35" s="13">
        <f t="shared" si="2"/>
        <v>0</v>
      </c>
      <c r="G35" s="13">
        <f t="shared" si="2"/>
        <v>0</v>
      </c>
      <c r="H35" s="13">
        <f t="shared" si="2"/>
        <v>0</v>
      </c>
      <c r="I35" s="13">
        <f t="shared" si="2"/>
        <v>0</v>
      </c>
      <c r="J35" s="13">
        <f t="shared" si="2"/>
        <v>0</v>
      </c>
      <c r="K35" s="13">
        <f t="shared" si="2"/>
        <v>0</v>
      </c>
      <c r="L35" s="13">
        <f t="shared" si="2"/>
        <v>0</v>
      </c>
      <c r="M35" s="13">
        <f t="shared" si="2"/>
        <v>0</v>
      </c>
      <c r="N35" s="13">
        <f t="shared" si="2"/>
        <v>0</v>
      </c>
      <c r="O35" s="13">
        <f t="shared" si="2"/>
        <v>0</v>
      </c>
      <c r="P35" s="13">
        <f t="shared" si="2"/>
        <v>0</v>
      </c>
    </row>
    <row r="36" spans="1:16" ht="19.5" customHeight="1" x14ac:dyDescent="0.25">
      <c r="A36" s="108"/>
      <c r="B36" s="136"/>
      <c r="C36" s="10" t="s">
        <v>9</v>
      </c>
      <c r="D36" s="17">
        <f>E36+F36+G36+H36+I36+J36+K36+L36+M36+N36+O36+P36</f>
        <v>0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1:16" ht="19.5" customHeight="1" x14ac:dyDescent="0.25">
      <c r="A37" s="108"/>
      <c r="B37" s="136"/>
      <c r="C37" s="10" t="s">
        <v>10</v>
      </c>
      <c r="D37" s="17">
        <f>E37+F37+G37+H37+I37+J37+K37+L37+M37+N37+O37+P37</f>
        <v>0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1:16" ht="19.5" customHeight="1" x14ac:dyDescent="0.25">
      <c r="A38" s="108"/>
      <c r="B38" s="136"/>
      <c r="C38" s="10" t="s">
        <v>11</v>
      </c>
      <c r="D38" s="17">
        <f>E38+F38+G38+H38+I38+J38+K38+L38+M38+N38+O38+P38</f>
        <v>0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 ht="39" customHeight="1" x14ac:dyDescent="0.25">
      <c r="A39" s="108"/>
      <c r="B39" s="136"/>
      <c r="C39" s="26" t="s">
        <v>48</v>
      </c>
      <c r="D39" s="17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1:16" ht="19.5" customHeight="1" x14ac:dyDescent="0.25">
      <c r="A40" s="108"/>
      <c r="B40" s="136"/>
      <c r="C40" s="26" t="s">
        <v>46</v>
      </c>
      <c r="D40" s="17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6" ht="30.75" customHeight="1" x14ac:dyDescent="0.25">
      <c r="A41" s="108"/>
      <c r="B41" s="137"/>
      <c r="C41" s="26" t="s">
        <v>47</v>
      </c>
      <c r="D41" s="17">
        <f>E41+F41+G41+H41+I41+J41+K41+L41+M41+N41+O41+P41</f>
        <v>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1:16" ht="26.25" customHeight="1" x14ac:dyDescent="0.25">
      <c r="A42" s="22" t="s">
        <v>5</v>
      </c>
      <c r="B42" s="11"/>
      <c r="C42" s="10"/>
      <c r="D42" s="17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1:16" x14ac:dyDescent="0.25">
      <c r="A43" s="108" t="s">
        <v>6</v>
      </c>
      <c r="B43" s="108" t="s">
        <v>59</v>
      </c>
      <c r="C43" s="9" t="s">
        <v>35</v>
      </c>
      <c r="D43" s="13">
        <f t="shared" ref="D43:P43" si="3">D44+D45+D46+D49</f>
        <v>0</v>
      </c>
      <c r="E43" s="13">
        <f t="shared" si="3"/>
        <v>0</v>
      </c>
      <c r="F43" s="13">
        <f t="shared" si="3"/>
        <v>0</v>
      </c>
      <c r="G43" s="13">
        <f t="shared" si="3"/>
        <v>0</v>
      </c>
      <c r="H43" s="13">
        <f t="shared" si="3"/>
        <v>0</v>
      </c>
      <c r="I43" s="13">
        <f t="shared" si="3"/>
        <v>0</v>
      </c>
      <c r="J43" s="13">
        <f t="shared" si="3"/>
        <v>0</v>
      </c>
      <c r="K43" s="13">
        <f t="shared" si="3"/>
        <v>0</v>
      </c>
      <c r="L43" s="13">
        <f t="shared" si="3"/>
        <v>0</v>
      </c>
      <c r="M43" s="13">
        <f t="shared" si="3"/>
        <v>0</v>
      </c>
      <c r="N43" s="13">
        <f t="shared" si="3"/>
        <v>0</v>
      </c>
      <c r="O43" s="13">
        <f t="shared" si="3"/>
        <v>0</v>
      </c>
      <c r="P43" s="13">
        <f t="shared" si="3"/>
        <v>0</v>
      </c>
    </row>
    <row r="44" spans="1:16" x14ac:dyDescent="0.25">
      <c r="A44" s="108"/>
      <c r="B44" s="108"/>
      <c r="C44" s="10" t="s">
        <v>9</v>
      </c>
      <c r="D44" s="14">
        <f>D51+D58</f>
        <v>0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1:16" x14ac:dyDescent="0.25">
      <c r="A45" s="108"/>
      <c r="B45" s="108"/>
      <c r="C45" s="10" t="s">
        <v>10</v>
      </c>
      <c r="D45" s="14">
        <f>D52+D59</f>
        <v>0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6" x14ac:dyDescent="0.25">
      <c r="A46" s="108"/>
      <c r="B46" s="108"/>
      <c r="C46" s="10" t="s">
        <v>11</v>
      </c>
      <c r="D46" s="14">
        <f>D53+D60</f>
        <v>0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1:16" ht="48" customHeight="1" x14ac:dyDescent="0.25">
      <c r="A47" s="108"/>
      <c r="B47" s="108"/>
      <c r="C47" s="26" t="s">
        <v>48</v>
      </c>
      <c r="D47" s="14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1:16" x14ac:dyDescent="0.25">
      <c r="A48" s="108"/>
      <c r="B48" s="108"/>
      <c r="C48" s="26" t="s">
        <v>46</v>
      </c>
      <c r="D48" s="14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1:16" x14ac:dyDescent="0.25">
      <c r="A49" s="108"/>
      <c r="B49" s="108"/>
      <c r="C49" s="26" t="s">
        <v>47</v>
      </c>
      <c r="D49" s="14">
        <f>D56+D63</f>
        <v>0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1:16" ht="14.25" customHeight="1" x14ac:dyDescent="0.25">
      <c r="A50" s="108" t="s">
        <v>7</v>
      </c>
      <c r="B50" s="135" t="s">
        <v>25</v>
      </c>
      <c r="C50" s="9" t="s">
        <v>35</v>
      </c>
      <c r="D50" s="18">
        <f t="shared" ref="D50:P50" si="4">D51+D52+D53+D56</f>
        <v>0</v>
      </c>
      <c r="E50" s="13">
        <f t="shared" si="4"/>
        <v>0</v>
      </c>
      <c r="F50" s="13">
        <f t="shared" si="4"/>
        <v>0</v>
      </c>
      <c r="G50" s="13">
        <f t="shared" si="4"/>
        <v>0</v>
      </c>
      <c r="H50" s="13">
        <f t="shared" si="4"/>
        <v>0</v>
      </c>
      <c r="I50" s="13">
        <f t="shared" si="4"/>
        <v>0</v>
      </c>
      <c r="J50" s="13">
        <f t="shared" si="4"/>
        <v>0</v>
      </c>
      <c r="K50" s="13">
        <f t="shared" si="4"/>
        <v>0</v>
      </c>
      <c r="L50" s="13">
        <f t="shared" si="4"/>
        <v>0</v>
      </c>
      <c r="M50" s="13">
        <f t="shared" si="4"/>
        <v>0</v>
      </c>
      <c r="N50" s="13">
        <f t="shared" si="4"/>
        <v>0</v>
      </c>
      <c r="O50" s="13">
        <f t="shared" si="4"/>
        <v>0</v>
      </c>
      <c r="P50" s="13">
        <f t="shared" si="4"/>
        <v>0</v>
      </c>
    </row>
    <row r="51" spans="1:16" ht="14.25" customHeight="1" x14ac:dyDescent="0.25">
      <c r="A51" s="108"/>
      <c r="B51" s="136"/>
      <c r="C51" s="10" t="s">
        <v>9</v>
      </c>
      <c r="D51" s="17">
        <f>E51+F51+G51+H51+I51+J51+K51+L51+M51+N51+O51+P51</f>
        <v>0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1:16" ht="14.25" customHeight="1" x14ac:dyDescent="0.25">
      <c r="A52" s="108"/>
      <c r="B52" s="136"/>
      <c r="C52" s="10" t="s">
        <v>10</v>
      </c>
      <c r="D52" s="17">
        <f>E52+F52+G52+H52+I52+J52+K52+L52+M52+N52+O52+P52</f>
        <v>0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1:16" ht="14.25" customHeight="1" x14ac:dyDescent="0.25">
      <c r="A53" s="108"/>
      <c r="B53" s="136"/>
      <c r="C53" s="10" t="s">
        <v>11</v>
      </c>
      <c r="D53" s="17">
        <f>E53+F53+G53+H53+I53+J53+K53+L53+M53+N53+O53+P53</f>
        <v>0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1:16" ht="42.75" customHeight="1" x14ac:dyDescent="0.25">
      <c r="A54" s="108"/>
      <c r="B54" s="136"/>
      <c r="C54" s="26" t="s">
        <v>48</v>
      </c>
      <c r="D54" s="17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1:16" ht="19.5" customHeight="1" x14ac:dyDescent="0.25">
      <c r="A55" s="108"/>
      <c r="B55" s="136"/>
      <c r="C55" s="26" t="s">
        <v>46</v>
      </c>
      <c r="D55" s="17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1:16" ht="28.5" customHeight="1" x14ac:dyDescent="0.25">
      <c r="A56" s="108"/>
      <c r="B56" s="137"/>
      <c r="C56" s="26" t="s">
        <v>47</v>
      </c>
      <c r="D56" s="17">
        <f>E56+F56+G56+H56+I56+J56+K56+L56+M56+N56+O56+P56</f>
        <v>0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1:16" ht="21" customHeight="1" x14ac:dyDescent="0.25">
      <c r="A57" s="108" t="s">
        <v>8</v>
      </c>
      <c r="B57" s="135" t="s">
        <v>25</v>
      </c>
      <c r="C57" s="9" t="s">
        <v>35</v>
      </c>
      <c r="D57" s="18">
        <f t="shared" ref="D57:P57" si="5">D58+D59+D60+D63</f>
        <v>0</v>
      </c>
      <c r="E57" s="13">
        <f t="shared" si="5"/>
        <v>0</v>
      </c>
      <c r="F57" s="13">
        <f t="shared" si="5"/>
        <v>0</v>
      </c>
      <c r="G57" s="13">
        <f t="shared" si="5"/>
        <v>0</v>
      </c>
      <c r="H57" s="13">
        <f t="shared" si="5"/>
        <v>0</v>
      </c>
      <c r="I57" s="13">
        <f t="shared" si="5"/>
        <v>0</v>
      </c>
      <c r="J57" s="13">
        <f t="shared" si="5"/>
        <v>0</v>
      </c>
      <c r="K57" s="13">
        <f t="shared" si="5"/>
        <v>0</v>
      </c>
      <c r="L57" s="13">
        <f t="shared" si="5"/>
        <v>0</v>
      </c>
      <c r="M57" s="13">
        <f t="shared" si="5"/>
        <v>0</v>
      </c>
      <c r="N57" s="13">
        <f t="shared" si="5"/>
        <v>0</v>
      </c>
      <c r="O57" s="13">
        <f t="shared" si="5"/>
        <v>0</v>
      </c>
      <c r="P57" s="13">
        <f t="shared" si="5"/>
        <v>0</v>
      </c>
    </row>
    <row r="58" spans="1:16" ht="18.75" customHeight="1" x14ac:dyDescent="0.25">
      <c r="A58" s="108"/>
      <c r="B58" s="136"/>
      <c r="C58" s="10" t="s">
        <v>9</v>
      </c>
      <c r="D58" s="17">
        <f>E58+F58+G58+H58+I58+J58+K58+L58+M58+N58+O58+P58</f>
        <v>0</v>
      </c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1:16" ht="18.75" customHeight="1" x14ac:dyDescent="0.25">
      <c r="A59" s="108"/>
      <c r="B59" s="136"/>
      <c r="C59" s="10" t="s">
        <v>10</v>
      </c>
      <c r="D59" s="17">
        <f>E59+F59+G59+H59+I59+J59+K59+L59+M59+N59+O59+P59</f>
        <v>0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ht="18.75" customHeight="1" x14ac:dyDescent="0.25">
      <c r="A60" s="108"/>
      <c r="B60" s="136"/>
      <c r="C60" s="10" t="s">
        <v>11</v>
      </c>
      <c r="D60" s="17">
        <f>E60+F60+G60+H60+I60+J60+K60+L60+M60+N60+O60+P60</f>
        <v>0</v>
      </c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1:16" ht="40.5" customHeight="1" x14ac:dyDescent="0.25">
      <c r="A61" s="108"/>
      <c r="B61" s="136"/>
      <c r="C61" s="26" t="s">
        <v>48</v>
      </c>
      <c r="D61" s="17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1:16" ht="22.5" customHeight="1" x14ac:dyDescent="0.25">
      <c r="A62" s="108"/>
      <c r="B62" s="136"/>
      <c r="C62" s="26" t="s">
        <v>46</v>
      </c>
      <c r="D62" s="17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16" ht="30" customHeight="1" x14ac:dyDescent="0.25">
      <c r="A63" s="108"/>
      <c r="B63" s="137"/>
      <c r="C63" s="26" t="s">
        <v>47</v>
      </c>
      <c r="D63" s="17">
        <f>E63+F63+G63+H63+I63+J63+K63+L63+M63+N63+O63+P63</f>
        <v>0</v>
      </c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ht="22.5" customHeight="1" x14ac:dyDescent="0.25">
      <c r="A64" s="11" t="s">
        <v>5</v>
      </c>
      <c r="B64" s="11"/>
      <c r="C64" s="10"/>
      <c r="D64" s="17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 ht="14.25" customHeight="1" x14ac:dyDescent="0.25">
      <c r="A65" s="103" t="s">
        <v>54</v>
      </c>
      <c r="B65" s="103"/>
      <c r="C65" s="9" t="s">
        <v>35</v>
      </c>
      <c r="D65" s="13">
        <f t="shared" ref="D65:P65" si="6">D66+D67+D68+D69</f>
        <v>0</v>
      </c>
      <c r="E65" s="13">
        <f t="shared" si="6"/>
        <v>0</v>
      </c>
      <c r="F65" s="13">
        <f t="shared" si="6"/>
        <v>0</v>
      </c>
      <c r="G65" s="13">
        <f t="shared" si="6"/>
        <v>0</v>
      </c>
      <c r="H65" s="13">
        <f t="shared" si="6"/>
        <v>0</v>
      </c>
      <c r="I65" s="13">
        <f t="shared" si="6"/>
        <v>0</v>
      </c>
      <c r="J65" s="13">
        <f t="shared" si="6"/>
        <v>0</v>
      </c>
      <c r="K65" s="13">
        <f t="shared" si="6"/>
        <v>0</v>
      </c>
      <c r="L65" s="13">
        <f t="shared" si="6"/>
        <v>0</v>
      </c>
      <c r="M65" s="13">
        <f t="shared" si="6"/>
        <v>0</v>
      </c>
      <c r="N65" s="13">
        <f t="shared" si="6"/>
        <v>0</v>
      </c>
      <c r="O65" s="13">
        <f t="shared" si="6"/>
        <v>0</v>
      </c>
      <c r="P65" s="13">
        <f t="shared" si="6"/>
        <v>0</v>
      </c>
    </row>
    <row r="66" spans="1:16" ht="16.5" customHeight="1" x14ac:dyDescent="0.25">
      <c r="A66" s="103"/>
      <c r="B66" s="103"/>
      <c r="C66" s="9" t="s">
        <v>9</v>
      </c>
      <c r="D66" s="14">
        <f>D22+D44</f>
        <v>0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</row>
    <row r="67" spans="1:16" ht="21.75" customHeight="1" x14ac:dyDescent="0.25">
      <c r="A67" s="103"/>
      <c r="B67" s="103"/>
      <c r="C67" s="9" t="s">
        <v>10</v>
      </c>
      <c r="D67" s="14">
        <f>D23+D45</f>
        <v>0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</row>
    <row r="68" spans="1:16" ht="24.75" customHeight="1" x14ac:dyDescent="0.25">
      <c r="A68" s="103"/>
      <c r="B68" s="103"/>
      <c r="C68" s="9" t="s">
        <v>11</v>
      </c>
      <c r="D68" s="14">
        <f>D24+D46</f>
        <v>0</v>
      </c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</row>
    <row r="69" spans="1:16" ht="56.25" customHeight="1" x14ac:dyDescent="0.25">
      <c r="A69" s="103"/>
      <c r="B69" s="103"/>
      <c r="C69" s="27" t="s">
        <v>48</v>
      </c>
      <c r="D69" s="14">
        <f>D25+D49</f>
        <v>0</v>
      </c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</row>
    <row r="70" spans="1:16" ht="30" customHeight="1" x14ac:dyDescent="0.25">
      <c r="A70" s="103"/>
      <c r="B70" s="103"/>
      <c r="C70" s="27" t="s">
        <v>46</v>
      </c>
      <c r="D70" s="14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25.5" customHeight="1" x14ac:dyDescent="0.25">
      <c r="A71" s="103"/>
      <c r="B71" s="103"/>
      <c r="C71" s="27" t="s">
        <v>47</v>
      </c>
      <c r="D71" s="20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28.5" customHeight="1" x14ac:dyDescent="0.25">
      <c r="A72" s="139" t="s">
        <v>36</v>
      </c>
      <c r="B72" s="139"/>
      <c r="C72" s="139"/>
      <c r="D72" s="139"/>
    </row>
    <row r="73" spans="1:16" ht="16.8" x14ac:dyDescent="0.25">
      <c r="B73" s="6"/>
      <c r="C73" s="7"/>
      <c r="D73" s="7"/>
    </row>
    <row r="74" spans="1:16" ht="16.8" x14ac:dyDescent="0.25">
      <c r="B74" s="6" t="s">
        <v>31</v>
      </c>
      <c r="C74" s="138"/>
      <c r="D74" s="138"/>
      <c r="E74" s="138"/>
      <c r="F74" s="124" t="s">
        <v>39</v>
      </c>
      <c r="G74" s="124"/>
      <c r="H74" s="124"/>
    </row>
    <row r="75" spans="1:16" ht="16.8" x14ac:dyDescent="0.25">
      <c r="B75" s="6"/>
      <c r="C75" s="102" t="s">
        <v>38</v>
      </c>
      <c r="D75" s="102"/>
      <c r="E75" s="102"/>
    </row>
    <row r="76" spans="1:16" ht="16.8" x14ac:dyDescent="0.25">
      <c r="B76" s="6" t="s">
        <v>55</v>
      </c>
      <c r="C76" s="138"/>
      <c r="D76" s="138"/>
      <c r="E76" s="138"/>
      <c r="F76" s="124" t="s">
        <v>39</v>
      </c>
      <c r="G76" s="124"/>
      <c r="H76" s="124"/>
    </row>
    <row r="77" spans="1:16" x14ac:dyDescent="0.25">
      <c r="C77" s="102" t="s">
        <v>38</v>
      </c>
      <c r="D77" s="102"/>
      <c r="E77" s="102"/>
    </row>
    <row r="78" spans="1:16" x14ac:dyDescent="0.25">
      <c r="A78" s="34"/>
      <c r="C78" s="40"/>
      <c r="D78" s="40"/>
      <c r="E78" s="40"/>
    </row>
    <row r="79" spans="1:16" ht="16.8" x14ac:dyDescent="0.25">
      <c r="A79" s="34"/>
      <c r="B79" s="6" t="s">
        <v>56</v>
      </c>
      <c r="C79" s="138"/>
      <c r="D79" s="138"/>
      <c r="E79" s="138"/>
      <c r="F79" s="124" t="s">
        <v>39</v>
      </c>
      <c r="G79" s="124"/>
      <c r="H79" s="124"/>
    </row>
    <row r="80" spans="1:16" ht="16.8" x14ac:dyDescent="0.25">
      <c r="A80" s="34"/>
      <c r="B80" s="6"/>
      <c r="C80" s="33"/>
      <c r="D80" s="33"/>
      <c r="E80" s="33"/>
      <c r="F80" s="32"/>
      <c r="G80" s="32"/>
      <c r="H80" s="32"/>
    </row>
    <row r="81" spans="2:8" ht="18" customHeight="1" x14ac:dyDescent="0.25">
      <c r="B81" s="6" t="s">
        <v>31</v>
      </c>
      <c r="C81" s="140"/>
      <c r="D81" s="140"/>
      <c r="E81" s="140"/>
      <c r="F81" s="124" t="s">
        <v>39</v>
      </c>
      <c r="G81" s="124"/>
      <c r="H81" s="124"/>
    </row>
    <row r="82" spans="2:8" ht="16.8" x14ac:dyDescent="0.25">
      <c r="B82" s="6" t="s">
        <v>32</v>
      </c>
      <c r="C82" s="102" t="s">
        <v>38</v>
      </c>
      <c r="D82" s="102"/>
      <c r="E82" s="102"/>
    </row>
    <row r="83" spans="2:8" ht="22.5" customHeight="1" x14ac:dyDescent="0.25"/>
  </sheetData>
  <mergeCells count="38">
    <mergeCell ref="A28:A34"/>
    <mergeCell ref="B35:B41"/>
    <mergeCell ref="A35:A41"/>
    <mergeCell ref="A15:P15"/>
    <mergeCell ref="C18:C19"/>
    <mergeCell ref="D18:D19"/>
    <mergeCell ref="E18:P18"/>
    <mergeCell ref="O17:P17"/>
    <mergeCell ref="A16:P16"/>
    <mergeCell ref="A18:A19"/>
    <mergeCell ref="B18:B19"/>
    <mergeCell ref="C76:E76"/>
    <mergeCell ref="C81:E81"/>
    <mergeCell ref="C75:E75"/>
    <mergeCell ref="C77:E77"/>
    <mergeCell ref="B28:B34"/>
    <mergeCell ref="C79:E79"/>
    <mergeCell ref="A57:A63"/>
    <mergeCell ref="C74:E74"/>
    <mergeCell ref="A72:D72"/>
    <mergeCell ref="A65:B71"/>
    <mergeCell ref="B43:B49"/>
    <mergeCell ref="F79:H79"/>
    <mergeCell ref="C82:E82"/>
    <mergeCell ref="A14:P14"/>
    <mergeCell ref="M8:P8"/>
    <mergeCell ref="M9:P9"/>
    <mergeCell ref="M10:P10"/>
    <mergeCell ref="M12:P12"/>
    <mergeCell ref="B21:B27"/>
    <mergeCell ref="A21:A27"/>
    <mergeCell ref="F74:H74"/>
    <mergeCell ref="F76:H76"/>
    <mergeCell ref="F81:H81"/>
    <mergeCell ref="A43:A49"/>
    <mergeCell ref="B50:B56"/>
    <mergeCell ref="A50:A56"/>
    <mergeCell ref="B57:B63"/>
  </mergeCells>
  <pageMargins left="0.11811023622047245" right="0" top="0.39370078740157483" bottom="0" header="0" footer="0"/>
  <pageSetup paperSize="9" scale="67" orientation="landscape" r:id="rId1"/>
  <rowBreaks count="3" manualBreakCount="3">
    <brk id="34" max="15" man="1"/>
    <brk id="63" max="15" man="1"/>
    <brk id="82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view="pageBreakPreview" zoomScale="80" zoomScaleNormal="100" zoomScaleSheetLayoutView="80" workbookViewId="0">
      <selection activeCell="B27" sqref="B27"/>
    </sheetView>
  </sheetViews>
  <sheetFormatPr defaultColWidth="9.109375" defaultRowHeight="13.8" x14ac:dyDescent="0.25"/>
  <cols>
    <col min="1" max="1" width="6.109375" style="2" customWidth="1"/>
    <col min="2" max="2" width="78.5546875" style="1" customWidth="1"/>
    <col min="3" max="3" width="49.44140625" style="1" customWidth="1"/>
    <col min="4" max="4" width="38.6640625" style="5" customWidth="1"/>
    <col min="5" max="5" width="35.88671875" style="5" customWidth="1"/>
    <col min="6" max="16384" width="9.109375" style="1"/>
  </cols>
  <sheetData>
    <row r="1" spans="1:5" ht="16.8" x14ac:dyDescent="0.25">
      <c r="E1" s="6" t="s">
        <v>51</v>
      </c>
    </row>
    <row r="2" spans="1:5" ht="16.8" x14ac:dyDescent="0.25">
      <c r="E2" s="6" t="s">
        <v>26</v>
      </c>
    </row>
    <row r="3" spans="1:5" ht="16.8" x14ac:dyDescent="0.25">
      <c r="E3" s="6" t="s">
        <v>27</v>
      </c>
    </row>
    <row r="4" spans="1:5" ht="16.8" x14ac:dyDescent="0.25">
      <c r="E4" s="6" t="s">
        <v>28</v>
      </c>
    </row>
    <row r="6" spans="1:5" ht="53.25" customHeight="1" x14ac:dyDescent="0.25">
      <c r="A6" s="125" t="s">
        <v>49</v>
      </c>
      <c r="B6" s="125"/>
      <c r="C6" s="125"/>
      <c r="D6" s="125"/>
      <c r="E6" s="125"/>
    </row>
    <row r="7" spans="1:5" x14ac:dyDescent="0.25">
      <c r="B7" s="112"/>
      <c r="C7" s="112"/>
      <c r="D7" s="112"/>
      <c r="E7" s="112"/>
    </row>
    <row r="8" spans="1:5" ht="28.5" customHeight="1" x14ac:dyDescent="0.25"/>
    <row r="9" spans="1:5" ht="30.75" customHeight="1" x14ac:dyDescent="0.25">
      <c r="A9" s="126" t="s">
        <v>0</v>
      </c>
      <c r="B9" s="126" t="s">
        <v>12</v>
      </c>
      <c r="C9" s="126" t="s">
        <v>52</v>
      </c>
      <c r="D9" s="126" t="s">
        <v>29</v>
      </c>
      <c r="E9" s="126"/>
    </row>
    <row r="10" spans="1:5" ht="54" x14ac:dyDescent="0.25">
      <c r="A10" s="126"/>
      <c r="B10" s="126"/>
      <c r="C10" s="126"/>
      <c r="D10" s="28" t="s">
        <v>30</v>
      </c>
      <c r="E10" s="28" t="s">
        <v>53</v>
      </c>
    </row>
    <row r="11" spans="1:5" s="3" customFormat="1" ht="21" customHeight="1" x14ac:dyDescent="0.25">
      <c r="A11" s="28">
        <v>1</v>
      </c>
      <c r="B11" s="28">
        <v>2</v>
      </c>
      <c r="C11" s="28">
        <v>3</v>
      </c>
      <c r="D11" s="28">
        <v>4</v>
      </c>
      <c r="E11" s="28">
        <v>5</v>
      </c>
    </row>
    <row r="12" spans="1:5" ht="30" customHeight="1" x14ac:dyDescent="0.25">
      <c r="A12" s="30" t="s">
        <v>2</v>
      </c>
      <c r="B12" s="31" t="s">
        <v>1</v>
      </c>
      <c r="C12" s="29"/>
      <c r="D12" s="28"/>
      <c r="E12" s="28"/>
    </row>
    <row r="13" spans="1:5" ht="18" x14ac:dyDescent="0.25">
      <c r="A13" s="28" t="s">
        <v>3</v>
      </c>
      <c r="B13" s="29" t="s">
        <v>25</v>
      </c>
      <c r="C13" s="29"/>
      <c r="D13" s="28"/>
      <c r="E13" s="28"/>
    </row>
    <row r="14" spans="1:5" ht="18" x14ac:dyDescent="0.25">
      <c r="A14" s="28" t="s">
        <v>4</v>
      </c>
      <c r="B14" s="29" t="s">
        <v>25</v>
      </c>
      <c r="C14" s="29"/>
      <c r="D14" s="28"/>
      <c r="E14" s="28"/>
    </row>
    <row r="15" spans="1:5" ht="18" x14ac:dyDescent="0.25">
      <c r="A15" s="28" t="s">
        <v>50</v>
      </c>
      <c r="B15" s="29"/>
      <c r="C15" s="29"/>
      <c r="D15" s="28"/>
      <c r="E15" s="28"/>
    </row>
    <row r="16" spans="1:5" ht="36" customHeight="1" x14ac:dyDescent="0.25">
      <c r="A16" s="30" t="s">
        <v>6</v>
      </c>
      <c r="B16" s="31" t="s">
        <v>1</v>
      </c>
      <c r="C16" s="29"/>
      <c r="D16" s="28"/>
      <c r="E16" s="28"/>
    </row>
    <row r="17" spans="1:8" ht="18" x14ac:dyDescent="0.25">
      <c r="A17" s="28" t="s">
        <v>7</v>
      </c>
      <c r="B17" s="29" t="s">
        <v>25</v>
      </c>
      <c r="C17" s="29"/>
      <c r="D17" s="28"/>
      <c r="E17" s="28"/>
    </row>
    <row r="18" spans="1:8" ht="18" x14ac:dyDescent="0.25">
      <c r="A18" s="28" t="s">
        <v>8</v>
      </c>
      <c r="B18" s="29" t="s">
        <v>25</v>
      </c>
      <c r="C18" s="29"/>
      <c r="D18" s="28"/>
      <c r="E18" s="28"/>
    </row>
    <row r="19" spans="1:8" ht="18" x14ac:dyDescent="0.25">
      <c r="A19" s="28" t="s">
        <v>50</v>
      </c>
      <c r="B19" s="29"/>
      <c r="C19" s="29"/>
      <c r="D19" s="28"/>
      <c r="E19" s="28"/>
    </row>
    <row r="20" spans="1:8" x14ac:dyDescent="0.25">
      <c r="B20" s="4"/>
    </row>
    <row r="21" spans="1:8" ht="16.8" x14ac:dyDescent="0.25">
      <c r="B21" s="6" t="s">
        <v>31</v>
      </c>
      <c r="C21" s="41"/>
      <c r="D21" s="41"/>
      <c r="E21" s="43" t="s">
        <v>39</v>
      </c>
      <c r="F21" s="43"/>
      <c r="G21" s="43"/>
    </row>
    <row r="22" spans="1:8" ht="16.8" x14ac:dyDescent="0.25">
      <c r="B22" s="6"/>
      <c r="C22" s="46" t="s">
        <v>38</v>
      </c>
      <c r="D22" s="42"/>
      <c r="E22" s="1"/>
    </row>
    <row r="23" spans="1:8" ht="16.8" x14ac:dyDescent="0.25">
      <c r="B23" s="6" t="s">
        <v>55</v>
      </c>
      <c r="C23" s="47"/>
      <c r="D23" s="41"/>
      <c r="E23" s="43" t="s">
        <v>39</v>
      </c>
      <c r="F23" s="43"/>
      <c r="G23" s="43"/>
    </row>
    <row r="24" spans="1:8" x14ac:dyDescent="0.25">
      <c r="A24" s="34"/>
      <c r="C24" s="46" t="s">
        <v>38</v>
      </c>
      <c r="D24" s="42"/>
      <c r="E24" s="1"/>
    </row>
    <row r="25" spans="1:8" x14ac:dyDescent="0.25">
      <c r="C25" s="48"/>
      <c r="D25" s="40"/>
      <c r="E25" s="1"/>
    </row>
    <row r="26" spans="1:8" ht="16.8" x14ac:dyDescent="0.25">
      <c r="B26" s="6" t="s">
        <v>56</v>
      </c>
      <c r="C26" s="47"/>
      <c r="D26" s="41"/>
      <c r="E26" s="43" t="s">
        <v>39</v>
      </c>
      <c r="F26" s="43"/>
      <c r="G26" s="43"/>
    </row>
    <row r="27" spans="1:8" ht="16.8" x14ac:dyDescent="0.25">
      <c r="B27" s="6"/>
      <c r="C27" s="49"/>
      <c r="D27" s="45"/>
      <c r="E27" s="43"/>
      <c r="F27" s="32"/>
      <c r="G27" s="32"/>
      <c r="H27" s="32"/>
    </row>
    <row r="28" spans="1:8" ht="16.8" x14ac:dyDescent="0.25">
      <c r="B28" s="6" t="s">
        <v>31</v>
      </c>
      <c r="C28" s="50"/>
      <c r="D28" s="44"/>
      <c r="E28" s="43" t="s">
        <v>39</v>
      </c>
      <c r="F28" s="124"/>
      <c r="G28" s="124"/>
      <c r="H28" s="124"/>
    </row>
    <row r="29" spans="1:8" x14ac:dyDescent="0.25">
      <c r="C29" s="46" t="s">
        <v>38</v>
      </c>
      <c r="D29" s="42"/>
      <c r="E29" s="43"/>
    </row>
    <row r="30" spans="1:8" ht="16.8" x14ac:dyDescent="0.25">
      <c r="B30" s="6" t="s">
        <v>32</v>
      </c>
      <c r="E30" s="43"/>
    </row>
  </sheetData>
  <mergeCells count="7">
    <mergeCell ref="F28:H28"/>
    <mergeCell ref="A6:E6"/>
    <mergeCell ref="B7:E7"/>
    <mergeCell ref="A9:A10"/>
    <mergeCell ref="B9:B10"/>
    <mergeCell ref="C9:C10"/>
    <mergeCell ref="D9:E9"/>
  </mergeCells>
  <pageMargins left="0.70866141732283472" right="0.70866141732283472" top="0.74803149606299213" bottom="0" header="0" footer="0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КП МП 10 2022</vt:lpstr>
      <vt:lpstr>таблица № 2 13.12.16</vt:lpstr>
      <vt:lpstr>таблица 1</vt:lpstr>
      <vt:lpstr>таблица № 2</vt:lpstr>
      <vt:lpstr>'КП МП 10 2022'!Заголовки_для_печати</vt:lpstr>
      <vt:lpstr>'таблица 1'!Заголовки_для_печати</vt:lpstr>
      <vt:lpstr>'таблица № 2'!Заголовки_для_печати</vt:lpstr>
      <vt:lpstr>'таблица № 2 13.12.16'!Заголовки_для_печати</vt:lpstr>
      <vt:lpstr>'КП МП 10 2022'!Область_печати</vt:lpstr>
      <vt:lpstr>'таблица 1'!Область_печати</vt:lpstr>
      <vt:lpstr>'таблица № 2'!Область_печати</vt:lpstr>
      <vt:lpstr>'таблица № 2 13.12.16'!Область_печати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2023-01-25T10:07:09Z</dcterms:modified>
</cp:coreProperties>
</file>