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831\"/>
    </mc:Choice>
  </mc:AlternateContent>
  <xr:revisionPtr revIDLastSave="0" documentId="13_ncr:1_{C493D988-AFE8-4624-BB79-518E58BF3A1B}" xr6:coauthVersionLast="47" xr6:coauthVersionMax="47" xr10:uidLastSave="{00000000-0000-0000-0000-000000000000}"/>
  <bookViews>
    <workbookView xWindow="-120" yWindow="-120" windowWidth="29040" windowHeight="15840" tabRatio="487" activeTab="4" xr2:uid="{00000000-000D-0000-FFFF-FFFF00000000}"/>
  </bookViews>
  <sheets>
    <sheet name="Раздел 2 " sheetId="8" r:id="rId1"/>
    <sheet name="Раздел 2.1." sheetId="1" r:id="rId2"/>
    <sheet name="Раздел 3" sheetId="3" r:id="rId3"/>
    <sheet name="Раздел 4" sheetId="4" r:id="rId4"/>
    <sheet name="Раздел 5" sheetId="5" r:id="rId5"/>
    <sheet name="Раздел 6" sheetId="7" state="hidden" r:id="rId6"/>
  </sheets>
  <definedNames>
    <definedName name="_ftn2" localSheetId="2">'Раздел 3'!#REF!</definedName>
    <definedName name="_ftn3" localSheetId="3">'Раздел 4'!#REF!</definedName>
    <definedName name="_ftn4" localSheetId="3">'Раздел 4'!#REF!</definedName>
    <definedName name="_ftn5" localSheetId="3">'Раздел 4'!#REF!</definedName>
    <definedName name="_ftn6" localSheetId="3">'Раздел 4'!#REF!</definedName>
    <definedName name="_ftnref2" localSheetId="2">'Раздел 3'!$E$3</definedName>
    <definedName name="_ftnref3" localSheetId="3">'Раздел 4'!$D$4</definedName>
    <definedName name="_ftnref4" localSheetId="3">'Раздел 4'!#REF!</definedName>
    <definedName name="_ftnref5" localSheetId="3">'Раздел 4'!#REF!</definedName>
    <definedName name="_ftnref6" localSheetId="3">'Раздел 4'!#REF!</definedName>
    <definedName name="_xlnm.Print_Area" localSheetId="0">'Раздел 2 '!$A$1:$O$10</definedName>
    <definedName name="_xlnm.Print_Area" localSheetId="1">'Раздел 2.1.'!$A$1:$J$11</definedName>
    <definedName name="_xlnm.Print_Area" localSheetId="2">'Раздел 3'!$A$1:$P$10</definedName>
    <definedName name="_xlnm.Print_Area" localSheetId="3">'Раздел 4'!$A$1:$D$12</definedName>
    <definedName name="_xlnm.Print_Area" localSheetId="4">'Раздел 5'!$A$1:$I$95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" l="1"/>
  <c r="H17" i="5"/>
  <c r="D38" i="5" l="1"/>
  <c r="E38" i="5"/>
  <c r="F38" i="5"/>
  <c r="D78" i="5" l="1"/>
  <c r="E78" i="5"/>
  <c r="F78" i="5"/>
  <c r="G78" i="5"/>
  <c r="H78" i="5"/>
  <c r="C78" i="5"/>
  <c r="D86" i="5"/>
  <c r="E86" i="5"/>
  <c r="F86" i="5"/>
  <c r="G86" i="5"/>
  <c r="H86" i="5"/>
  <c r="C86" i="5"/>
  <c r="D70" i="5"/>
  <c r="E70" i="5"/>
  <c r="F70" i="5"/>
  <c r="G70" i="5"/>
  <c r="H70" i="5"/>
  <c r="C70" i="5"/>
  <c r="D62" i="5"/>
  <c r="E62" i="5"/>
  <c r="F62" i="5"/>
  <c r="G62" i="5"/>
  <c r="H62" i="5"/>
  <c r="C62" i="5"/>
  <c r="D54" i="5"/>
  <c r="E54" i="5"/>
  <c r="F54" i="5"/>
  <c r="G54" i="5"/>
  <c r="H54" i="5"/>
  <c r="C54" i="5"/>
  <c r="C38" i="5"/>
  <c r="D30" i="5"/>
  <c r="E30" i="5"/>
  <c r="F30" i="5"/>
  <c r="G30" i="5"/>
  <c r="H30" i="5"/>
  <c r="C30" i="5"/>
  <c r="D22" i="5"/>
  <c r="E22" i="5"/>
  <c r="F22" i="5"/>
  <c r="G22" i="5"/>
  <c r="H22" i="5"/>
  <c r="C22" i="5"/>
  <c r="I70" i="5" l="1"/>
  <c r="I86" i="5"/>
  <c r="I78" i="5"/>
  <c r="H48" i="5"/>
  <c r="G48" i="5"/>
  <c r="F48" i="5"/>
  <c r="E48" i="5"/>
  <c r="D48" i="5"/>
  <c r="C48" i="5"/>
  <c r="I56" i="5"/>
  <c r="I54" i="5" s="1"/>
  <c r="E17" i="5" l="1"/>
  <c r="F17" i="5"/>
  <c r="C17" i="5"/>
  <c r="I34" i="5"/>
  <c r="I35" i="5"/>
  <c r="I36" i="5"/>
  <c r="I37" i="5"/>
  <c r="I30" i="5"/>
  <c r="I33" i="5"/>
  <c r="C49" i="5" l="1"/>
  <c r="C9" i="5" s="1"/>
  <c r="F53" i="5"/>
  <c r="G53" i="5"/>
  <c r="H53" i="5"/>
  <c r="H21" i="5"/>
  <c r="H13" i="5" l="1"/>
  <c r="D47" i="5"/>
  <c r="E47" i="5"/>
  <c r="F47" i="5"/>
  <c r="G47" i="5"/>
  <c r="H47" i="5"/>
  <c r="H7" i="5" s="1"/>
  <c r="C47" i="5"/>
  <c r="D49" i="5"/>
  <c r="D9" i="5" s="1"/>
  <c r="E49" i="5"/>
  <c r="E9" i="5" s="1"/>
  <c r="F49" i="5"/>
  <c r="F9" i="5" s="1"/>
  <c r="G49" i="5"/>
  <c r="G9" i="5" s="1"/>
  <c r="H49" i="5"/>
  <c r="H9" i="5" s="1"/>
  <c r="D50" i="5"/>
  <c r="E50" i="5"/>
  <c r="F50" i="5"/>
  <c r="G50" i="5"/>
  <c r="H50" i="5"/>
  <c r="C50" i="5"/>
  <c r="D51" i="5"/>
  <c r="E51" i="5"/>
  <c r="F51" i="5"/>
  <c r="G51" i="5"/>
  <c r="H51" i="5"/>
  <c r="C51" i="5"/>
  <c r="D52" i="5"/>
  <c r="E52" i="5"/>
  <c r="F52" i="5"/>
  <c r="G52" i="5"/>
  <c r="H52" i="5"/>
  <c r="C52" i="5"/>
  <c r="D53" i="5"/>
  <c r="E53" i="5"/>
  <c r="C53" i="5"/>
  <c r="I88" i="5"/>
  <c r="I89" i="5"/>
  <c r="I90" i="5"/>
  <c r="I91" i="5"/>
  <c r="I92" i="5"/>
  <c r="I93" i="5"/>
  <c r="I87" i="5"/>
  <c r="I73" i="5"/>
  <c r="I74" i="5"/>
  <c r="I75" i="5"/>
  <c r="I76" i="5"/>
  <c r="I77" i="5"/>
  <c r="I71" i="5"/>
  <c r="I80" i="5"/>
  <c r="I81" i="5"/>
  <c r="I82" i="5"/>
  <c r="I83" i="5"/>
  <c r="I84" i="5"/>
  <c r="I85" i="5"/>
  <c r="I79" i="5"/>
  <c r="D7" i="5"/>
  <c r="E7" i="5"/>
  <c r="F7" i="5"/>
  <c r="C7" i="5"/>
  <c r="D16" i="5"/>
  <c r="D8" i="5" s="1"/>
  <c r="E16" i="5"/>
  <c r="E8" i="5" s="1"/>
  <c r="F16" i="5"/>
  <c r="F8" i="5" s="1"/>
  <c r="G16" i="5"/>
  <c r="G8" i="5" s="1"/>
  <c r="H16" i="5"/>
  <c r="H8" i="5" s="1"/>
  <c r="C16" i="5"/>
  <c r="C8" i="5" s="1"/>
  <c r="D18" i="5"/>
  <c r="E18" i="5"/>
  <c r="F18" i="5"/>
  <c r="G18" i="5"/>
  <c r="H18" i="5"/>
  <c r="C18" i="5"/>
  <c r="D19" i="5"/>
  <c r="E19" i="5"/>
  <c r="F19" i="5"/>
  <c r="G19" i="5"/>
  <c r="H19" i="5"/>
  <c r="C19" i="5"/>
  <c r="D20" i="5"/>
  <c r="E20" i="5"/>
  <c r="F20" i="5"/>
  <c r="G20" i="5"/>
  <c r="H20" i="5"/>
  <c r="C20" i="5"/>
  <c r="D21" i="5"/>
  <c r="E21" i="5"/>
  <c r="F21" i="5"/>
  <c r="F13" i="5" s="1"/>
  <c r="G21" i="5"/>
  <c r="G13" i="5" s="1"/>
  <c r="C21" i="5"/>
  <c r="C13" i="5" s="1"/>
  <c r="C12" i="5" l="1"/>
  <c r="E12" i="5"/>
  <c r="G11" i="5"/>
  <c r="C10" i="5"/>
  <c r="E10" i="5"/>
  <c r="D13" i="5"/>
  <c r="F12" i="5"/>
  <c r="H11" i="5"/>
  <c r="D11" i="5"/>
  <c r="F10" i="5"/>
  <c r="H12" i="5"/>
  <c r="D12" i="5"/>
  <c r="F11" i="5"/>
  <c r="H10" i="5"/>
  <c r="D10" i="5"/>
  <c r="E13" i="5"/>
  <c r="G12" i="5"/>
  <c r="C11" i="5"/>
  <c r="E11" i="5"/>
  <c r="G10" i="5"/>
  <c r="G7" i="5"/>
  <c r="F46" i="5"/>
  <c r="H46" i="5"/>
  <c r="G46" i="5"/>
  <c r="D46" i="5"/>
  <c r="C46" i="5"/>
  <c r="H14" i="5"/>
  <c r="D14" i="5"/>
  <c r="F14" i="5"/>
  <c r="G14" i="5"/>
  <c r="C14" i="5"/>
  <c r="E14" i="5"/>
  <c r="I26" i="5"/>
  <c r="I27" i="5"/>
  <c r="I28" i="5"/>
  <c r="I29" i="5"/>
  <c r="I72" i="5" l="1"/>
  <c r="I69" i="5"/>
  <c r="I53" i="5" s="1"/>
  <c r="I68" i="5"/>
  <c r="I52" i="5" s="1"/>
  <c r="I67" i="5"/>
  <c r="I51" i="5" s="1"/>
  <c r="I42" i="5"/>
  <c r="I18" i="5" s="1"/>
  <c r="I43" i="5"/>
  <c r="I19" i="5" s="1"/>
  <c r="I44" i="5"/>
  <c r="I20" i="5" s="1"/>
  <c r="I45" i="5"/>
  <c r="I21" i="5" s="1"/>
  <c r="I63" i="5"/>
  <c r="I64" i="5"/>
  <c r="I65" i="5"/>
  <c r="I49" i="5" s="1"/>
  <c r="I38" i="5"/>
  <c r="I40" i="5"/>
  <c r="I22" i="5"/>
  <c r="I24" i="5"/>
  <c r="I66" i="5"/>
  <c r="I50" i="5" s="1"/>
  <c r="I41" i="5"/>
  <c r="I25" i="5"/>
  <c r="I47" i="5" l="1"/>
  <c r="I62" i="5"/>
  <c r="I12" i="5"/>
  <c r="I13" i="5"/>
  <c r="I48" i="5"/>
  <c r="I11" i="5"/>
  <c r="I10" i="5"/>
  <c r="D6" i="5"/>
  <c r="I16" i="5"/>
  <c r="I17" i="5"/>
  <c r="I9" i="5" s="1"/>
  <c r="C6" i="5"/>
  <c r="H6" i="5"/>
  <c r="G6" i="5"/>
  <c r="F6" i="5"/>
  <c r="E6" i="5"/>
  <c r="E46" i="5"/>
  <c r="I7" i="5"/>
  <c r="I46" i="5" l="1"/>
  <c r="I8" i="5"/>
  <c r="I14" i="5"/>
  <c r="I6" i="5" l="1"/>
</calcChain>
</file>

<file path=xl/sharedStrings.xml><?xml version="1.0" encoding="utf-8"?>
<sst xmlns="http://schemas.openxmlformats.org/spreadsheetml/2006/main" count="220" uniqueCount="119">
  <si>
    <t>2. Показатели муниципальной программы</t>
  </si>
  <si>
    <t>№ п/п</t>
  </si>
  <si>
    <t>Наименование показателя</t>
  </si>
  <si>
    <t>Единица измерения (по ОКЕИ)</t>
  </si>
  <si>
    <t>Базовое значение</t>
  </si>
  <si>
    <t>значение</t>
  </si>
  <si>
    <t>год</t>
  </si>
  <si>
    <t>Ответственный за достижение показателя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</si>
  <si>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</si>
  <si>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</si>
  <si>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</si>
  <si>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</si>
  <si>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</si>
  <si>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</si>
  <si>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</si>
  <si>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</si>
  <si>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</si>
  <si>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</si>
  <si>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</si>
  <si>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</si>
  <si>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</si>
  <si>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</si>
  <si>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</si>
  <si>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</si>
  <si>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</si>
  <si>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</si>
  <si>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</si>
  <si>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</si>
  <si>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</si>
  <si>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</si>
  <si>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</si>
  <si>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</si>
  <si>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5. Финансовое обеспечение муниципальной программы</t>
  </si>
  <si>
    <t xml:space="preserve">Иные источники&lt;****&gt; </t>
  </si>
  <si>
    <t>2.</t>
  </si>
  <si>
    <t>1.2.</t>
  </si>
  <si>
    <t>На конец 2025 года</t>
  </si>
  <si>
    <t>Департамент культуры и спорта Нефтеюганского района</t>
  </si>
  <si>
    <t>Доля организованных временных рабочих мест для трудоустройства несовершеннолетних граждан в возрасте от 14 до 18 лет в свободное от учебы время, (от установленного Соглашением значения)</t>
  </si>
  <si>
    <t>2.1.</t>
  </si>
  <si>
    <t>Контрольно-счетная палата Нефтеюганского района</t>
  </si>
  <si>
    <t>Департамент образования Нефтеюганского района</t>
  </si>
  <si>
    <t xml:space="preserve">Администрации  городского и сельских поселений Нефтеюганского района            </t>
  </si>
  <si>
    <t>Коли​чест​во​ труд​оуст​роен​ных​ 
неза​няты​х​ инва​лидо​в​ труд​оспо​собн​ого​ возр​аста​,​ в​ том​ числ​е​ инва​лидо​в​ моло​дого​ возр​аста​,​ 
на​ обор​удов​анны​е​ (осн​ащен​ные)​ рабо​чие​ мест​а</t>
  </si>
  <si>
    <t>6. Реестр документов, входящих в состав муниципальной программы</t>
  </si>
  <si>
    <t>Комплекс процессных мероприятий «Обеспечение безопасности и создание благоприятных условий труда работающих»</t>
  </si>
  <si>
    <t xml:space="preserve">Дума Нефтеюганского района </t>
  </si>
  <si>
    <t>«МП»</t>
  </si>
  <si>
    <t>%</t>
  </si>
  <si>
    <t>чел.</t>
  </si>
  <si>
    <t>Срок реализации: 2025 - 2030</t>
  </si>
  <si>
    <t>Уровень регистрируемой безработицы (на конец года)</t>
  </si>
  <si>
    <t xml:space="preserve">2.1. Прокси- показатели муниципальной программы в 2025 году </t>
  </si>
  <si>
    <t>Муниципальная программа (всего), в том числе:</t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</si>
  <si>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10</t>
    </r>
  </si>
  <si>
    <t xml:space="preserve">Комплекс процессных мероприятий «Содействие трудоустройству граждан, в том числе граждан с инвалидностью» </t>
  </si>
  <si>
    <r>
      <rPr>
        <vertAlign val="superscript"/>
        <sz val="10"/>
        <color theme="1"/>
        <rFont val="Times New Roman"/>
        <family val="1"/>
        <charset val="204"/>
      </rPr>
      <t xml:space="preserve"> 18</t>
    </r>
    <r>
      <rPr>
        <sz val="10"/>
        <color theme="1"/>
        <rFont val="Times New Roman"/>
        <family val="1"/>
        <charset val="204"/>
      </rPr>
      <t xml:space="preserve">Указывается тип документа, входящего в состав муниципальной программы, в соответствии с перечнем, определенным пунктом 8 порядка.
 </t>
    </r>
    <r>
      <rPr>
        <vertAlign val="superscript"/>
        <sz val="10"/>
        <color theme="1"/>
        <rFont val="Times New Roman"/>
        <family val="1"/>
        <charset val="204"/>
      </rPr>
      <t xml:space="preserve"> 19</t>
    </r>
    <r>
      <rPr>
        <sz val="10"/>
        <color theme="1"/>
        <rFont val="Times New Roman"/>
        <family val="1"/>
        <charset val="204"/>
      </rPr>
      <t xml:space="preserve"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</t>
    </r>
    <r>
      <rPr>
        <vertAlign val="superscript"/>
        <sz val="10"/>
        <color theme="1"/>
        <rFont val="Times New Roman"/>
        <family val="1"/>
        <charset val="204"/>
      </rPr>
      <t xml:space="preserve">  20</t>
    </r>
    <r>
      <rPr>
        <sz val="10"/>
        <color theme="1"/>
        <rFont val="Times New Roman"/>
        <family val="1"/>
        <charset val="204"/>
      </rPr>
      <t xml:space="preserve">Указывается наименование принятого (утвержденного) документа.
</t>
    </r>
    <r>
      <rPr>
        <vertAlign val="superscript"/>
        <sz val="10"/>
        <color theme="1"/>
        <rFont val="Times New Roman"/>
        <family val="1"/>
        <charset val="204"/>
      </rPr>
      <t xml:space="preserve"> 21 </t>
    </r>
    <r>
      <rPr>
        <sz val="10"/>
        <color theme="1"/>
        <rFont val="Times New Roman"/>
        <family val="1"/>
        <charset val="204"/>
      </rPr>
      <t xml:space="preserve">Указывается дата и номер принятого (утвержденного) документа.
</t>
    </r>
    <r>
      <rPr>
        <vertAlign val="superscript"/>
        <sz val="10"/>
        <color theme="1"/>
        <rFont val="Times New Roman"/>
        <family val="1"/>
        <charset val="204"/>
      </rPr>
      <t>22</t>
    </r>
    <r>
      <rPr>
        <sz val="10"/>
        <color theme="1"/>
        <rFont val="Times New Roman"/>
        <family val="1"/>
        <charset val="204"/>
      </rPr>
      <t xml:space="preserve">Указывается наименование структурного подразделения администрации Нефтеюганского района (организации), ответственного за разработку документа.
</t>
    </r>
    <r>
      <rPr>
        <vertAlign val="superscript"/>
        <sz val="10"/>
        <color theme="1"/>
        <rFont val="Times New Roman"/>
        <family val="1"/>
        <charset val="204"/>
      </rPr>
      <t xml:space="preserve">  23</t>
    </r>
    <r>
      <rPr>
        <sz val="10"/>
        <color theme="1"/>
        <rFont val="Times New Roman"/>
        <family val="1"/>
        <charset val="204"/>
      </rPr>
      <t xml:space="preserve">Указывается гиперссылка на текст документа на официальном сайте в сети интернет или в иные информационные источники (в случае размещения).
</t>
    </r>
  </si>
  <si>
    <r>
      <t>Тип документа</t>
    </r>
    <r>
      <rPr>
        <vertAlign val="superscript"/>
        <sz val="13"/>
        <color theme="1"/>
        <rFont val="Times New Roman"/>
        <family val="1"/>
        <charset val="204"/>
      </rPr>
      <t>18</t>
    </r>
  </si>
  <si>
    <r>
      <t>Вид документа</t>
    </r>
    <r>
      <rPr>
        <vertAlign val="superscript"/>
        <sz val="13"/>
        <color theme="1"/>
        <rFont val="Times New Roman"/>
        <family val="1"/>
        <charset val="204"/>
      </rPr>
      <t>19</t>
    </r>
  </si>
  <si>
    <r>
      <t>Наименование документа</t>
    </r>
    <r>
      <rPr>
        <vertAlign val="superscript"/>
        <sz val="13"/>
        <color theme="1"/>
        <rFont val="Times New Roman"/>
        <family val="1"/>
        <charset val="204"/>
      </rPr>
      <t>20</t>
    </r>
  </si>
  <si>
    <r>
      <t>Реквизиты</t>
    </r>
    <r>
      <rPr>
        <vertAlign val="superscript"/>
        <sz val="13"/>
        <color theme="1"/>
        <rFont val="Times New Roman"/>
        <family val="1"/>
        <charset val="204"/>
      </rPr>
      <t>21</t>
    </r>
  </si>
  <si>
    <r>
      <t>Разработчик</t>
    </r>
    <r>
      <rPr>
        <vertAlign val="superscript"/>
        <sz val="13"/>
        <color theme="1"/>
        <rFont val="Times New Roman"/>
        <family val="1"/>
        <charset val="204"/>
      </rPr>
      <t>22</t>
    </r>
  </si>
  <si>
    <r>
      <t>Гиперссылка на текст документа</t>
    </r>
    <r>
      <rPr>
        <vertAlign val="superscript"/>
        <sz val="13"/>
        <color theme="1"/>
        <rFont val="Times New Roman"/>
        <family val="1"/>
        <charset val="204"/>
      </rPr>
      <t>23</t>
    </r>
  </si>
  <si>
    <t xml:space="preserve">Количество пострадавших с тяжелым, смертельным исходом и в групповых случаях на 1 тысячу работающих  </t>
  </si>
  <si>
    <t xml:space="preserve">Количество пострадавших с тяжелым, смертельным исходом и в групповых случаях  на 1 тысячу работающих  </t>
  </si>
  <si>
    <t>1. Комплекс процессных мероприятий «Обеспечение безопасности и создание благоприятных условий труда работающих» (всего), в том числе:</t>
  </si>
  <si>
    <t>2. Комплекс процессных мероприятий «Содействие трудоустройству граждан, в том числе граждан с инвалидностью» (всего), в том числе:</t>
  </si>
  <si>
    <t xml:space="preserve">Администрация Нефтеюганского района (отдел социально-трудовых отношений) </t>
  </si>
  <si>
    <t>Всего:</t>
  </si>
  <si>
    <t>Администрация Нефтеюганского района (отдел социально-трудовых отношений)</t>
  </si>
  <si>
    <t xml:space="preserve">Администрация Нефтеюганского района (отдел по делам молодежи) </t>
  </si>
  <si>
    <r>
      <t xml:space="preserve">Муниципальная программа </t>
    </r>
    <r>
      <rPr>
        <i/>
        <sz val="13"/>
        <color theme="1"/>
        <rFont val="Times New Roman"/>
        <family val="1"/>
        <charset val="204"/>
      </rPr>
      <t>«</t>
    </r>
    <r>
      <rPr>
        <sz val="13"/>
        <color theme="1"/>
        <rFont val="Times New Roman"/>
        <family val="1"/>
        <charset val="204"/>
      </rPr>
      <t>Улучшение условий и охраны труда, содействие занятости населения»</t>
    </r>
  </si>
  <si>
    <t xml:space="preserve">Наименование муниципальной программы, структурного элемента / источник финансового обеспечения </t>
  </si>
  <si>
    <t>-</t>
  </si>
  <si>
    <t xml:space="preserve">Администрация Нефтеюганского района (отдел по делам молодежи), департамент образования Нефтеюганского района, департамент культуры и спорта Нефтеюганского района, администрации  городского и сельских поселений Нефтеюганского района        </t>
  </si>
  <si>
    <t>Реализация предупредительных мер, направленных на улучшение условий труда работников, снижение уровня производственного травматизма и профессиональной заболеваемости.</t>
  </si>
  <si>
    <t>Организация временного трудоустройства несовершеннолетних граждан в возрасте от 14 до 18 лет в свободное от учебы время - ежегодно не менее показателя установленного Соглашением.                                                                                                                                                                                                    Содействие молодежи в получении трудового опыта. 
Содействие трудоустройству незанятых инвалидов трудоспособного возраста, в том числе инвалидов молодого возраста, на оборудованные (оснащенные) рабочие места – ежегодно не менее показателя установленного Соглашением.</t>
  </si>
  <si>
    <t>Постановление Правительства Ханты-Мансийского автономного округа – Югры от 10.11.2023 № 552-п «О государственной программе Ханты – Мансийского автономного округа – Югры «Поддержка занятости населения»</t>
  </si>
  <si>
    <t xml:space="preserve">Администрация Нефтеюганского района (отдел по делам молодежи), Департамент образования Нефтеюганского района, Департамент культуры и спорта Нефтеюганского района, Администрации  городского и сельских поселений Нефтеюганского района        </t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</si>
  <si>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</t>
    </r>
  </si>
  <si>
    <t>1. Цель «Обеспечение государственных гарантий в области содействия занятости населения, защиты от безработицы,                                                                                                                                                                                                                                                    улучшение условий охраны труда на территории Нефтеюганского района»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</si>
  <si>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</si>
  <si>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</si>
  <si>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</si>
  <si>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</si>
  <si>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</si>
  <si>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</si>
  <si>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</si>
  <si>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rPr>
        <sz val="13"/>
        <color rgb="FFFF0000"/>
        <rFont val="Times New Roman"/>
        <family val="1"/>
        <charset val="204"/>
      </rPr>
      <t xml:space="preserve">  </t>
    </r>
    <r>
      <rPr>
        <sz val="13"/>
        <color theme="1"/>
        <rFont val="Times New Roman"/>
        <family val="1"/>
        <charset val="204"/>
      </rPr>
      <t xml:space="preserve">                                                    «МП»</t>
    </r>
  </si>
  <si>
    <r>
      <t>Значение показателя по кварталам/месяцам</t>
    </r>
    <r>
      <rPr>
        <vertAlign val="superscript"/>
        <sz val="13"/>
        <color theme="1"/>
        <rFont val="Times New Roman"/>
        <family val="1"/>
        <charset val="204"/>
      </rPr>
      <t xml:space="preserve">9 </t>
    </r>
  </si>
  <si>
    <r>
      <t xml:space="preserve">  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</si>
  <si>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t xml:space="preserve">Департамент образования Нефтеюганского района, департамент культуры и спорта Нефтеюганского района, Администрации  городского и сельских поселений Нефтеюганского района   </t>
  </si>
  <si>
    <t>Цель «Обеспечение государственных гарантий в области содействия занятости населения, защиты от безработицы, улучшение условий охраны труда на  территории Нефтеюганского района»</t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</si>
  <si>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11</t>
    </r>
  </si>
  <si>
    <r>
      <t>Плановые значения по кварталам/месяцам</t>
    </r>
    <r>
      <rPr>
        <vertAlign val="superscript"/>
        <sz val="13"/>
        <rFont val="Times New Roman"/>
        <family val="1"/>
        <charset val="204"/>
      </rPr>
      <t>9</t>
    </r>
  </si>
  <si>
    <r>
      <rPr>
        <vertAlign val="superscript"/>
        <sz val="9"/>
        <rFont val="Times New Roman"/>
        <family val="1"/>
        <charset val="204"/>
      </rPr>
      <t>9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</t>
    </r>
    <r>
      <rPr>
        <vertAlign val="superscript"/>
        <sz val="9"/>
        <rFont val="Times New Roman"/>
        <family val="1"/>
        <charset val="204"/>
      </rPr>
      <t xml:space="preserve"> 10</t>
    </r>
    <r>
      <rPr>
        <sz val="9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 xml:space="preserve"> Заполняется в соответствии с разделом 2.
</t>
    </r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</si>
  <si>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</si>
  <si>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</si>
  <si>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3"/>
        <rFont val="Times New Roman"/>
        <family val="1"/>
        <charset val="204"/>
      </rPr>
      <t>14</t>
    </r>
  </si>
  <si>
    <r>
      <t>Количество пострадавших с тяжелым, смертельным исходом и в групповых случаях на 1 тысячу работающих</t>
    </r>
    <r>
      <rPr>
        <sz val="13"/>
        <rFont val="Times New Roman"/>
        <family val="1"/>
        <charset val="204"/>
      </rPr>
      <t>.</t>
    </r>
    <r>
      <rPr>
        <sz val="13"/>
        <color theme="1"/>
        <rFont val="Times New Roman"/>
        <family val="1"/>
        <charset val="204"/>
      </rPr>
      <t xml:space="preserve">  </t>
    </r>
  </si>
  <si>
    <r>
      <t>Срок реализации: 2025</t>
    </r>
    <r>
      <rPr>
        <sz val="13"/>
        <rFont val="Times New Roman"/>
        <family val="1"/>
        <charset val="204"/>
      </rPr>
      <t xml:space="preserve"> - </t>
    </r>
    <r>
      <rPr>
        <sz val="13"/>
        <color theme="1"/>
        <rFont val="Times New Roman"/>
        <family val="1"/>
        <charset val="204"/>
      </rPr>
      <t>2030</t>
    </r>
  </si>
  <si>
    <r>
      <t>Участие в обеспечение реализации единой государственной политики в сфере труда и занятос</t>
    </r>
    <r>
      <rPr>
        <sz val="13"/>
        <rFont val="Times New Roman"/>
        <family val="1"/>
        <charset val="204"/>
      </rPr>
      <t>ти.</t>
    </r>
  </si>
  <si>
    <r>
      <t>Уровень регистрируемой безработицы (на конец года)</t>
    </r>
    <r>
      <rPr>
        <sz val="13"/>
        <rFont val="Times New Roman"/>
        <family val="1"/>
        <charset val="204"/>
      </rPr>
      <t>.</t>
    </r>
  </si>
  <si>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Указываются наименования показателей уровня муниципальной программы, на достижение которых направлен структурный элемент.
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Приводится в случае наличия структурных элементов, не входящих в направления (подпрограммы) муниципальной программы.
</t>
    </r>
  </si>
  <si>
    <t>Осуществление отдельных переданных государственных полномочий в сфере трудовых отношений и государственного управления охраной труда.                                                                                                           Организация проведения муниципальных конкурсов в сфере охраны труда.                                                                                                       
Обеспечение проведения в установленном порядке обучения по охране труда руководителей и специалистов организаций муниципальной формы собственности.
Обеспечение проведения специальной оценки условий труда и оценки профессиональных рисков на рабочих местах в организациях муниципальной формы собственности.</t>
  </si>
  <si>
    <t>Ответственный за реализацию: Администрация Нефтеюганского района (отдел социально-трудовых отношений) / Дума Нефтеюганского района, Контрольно-счетная палата Нефтеюганского района</t>
  </si>
  <si>
    <t xml:space="preserve">Ответственный за реализацию: Администрация Нефтеюганского района (отдел социально-трудовых отношений) / Администрация Нефтеюганского района (отдел по делам молодежи), Департамент образования Нефтеюганского района, Департамент культуры и спорта Нефтеюганского района, администрации  городского и сельских поселений Нефтеюганского района  </t>
  </si>
  <si>
    <t>Администрация Нефтеюганского района (отдел социально-трудовых отношений) / Администрация Нефтеюганского района (отдел по делам молодежи), Департамент образования Нефтеюганского района, Департамент культуры и спорта Нефтеюганского района, Дума Нефтеюганского района, Контрольно-счетная палата Нефтеюганского района,  Администрации городского и сельских поселений Нефтеюганского района</t>
  </si>
  <si>
    <t xml:space="preserve">Администрация Нефтеюганского района (отдел социально-трудовых отношений) / Дума Нефтеюганского района, Контрольно-счетная палата Нефтеюганского района </t>
  </si>
  <si>
    <t>Администрация Нефтеюганского района (отдел социально-трудовых отношений) / Администрация Нефтеюганского района (отдел по делам молодежи), Департамент образования Нефтеюганского района, Департамент культуры и спорта Нефтеюганского района, Администрации городского и сельских поселений Нефтеюганского района</t>
  </si>
  <si>
    <r>
      <t>Ответственный исполнитель / соисполнитель</t>
    </r>
    <r>
      <rPr>
        <vertAlign val="superscript"/>
        <sz val="13"/>
        <rFont val="Times New Roman"/>
        <family val="1"/>
        <charset val="204"/>
      </rPr>
      <t>16</t>
    </r>
  </si>
  <si>
    <r>
      <t>Всего:</t>
    </r>
    <r>
      <rPr>
        <b/>
        <vertAlign val="superscript"/>
        <sz val="13"/>
        <color theme="1"/>
        <rFont val="Times New Roman"/>
        <family val="1"/>
        <charset val="204"/>
      </rPr>
      <t>17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</si>
  <si>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 (средства, поступившие по соглашениям от депутатов Тюменской областной Думы, 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
 </t>
    </r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Указывается наименование исполнительного органа минимальной власти Нефтеюганского района ответственного за реализацию структурного элемента.
  </t>
    </r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</si>
  <si>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t xml:space="preserve">Показатель «Уровень регистрируемой безработицы (на конец года)», % </t>
  </si>
  <si>
    <t xml:space="preserve">I
квартал </t>
  </si>
  <si>
    <t>II
квартал</t>
  </si>
  <si>
    <t>III
квартал</t>
  </si>
  <si>
    <t xml:space="preserve">IV
квартал </t>
  </si>
  <si>
    <t>Соглашение о предоставлении иного межбюджетного трансферта местному бюджету из бюджета Ханты-Мансийского автономного округа – Югры, постановление администрации Нефтеюганского района от 13.11.2023 № 1669-па «О прогнозе социально-экономического развития Нефтеюганского района 
на долгосрочный период»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</si>
</sst>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00\ _₽_-;\-* #,##0.0000\ _₽_-;_-* &quot;-&quot;??\ _₽_-;_-@_-"/>
    <numFmt numFmtId="167" formatCode="#,##0.00000_ ;\-#,##0.00000\ "/>
    <numFmt numFmtId="168" formatCode="_-* #,##0.00000\ _₽_-;\-* #,##0.00000\ _₽_-;_-* &quot;-&quot;?????\ _₽_-;_-@_-"/>
    <numFmt numFmtId="169" formatCode="0.00000"/>
    <numFmt numFmtId="170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trike/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vertAlign val="superscript"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0" fillId="0" borderId="10" xfId="0" applyBorder="1"/>
    <xf numFmtId="0" fontId="1" fillId="2" borderId="0" xfId="0" applyFont="1" applyFill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0" fontId="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0" borderId="10" xfId="0" applyFont="1" applyBorder="1"/>
    <xf numFmtId="0" fontId="4" fillId="2" borderId="6" xfId="0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7" xfId="0" applyFont="1" applyBorder="1"/>
    <xf numFmtId="165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170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0" fontId="16" fillId="0" borderId="10" xfId="0" applyFont="1" applyBorder="1" applyAlignment="1"/>
    <xf numFmtId="0" fontId="12" fillId="0" borderId="1" xfId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wrapText="1"/>
    </xf>
    <xf numFmtId="0" fontId="4" fillId="0" borderId="0" xfId="0" applyFont="1" applyBorder="1" applyAlignment="1"/>
    <xf numFmtId="0" fontId="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168" fontId="19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8" fontId="15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168" fontId="12" fillId="0" borderId="1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3" borderId="0" xfId="0" applyFont="1" applyFill="1"/>
    <xf numFmtId="169" fontId="12" fillId="0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0" fontId="4" fillId="0" borderId="0" xfId="0" applyFont="1" applyFill="1"/>
    <xf numFmtId="168" fontId="12" fillId="0" borderId="1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4" fillId="2" borderId="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17" fillId="0" borderId="0" xfId="1" applyFont="1" applyAlignment="1">
      <alignment horizontal="left" vertical="top" wrapText="1"/>
    </xf>
    <xf numFmtId="0" fontId="17" fillId="0" borderId="0" xfId="1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"/>
  <sheetViews>
    <sheetView view="pageBreakPreview" zoomScale="70" zoomScaleNormal="100" zoomScaleSheetLayoutView="70" workbookViewId="0">
      <selection activeCell="M7" sqref="M7"/>
    </sheetView>
  </sheetViews>
  <sheetFormatPr defaultRowHeight="16.5" x14ac:dyDescent="0.25"/>
  <cols>
    <col min="1" max="1" width="9.140625" style="8"/>
    <col min="2" max="2" width="29.5703125" style="8" customWidth="1"/>
    <col min="3" max="3" width="13.28515625" style="8" customWidth="1"/>
    <col min="4" max="4" width="13" style="8" customWidth="1"/>
    <col min="5" max="5" width="10.42578125" style="8" customWidth="1"/>
    <col min="6" max="6" width="10" style="8" customWidth="1"/>
    <col min="7" max="12" width="8.28515625" style="8" customWidth="1"/>
    <col min="13" max="13" width="64.5703125" style="8" customWidth="1"/>
    <col min="14" max="14" width="31.5703125" style="8" customWidth="1"/>
    <col min="15" max="15" width="16.7109375" style="8" customWidth="1"/>
    <col min="16" max="16384" width="9.140625" style="8"/>
  </cols>
  <sheetData>
    <row r="1" spans="1:15" ht="16.5" customHeight="1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5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75" customHeight="1" x14ac:dyDescent="0.25">
      <c r="A3" s="72" t="s">
        <v>1</v>
      </c>
      <c r="B3" s="73" t="s">
        <v>81</v>
      </c>
      <c r="C3" s="73" t="s">
        <v>82</v>
      </c>
      <c r="D3" s="73" t="s">
        <v>3</v>
      </c>
      <c r="E3" s="74" t="s">
        <v>83</v>
      </c>
      <c r="F3" s="75"/>
      <c r="G3" s="73" t="s">
        <v>84</v>
      </c>
      <c r="H3" s="73"/>
      <c r="I3" s="73"/>
      <c r="J3" s="73"/>
      <c r="K3" s="73"/>
      <c r="L3" s="73"/>
      <c r="M3" s="73" t="s">
        <v>85</v>
      </c>
      <c r="N3" s="73" t="s">
        <v>86</v>
      </c>
      <c r="O3" s="73" t="s">
        <v>87</v>
      </c>
    </row>
    <row r="4" spans="1:15" x14ac:dyDescent="0.25">
      <c r="A4" s="72"/>
      <c r="B4" s="73"/>
      <c r="C4" s="73"/>
      <c r="D4" s="73"/>
      <c r="E4" s="9" t="s">
        <v>5</v>
      </c>
      <c r="F4" s="9" t="s">
        <v>6</v>
      </c>
      <c r="G4" s="9">
        <v>2025</v>
      </c>
      <c r="H4" s="9">
        <v>2026</v>
      </c>
      <c r="I4" s="9">
        <v>2027</v>
      </c>
      <c r="J4" s="9">
        <v>2028</v>
      </c>
      <c r="K4" s="9">
        <v>2029</v>
      </c>
      <c r="L4" s="9">
        <v>2030</v>
      </c>
      <c r="M4" s="73"/>
      <c r="N4" s="73"/>
      <c r="O4" s="73"/>
    </row>
    <row r="5" spans="1:15" x14ac:dyDescent="0.25">
      <c r="A5" s="10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</row>
    <row r="6" spans="1:15" ht="34.5" customHeight="1" x14ac:dyDescent="0.25">
      <c r="A6" s="68" t="s">
        <v>80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5" ht="82.5" x14ac:dyDescent="0.25">
      <c r="A7" s="12" t="s">
        <v>8</v>
      </c>
      <c r="B7" s="13" t="s">
        <v>63</v>
      </c>
      <c r="C7" s="12" t="s">
        <v>47</v>
      </c>
      <c r="D7" s="12" t="s">
        <v>49</v>
      </c>
      <c r="E7" s="14">
        <v>7.4999999999999997E-2</v>
      </c>
      <c r="F7" s="12">
        <v>2023</v>
      </c>
      <c r="G7" s="14">
        <v>0.09</v>
      </c>
      <c r="H7" s="14">
        <v>0.08</v>
      </c>
      <c r="I7" s="14">
        <v>0.08</v>
      </c>
      <c r="J7" s="14">
        <v>0.08</v>
      </c>
      <c r="K7" s="14">
        <v>0.08</v>
      </c>
      <c r="L7" s="14">
        <v>0.08</v>
      </c>
      <c r="M7" s="13" t="s">
        <v>77</v>
      </c>
      <c r="N7" s="13" t="s">
        <v>67</v>
      </c>
      <c r="O7" s="15" t="s">
        <v>73</v>
      </c>
    </row>
    <row r="8" spans="1:15" s="16" customFormat="1" ht="181.5" x14ac:dyDescent="0.25">
      <c r="A8" s="12" t="s">
        <v>34</v>
      </c>
      <c r="B8" s="13" t="s">
        <v>51</v>
      </c>
      <c r="C8" s="12" t="s">
        <v>88</v>
      </c>
      <c r="D8" s="12" t="s">
        <v>48</v>
      </c>
      <c r="E8" s="12">
        <v>0.06</v>
      </c>
      <c r="F8" s="12">
        <v>2023</v>
      </c>
      <c r="G8" s="12">
        <v>0.05</v>
      </c>
      <c r="H8" s="12">
        <v>0.05</v>
      </c>
      <c r="I8" s="12">
        <v>0.05</v>
      </c>
      <c r="J8" s="12">
        <v>0.05</v>
      </c>
      <c r="K8" s="12">
        <v>0.05</v>
      </c>
      <c r="L8" s="12">
        <v>0.05</v>
      </c>
      <c r="M8" s="13" t="s">
        <v>118</v>
      </c>
      <c r="N8" s="13" t="s">
        <v>78</v>
      </c>
      <c r="O8" s="12" t="s">
        <v>73</v>
      </c>
    </row>
    <row r="9" spans="1:15" ht="17.25" customHeight="1" x14ac:dyDescent="0.25">
      <c r="A9" s="17"/>
      <c r="B9" s="17"/>
    </row>
    <row r="10" spans="1:15" ht="182.25" customHeight="1" x14ac:dyDescent="0.25">
      <c r="A10" s="69" t="s">
        <v>79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</row>
  </sheetData>
  <mergeCells count="12">
    <mergeCell ref="A6:O6"/>
    <mergeCell ref="A10:N10"/>
    <mergeCell ref="A1:O2"/>
    <mergeCell ref="A3:A4"/>
    <mergeCell ref="B3:B4"/>
    <mergeCell ref="C3:C4"/>
    <mergeCell ref="D3:D4"/>
    <mergeCell ref="E3:F3"/>
    <mergeCell ref="G3:L3"/>
    <mergeCell ref="M3:M4"/>
    <mergeCell ref="N3:N4"/>
    <mergeCell ref="O3:O4"/>
  </mergeCells>
  <pageMargins left="0.7" right="0.7" top="0.75" bottom="0.75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0"/>
  <sheetViews>
    <sheetView view="pageBreakPreview" zoomScaleNormal="100" zoomScaleSheetLayoutView="100" workbookViewId="0">
      <selection activeCell="E8" sqref="E8"/>
    </sheetView>
  </sheetViews>
  <sheetFormatPr defaultRowHeight="16.5" x14ac:dyDescent="0.25"/>
  <cols>
    <col min="1" max="1" width="9.140625" style="8"/>
    <col min="2" max="2" width="35" style="8" customWidth="1"/>
    <col min="3" max="3" width="13" style="8" customWidth="1"/>
    <col min="4" max="5" width="11" style="8" customWidth="1"/>
    <col min="6" max="6" width="12.28515625" style="8" customWidth="1"/>
    <col min="7" max="7" width="11.7109375" style="8" customWidth="1"/>
    <col min="8" max="8" width="11.140625" style="8" customWidth="1"/>
    <col min="9" max="9" width="14.7109375" style="8" customWidth="1"/>
    <col min="10" max="10" width="33.28515625" style="8" customWidth="1"/>
    <col min="11" max="16384" width="9.140625" style="8"/>
  </cols>
  <sheetData>
    <row r="1" spans="1:10" ht="16.5" customHeight="1" x14ac:dyDescent="0.25">
      <c r="A1" s="70" t="s">
        <v>52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ht="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75" customHeight="1" x14ac:dyDescent="0.25">
      <c r="A3" s="72" t="s">
        <v>1</v>
      </c>
      <c r="B3" s="73" t="s">
        <v>2</v>
      </c>
      <c r="C3" s="73" t="s">
        <v>3</v>
      </c>
      <c r="D3" s="74" t="s">
        <v>4</v>
      </c>
      <c r="E3" s="75"/>
      <c r="F3" s="73" t="s">
        <v>89</v>
      </c>
      <c r="G3" s="73"/>
      <c r="H3" s="73"/>
      <c r="I3" s="73"/>
      <c r="J3" s="73" t="s">
        <v>7</v>
      </c>
    </row>
    <row r="4" spans="1:10" ht="33" x14ac:dyDescent="0.25">
      <c r="A4" s="72"/>
      <c r="B4" s="73"/>
      <c r="C4" s="73"/>
      <c r="D4" s="9" t="s">
        <v>5</v>
      </c>
      <c r="E4" s="9" t="s">
        <v>6</v>
      </c>
      <c r="F4" s="7" t="s">
        <v>114</v>
      </c>
      <c r="G4" s="7" t="s">
        <v>115</v>
      </c>
      <c r="H4" s="7" t="s">
        <v>116</v>
      </c>
      <c r="I4" s="7" t="s">
        <v>117</v>
      </c>
      <c r="J4" s="73"/>
    </row>
    <row r="5" spans="1:10" x14ac:dyDescent="0.25">
      <c r="A5" s="10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s="16" customFormat="1" ht="25.5" customHeight="1" x14ac:dyDescent="0.25">
      <c r="A6" s="18" t="s">
        <v>8</v>
      </c>
      <c r="B6" s="77" t="s">
        <v>113</v>
      </c>
      <c r="C6" s="78"/>
      <c r="D6" s="78"/>
      <c r="E6" s="78"/>
      <c r="F6" s="78"/>
      <c r="G6" s="78"/>
      <c r="H6" s="78"/>
      <c r="I6" s="78"/>
      <c r="J6" s="78"/>
    </row>
    <row r="7" spans="1:10" ht="180.75" customHeight="1" x14ac:dyDescent="0.25">
      <c r="A7" s="19" t="s">
        <v>21</v>
      </c>
      <c r="B7" s="13" t="s">
        <v>38</v>
      </c>
      <c r="C7" s="12" t="s">
        <v>48</v>
      </c>
      <c r="D7" s="12">
        <v>100</v>
      </c>
      <c r="E7" s="12">
        <v>2023</v>
      </c>
      <c r="F7" s="20">
        <v>0</v>
      </c>
      <c r="G7" s="20">
        <v>0</v>
      </c>
      <c r="H7" s="20">
        <v>0</v>
      </c>
      <c r="I7" s="12">
        <v>100</v>
      </c>
      <c r="J7" s="21" t="s">
        <v>74</v>
      </c>
    </row>
    <row r="8" spans="1:10" ht="132.75" customHeight="1" x14ac:dyDescent="0.25">
      <c r="A8" s="22" t="s">
        <v>35</v>
      </c>
      <c r="B8" s="23" t="s">
        <v>43</v>
      </c>
      <c r="C8" s="24" t="s">
        <v>49</v>
      </c>
      <c r="D8" s="28">
        <v>0</v>
      </c>
      <c r="E8" s="24">
        <v>2023</v>
      </c>
      <c r="F8" s="25">
        <v>0</v>
      </c>
      <c r="G8" s="25">
        <v>0</v>
      </c>
      <c r="H8" s="25">
        <v>0</v>
      </c>
      <c r="I8" s="26">
        <v>1</v>
      </c>
      <c r="J8" s="23" t="s">
        <v>91</v>
      </c>
    </row>
    <row r="9" spans="1:10" x14ac:dyDescent="0.25">
      <c r="A9" s="27"/>
      <c r="B9" s="17"/>
      <c r="C9" s="17"/>
    </row>
    <row r="10" spans="1:10" x14ac:dyDescent="0.25">
      <c r="A10" s="76" t="s">
        <v>90</v>
      </c>
      <c r="B10" s="76"/>
      <c r="C10" s="76"/>
      <c r="D10" s="76"/>
      <c r="E10" s="76"/>
      <c r="F10" s="76"/>
      <c r="G10" s="76"/>
    </row>
  </sheetData>
  <mergeCells count="9">
    <mergeCell ref="A10:G10"/>
    <mergeCell ref="A1:J1"/>
    <mergeCell ref="B6:J6"/>
    <mergeCell ref="B3:B4"/>
    <mergeCell ref="C3:C4"/>
    <mergeCell ref="F3:I3"/>
    <mergeCell ref="J3:J4"/>
    <mergeCell ref="A3:A4"/>
    <mergeCell ref="D3:E3"/>
  </mergeCells>
  <pageMargins left="0.7" right="0.7" top="0.75" bottom="0.75" header="0.3" footer="0.3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"/>
  <sheetViews>
    <sheetView view="pageBreakPreview" zoomScale="90" zoomScaleNormal="100" zoomScaleSheetLayoutView="90" workbookViewId="0">
      <selection activeCell="D9" sqref="D9"/>
    </sheetView>
  </sheetViews>
  <sheetFormatPr defaultRowHeight="16.5" x14ac:dyDescent="0.25"/>
  <cols>
    <col min="1" max="1" width="9.140625" style="8"/>
    <col min="2" max="2" width="38.7109375" style="8" customWidth="1"/>
    <col min="3" max="3" width="18.140625" style="8" customWidth="1"/>
    <col min="4" max="4" width="22.7109375" style="8" customWidth="1"/>
    <col min="5" max="15" width="9.140625" style="8"/>
    <col min="16" max="16" width="14.7109375" style="8" customWidth="1"/>
    <col min="17" max="16384" width="9.140625" style="8"/>
  </cols>
  <sheetData>
    <row r="1" spans="1:16" s="16" customFormat="1" x14ac:dyDescent="0.25">
      <c r="A1" s="83" t="s">
        <v>54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s="16" customFormat="1" x14ac:dyDescent="0.2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6" ht="31.5" customHeight="1" x14ac:dyDescent="0.25">
      <c r="A3" s="87" t="s">
        <v>1</v>
      </c>
      <c r="B3" s="87" t="s">
        <v>9</v>
      </c>
      <c r="C3" s="88" t="s">
        <v>93</v>
      </c>
      <c r="D3" s="85" t="s">
        <v>3</v>
      </c>
      <c r="E3" s="88" t="s">
        <v>94</v>
      </c>
      <c r="F3" s="88"/>
      <c r="G3" s="88"/>
      <c r="H3" s="88"/>
      <c r="I3" s="88"/>
      <c r="J3" s="88"/>
      <c r="K3" s="88"/>
      <c r="L3" s="88"/>
      <c r="M3" s="88"/>
      <c r="N3" s="88"/>
      <c r="O3" s="88"/>
      <c r="P3" s="87" t="s">
        <v>36</v>
      </c>
    </row>
    <row r="4" spans="1:16" x14ac:dyDescent="0.25">
      <c r="A4" s="87"/>
      <c r="B4" s="87"/>
      <c r="C4" s="88"/>
      <c r="D4" s="86"/>
      <c r="E4" s="29" t="s">
        <v>10</v>
      </c>
      <c r="F4" s="29" t="s">
        <v>11</v>
      </c>
      <c r="G4" s="29" t="s">
        <v>12</v>
      </c>
      <c r="H4" s="29" t="s">
        <v>13</v>
      </c>
      <c r="I4" s="29" t="s">
        <v>14</v>
      </c>
      <c r="J4" s="29" t="s">
        <v>15</v>
      </c>
      <c r="K4" s="29" t="s">
        <v>16</v>
      </c>
      <c r="L4" s="29" t="s">
        <v>17</v>
      </c>
      <c r="M4" s="29" t="s">
        <v>18</v>
      </c>
      <c r="N4" s="29" t="s">
        <v>19</v>
      </c>
      <c r="O4" s="29" t="s">
        <v>20</v>
      </c>
      <c r="P4" s="87"/>
    </row>
    <row r="5" spans="1:16" s="16" customFormat="1" x14ac:dyDescent="0.25">
      <c r="A5" s="15">
        <v>1</v>
      </c>
      <c r="B5" s="15">
        <v>2</v>
      </c>
      <c r="C5" s="30">
        <v>3</v>
      </c>
      <c r="D5" s="31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  <c r="P5" s="15">
        <v>16</v>
      </c>
    </row>
    <row r="6" spans="1:16" ht="37.5" customHeight="1" x14ac:dyDescent="0.25">
      <c r="A6" s="29" t="s">
        <v>8</v>
      </c>
      <c r="B6" s="81" t="s">
        <v>92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</row>
    <row r="7" spans="1:16" ht="48.75" customHeight="1" x14ac:dyDescent="0.25">
      <c r="A7" s="29" t="s">
        <v>21</v>
      </c>
      <c r="B7" s="32" t="s">
        <v>64</v>
      </c>
      <c r="C7" s="15" t="s">
        <v>47</v>
      </c>
      <c r="D7" s="15" t="s">
        <v>49</v>
      </c>
      <c r="E7" s="33">
        <v>0</v>
      </c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4">
        <v>0.09</v>
      </c>
    </row>
    <row r="8" spans="1:16" ht="36.75" customHeight="1" x14ac:dyDescent="0.25">
      <c r="A8" s="29" t="s">
        <v>35</v>
      </c>
      <c r="B8" s="35" t="s">
        <v>51</v>
      </c>
      <c r="C8" s="15" t="s">
        <v>47</v>
      </c>
      <c r="D8" s="15" t="s">
        <v>48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29">
        <v>0.05</v>
      </c>
    </row>
    <row r="9" spans="1:16" ht="15" customHeight="1" x14ac:dyDescent="0.25">
      <c r="A9" s="37"/>
      <c r="B9" s="37"/>
    </row>
    <row r="10" spans="1:16" ht="72.75" customHeight="1" x14ac:dyDescent="0.25">
      <c r="A10" s="79" t="s">
        <v>95</v>
      </c>
      <c r="B10" s="80"/>
      <c r="C10" s="80"/>
      <c r="D10" s="80"/>
      <c r="E10" s="80"/>
      <c r="F10" s="80"/>
    </row>
  </sheetData>
  <mergeCells count="9">
    <mergeCell ref="A10:F10"/>
    <mergeCell ref="B6:P6"/>
    <mergeCell ref="A1:P2"/>
    <mergeCell ref="D3:D4"/>
    <mergeCell ref="A3:A4"/>
    <mergeCell ref="B3:B4"/>
    <mergeCell ref="C3:C4"/>
    <mergeCell ref="E3:O3"/>
    <mergeCell ref="P3:P4"/>
  </mergeCells>
  <hyperlinks>
    <hyperlink ref="C3" location="_ftn1" display="_ftn1" xr:uid="{00000000-0004-0000-0200-000000000000}"/>
    <hyperlink ref="E3" location="_ftn2" display="_ftn2" xr:uid="{00000000-0004-0000-0200-000001000000}"/>
  </hyperlinks>
  <pageMargins left="0.7" right="0.7" top="0.75" bottom="0.75" header="0.3" footer="0.3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D12"/>
  <sheetViews>
    <sheetView view="pageBreakPreview" zoomScaleNormal="100" zoomScaleSheetLayoutView="100" workbookViewId="0">
      <selection activeCell="B10" sqref="B10"/>
    </sheetView>
  </sheetViews>
  <sheetFormatPr defaultRowHeight="16.5" x14ac:dyDescent="0.25"/>
  <cols>
    <col min="1" max="1" width="9.7109375" style="8" customWidth="1"/>
    <col min="2" max="2" width="66" style="8" customWidth="1"/>
    <col min="3" max="3" width="114.5703125" style="8" customWidth="1"/>
    <col min="4" max="4" width="29.7109375" style="8" customWidth="1"/>
    <col min="5" max="16384" width="9.140625" style="8"/>
  </cols>
  <sheetData>
    <row r="1" spans="1:4" ht="16.5" customHeight="1" x14ac:dyDescent="0.25">
      <c r="A1" s="91" t="s">
        <v>22</v>
      </c>
      <c r="B1" s="91"/>
      <c r="C1" s="91"/>
      <c r="D1" s="91"/>
    </row>
    <row r="2" spans="1:4" ht="17.25" customHeight="1" x14ac:dyDescent="0.25">
      <c r="A2" s="92"/>
      <c r="B2" s="92"/>
      <c r="C2" s="92"/>
      <c r="D2" s="92"/>
    </row>
    <row r="3" spans="1:4" ht="33.75" customHeight="1" x14ac:dyDescent="0.25">
      <c r="A3" s="29" t="s">
        <v>1</v>
      </c>
      <c r="B3" s="38" t="s">
        <v>96</v>
      </c>
      <c r="C3" s="38" t="s">
        <v>97</v>
      </c>
      <c r="D3" s="38" t="s">
        <v>98</v>
      </c>
    </row>
    <row r="4" spans="1:4" ht="15" customHeight="1" x14ac:dyDescent="0.25">
      <c r="A4" s="29">
        <v>1</v>
      </c>
      <c r="B4" s="29">
        <v>2</v>
      </c>
      <c r="C4" s="29">
        <v>3</v>
      </c>
      <c r="D4" s="29">
        <v>4</v>
      </c>
    </row>
    <row r="5" spans="1:4" ht="37.5" customHeight="1" x14ac:dyDescent="0.25">
      <c r="A5" s="24" t="s">
        <v>8</v>
      </c>
      <c r="B5" s="74" t="s">
        <v>45</v>
      </c>
      <c r="C5" s="95"/>
      <c r="D5" s="75"/>
    </row>
    <row r="6" spans="1:4" ht="67.5" customHeight="1" x14ac:dyDescent="0.25">
      <c r="A6" s="39"/>
      <c r="B6" s="43" t="s">
        <v>105</v>
      </c>
      <c r="C6" s="96" t="s">
        <v>50</v>
      </c>
      <c r="D6" s="97"/>
    </row>
    <row r="7" spans="1:4" ht="121.5" customHeight="1" x14ac:dyDescent="0.25">
      <c r="A7" s="24" t="s">
        <v>21</v>
      </c>
      <c r="B7" s="43" t="s">
        <v>75</v>
      </c>
      <c r="C7" s="43" t="s">
        <v>104</v>
      </c>
      <c r="D7" s="13" t="s">
        <v>99</v>
      </c>
    </row>
    <row r="8" spans="1:4" ht="33.75" customHeight="1" x14ac:dyDescent="0.25">
      <c r="A8" s="24" t="s">
        <v>34</v>
      </c>
      <c r="B8" s="96" t="s">
        <v>55</v>
      </c>
      <c r="C8" s="98"/>
      <c r="D8" s="97"/>
    </row>
    <row r="9" spans="1:4" ht="119.25" customHeight="1" x14ac:dyDescent="0.25">
      <c r="A9" s="39"/>
      <c r="B9" s="40" t="s">
        <v>106</v>
      </c>
      <c r="C9" s="93" t="s">
        <v>100</v>
      </c>
      <c r="D9" s="94"/>
    </row>
    <row r="10" spans="1:4" ht="102.75" customHeight="1" x14ac:dyDescent="0.25">
      <c r="A10" s="24" t="s">
        <v>39</v>
      </c>
      <c r="B10" s="13" t="s">
        <v>101</v>
      </c>
      <c r="C10" s="43" t="s">
        <v>76</v>
      </c>
      <c r="D10" s="43" t="s">
        <v>102</v>
      </c>
    </row>
    <row r="11" spans="1:4" ht="17.25" customHeight="1" x14ac:dyDescent="0.25">
      <c r="A11" s="17"/>
      <c r="B11" s="41"/>
      <c r="C11" s="42"/>
      <c r="D11" s="42"/>
    </row>
    <row r="12" spans="1:4" ht="72.75" customHeight="1" x14ac:dyDescent="0.25">
      <c r="A12" s="89" t="s">
        <v>103</v>
      </c>
      <c r="B12" s="90"/>
      <c r="C12" s="90"/>
      <c r="D12" s="90"/>
    </row>
  </sheetData>
  <mergeCells count="6">
    <mergeCell ref="A12:D12"/>
    <mergeCell ref="A1:D2"/>
    <mergeCell ref="C9:D9"/>
    <mergeCell ref="B5:D5"/>
    <mergeCell ref="C6:D6"/>
    <mergeCell ref="B8:D8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95"/>
  <sheetViews>
    <sheetView tabSelected="1" view="pageBreakPreview" topLeftCell="A79" zoomScale="90" zoomScaleNormal="100" zoomScaleSheetLayoutView="90" workbookViewId="0">
      <selection activeCell="G51" sqref="G51"/>
    </sheetView>
  </sheetViews>
  <sheetFormatPr defaultRowHeight="16.5" x14ac:dyDescent="0.25"/>
  <cols>
    <col min="1" max="1" width="54.140625" style="8" customWidth="1"/>
    <col min="2" max="2" width="43.85546875" style="8" customWidth="1"/>
    <col min="3" max="3" width="17.42578125" style="66" customWidth="1"/>
    <col min="4" max="5" width="16.42578125" style="66" bestFit="1" customWidth="1"/>
    <col min="6" max="6" width="17.5703125" style="66" customWidth="1"/>
    <col min="7" max="7" width="17.28515625" style="66" customWidth="1"/>
    <col min="8" max="8" width="18.85546875" style="66" customWidth="1"/>
    <col min="9" max="9" width="17.85546875" style="66" bestFit="1" customWidth="1"/>
    <col min="10" max="16384" width="9.140625" style="8"/>
  </cols>
  <sheetData>
    <row r="1" spans="1:9" x14ac:dyDescent="0.25">
      <c r="A1" s="91" t="s">
        <v>32</v>
      </c>
      <c r="B1" s="91"/>
      <c r="C1" s="91"/>
      <c r="D1" s="91"/>
      <c r="E1" s="91"/>
      <c r="F1" s="91"/>
      <c r="G1" s="91"/>
      <c r="H1" s="91"/>
      <c r="I1" s="91"/>
    </row>
    <row r="2" spans="1:9" x14ac:dyDescent="0.25">
      <c r="A2" s="92"/>
      <c r="B2" s="92"/>
      <c r="C2" s="92"/>
      <c r="D2" s="92"/>
      <c r="E2" s="92"/>
      <c r="F2" s="92"/>
      <c r="G2" s="92"/>
      <c r="H2" s="92"/>
      <c r="I2" s="92"/>
    </row>
    <row r="3" spans="1:9" ht="47.25" customHeight="1" x14ac:dyDescent="0.25">
      <c r="A3" s="88" t="s">
        <v>72</v>
      </c>
      <c r="B3" s="88" t="s">
        <v>110</v>
      </c>
      <c r="C3" s="73" t="s">
        <v>23</v>
      </c>
      <c r="D3" s="73"/>
      <c r="E3" s="73"/>
      <c r="F3" s="73"/>
      <c r="G3" s="73"/>
      <c r="H3" s="73"/>
      <c r="I3" s="73"/>
    </row>
    <row r="4" spans="1:9" x14ac:dyDescent="0.25">
      <c r="A4" s="88"/>
      <c r="B4" s="88"/>
      <c r="C4" s="22">
        <v>2025</v>
      </c>
      <c r="D4" s="22">
        <v>2026</v>
      </c>
      <c r="E4" s="22">
        <v>2027</v>
      </c>
      <c r="F4" s="22">
        <v>2028</v>
      </c>
      <c r="G4" s="22">
        <v>2029</v>
      </c>
      <c r="H4" s="22">
        <v>2030</v>
      </c>
      <c r="I4" s="22" t="s">
        <v>24</v>
      </c>
    </row>
    <row r="5" spans="1:9" x14ac:dyDescent="0.25">
      <c r="A5" s="7">
        <v>1</v>
      </c>
      <c r="B5" s="7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  <c r="I5" s="22">
        <v>9</v>
      </c>
    </row>
    <row r="6" spans="1:9" ht="38.25" customHeight="1" x14ac:dyDescent="0.25">
      <c r="A6" s="44" t="s">
        <v>53</v>
      </c>
      <c r="B6" s="103" t="s">
        <v>107</v>
      </c>
      <c r="C6" s="45">
        <f>C7+C8+C9+C10+C11+C12+C13</f>
        <v>10174.704270000002</v>
      </c>
      <c r="D6" s="45">
        <f t="shared" ref="D6:I6" si="0">D7+D8+D9+D10+D11+D12+D13</f>
        <v>8356.3166000000001</v>
      </c>
      <c r="E6" s="45">
        <f t="shared" si="0"/>
        <v>8368.8166000000001</v>
      </c>
      <c r="F6" s="46">
        <f t="shared" si="0"/>
        <v>10436.704270000002</v>
      </c>
      <c r="G6" s="46">
        <f t="shared" si="0"/>
        <v>10463.704270000002</v>
      </c>
      <c r="H6" s="46">
        <f t="shared" si="0"/>
        <v>10427.704270000002</v>
      </c>
      <c r="I6" s="45">
        <f t="shared" si="0"/>
        <v>58227.950280000005</v>
      </c>
    </row>
    <row r="7" spans="1:9" s="16" customFormat="1" ht="22.5" customHeight="1" x14ac:dyDescent="0.25">
      <c r="A7" s="13" t="s">
        <v>25</v>
      </c>
      <c r="B7" s="104"/>
      <c r="C7" s="47">
        <f t="shared" ref="C7:I13" si="1">C15+C47</f>
        <v>0</v>
      </c>
      <c r="D7" s="47">
        <f t="shared" si="1"/>
        <v>0</v>
      </c>
      <c r="E7" s="47">
        <f t="shared" si="1"/>
        <v>0</v>
      </c>
      <c r="F7" s="47">
        <f t="shared" si="1"/>
        <v>0</v>
      </c>
      <c r="G7" s="47">
        <f t="shared" si="1"/>
        <v>0</v>
      </c>
      <c r="H7" s="47">
        <f t="shared" si="1"/>
        <v>0</v>
      </c>
      <c r="I7" s="47">
        <f t="shared" si="1"/>
        <v>0</v>
      </c>
    </row>
    <row r="8" spans="1:9" s="16" customFormat="1" ht="22.5" customHeight="1" x14ac:dyDescent="0.25">
      <c r="A8" s="13" t="s">
        <v>26</v>
      </c>
      <c r="B8" s="104"/>
      <c r="C8" s="48">
        <f t="shared" si="1"/>
        <v>5223.6000000000004</v>
      </c>
      <c r="D8" s="48">
        <f t="shared" si="1"/>
        <v>5476.3</v>
      </c>
      <c r="E8" s="48">
        <f t="shared" si="1"/>
        <v>5488.8</v>
      </c>
      <c r="F8" s="48">
        <f t="shared" si="1"/>
        <v>5488.8</v>
      </c>
      <c r="G8" s="48">
        <f t="shared" si="1"/>
        <v>5488.8</v>
      </c>
      <c r="H8" s="48">
        <f t="shared" si="1"/>
        <v>5488.8</v>
      </c>
      <c r="I8" s="48">
        <f t="shared" si="1"/>
        <v>32655.1</v>
      </c>
    </row>
    <row r="9" spans="1:9" s="16" customFormat="1" ht="22.5" customHeight="1" x14ac:dyDescent="0.25">
      <c r="A9" s="13" t="s">
        <v>27</v>
      </c>
      <c r="B9" s="104"/>
      <c r="C9" s="49">
        <f t="shared" si="1"/>
        <v>4951.1042700000007</v>
      </c>
      <c r="D9" s="49">
        <f t="shared" si="1"/>
        <v>2880.0166000000004</v>
      </c>
      <c r="E9" s="49">
        <f t="shared" si="1"/>
        <v>2880.0166000000004</v>
      </c>
      <c r="F9" s="50">
        <f t="shared" si="1"/>
        <v>4947.9042700000009</v>
      </c>
      <c r="G9" s="50">
        <f t="shared" si="1"/>
        <v>4974.9042700000009</v>
      </c>
      <c r="H9" s="50">
        <f t="shared" si="1"/>
        <v>4938.9042700000009</v>
      </c>
      <c r="I9" s="50">
        <f t="shared" si="1"/>
        <v>25572.850280000002</v>
      </c>
    </row>
    <row r="10" spans="1:9" s="16" customFormat="1" ht="36.75" customHeight="1" x14ac:dyDescent="0.25">
      <c r="A10" s="13" t="s">
        <v>28</v>
      </c>
      <c r="B10" s="104"/>
      <c r="C10" s="47">
        <f t="shared" si="1"/>
        <v>0</v>
      </c>
      <c r="D10" s="47">
        <f t="shared" si="1"/>
        <v>0</v>
      </c>
      <c r="E10" s="47">
        <f t="shared" si="1"/>
        <v>0</v>
      </c>
      <c r="F10" s="47">
        <f t="shared" si="1"/>
        <v>0</v>
      </c>
      <c r="G10" s="47">
        <f t="shared" si="1"/>
        <v>0</v>
      </c>
      <c r="H10" s="47">
        <f t="shared" si="1"/>
        <v>0</v>
      </c>
      <c r="I10" s="47">
        <f t="shared" si="1"/>
        <v>0</v>
      </c>
    </row>
    <row r="11" spans="1:9" s="16" customFormat="1" ht="36.75" customHeight="1" x14ac:dyDescent="0.25">
      <c r="A11" s="13" t="s">
        <v>29</v>
      </c>
      <c r="B11" s="104"/>
      <c r="C11" s="47">
        <f t="shared" si="1"/>
        <v>0</v>
      </c>
      <c r="D11" s="47">
        <f t="shared" si="1"/>
        <v>0</v>
      </c>
      <c r="E11" s="47">
        <f t="shared" si="1"/>
        <v>0</v>
      </c>
      <c r="F11" s="47">
        <f t="shared" si="1"/>
        <v>0</v>
      </c>
      <c r="G11" s="47">
        <f t="shared" si="1"/>
        <v>0</v>
      </c>
      <c r="H11" s="47">
        <f t="shared" si="1"/>
        <v>0</v>
      </c>
      <c r="I11" s="47">
        <f t="shared" si="1"/>
        <v>0</v>
      </c>
    </row>
    <row r="12" spans="1:9" s="16" customFormat="1" ht="21" customHeight="1" x14ac:dyDescent="0.25">
      <c r="A12" s="13" t="s">
        <v>30</v>
      </c>
      <c r="B12" s="104"/>
      <c r="C12" s="47">
        <f t="shared" si="1"/>
        <v>0</v>
      </c>
      <c r="D12" s="47">
        <f t="shared" si="1"/>
        <v>0</v>
      </c>
      <c r="E12" s="47">
        <f t="shared" si="1"/>
        <v>0</v>
      </c>
      <c r="F12" s="47">
        <f t="shared" si="1"/>
        <v>0</v>
      </c>
      <c r="G12" s="47">
        <f t="shared" si="1"/>
        <v>0</v>
      </c>
      <c r="H12" s="47">
        <f t="shared" si="1"/>
        <v>0</v>
      </c>
      <c r="I12" s="47">
        <f t="shared" si="1"/>
        <v>0</v>
      </c>
    </row>
    <row r="13" spans="1:9" s="16" customFormat="1" ht="21" customHeight="1" x14ac:dyDescent="0.25">
      <c r="A13" s="13" t="s">
        <v>31</v>
      </c>
      <c r="B13" s="105"/>
      <c r="C13" s="47">
        <f t="shared" si="1"/>
        <v>0</v>
      </c>
      <c r="D13" s="47">
        <f t="shared" si="1"/>
        <v>0</v>
      </c>
      <c r="E13" s="48">
        <f t="shared" si="1"/>
        <v>0</v>
      </c>
      <c r="F13" s="48">
        <f t="shared" si="1"/>
        <v>0</v>
      </c>
      <c r="G13" s="48">
        <f t="shared" si="1"/>
        <v>0</v>
      </c>
      <c r="H13" s="48">
        <f t="shared" si="1"/>
        <v>0</v>
      </c>
      <c r="I13" s="48">
        <f t="shared" si="1"/>
        <v>0</v>
      </c>
    </row>
    <row r="14" spans="1:9" ht="66" customHeight="1" x14ac:dyDescent="0.25">
      <c r="A14" s="51" t="s">
        <v>65</v>
      </c>
      <c r="B14" s="103" t="s">
        <v>108</v>
      </c>
      <c r="C14" s="52">
        <f>C15+C16+C17+C18+C19+C20+C21</f>
        <v>3885.2</v>
      </c>
      <c r="D14" s="53">
        <f t="shared" ref="D14:I14" si="2">D15+D16+D17+D18+D19+D20+D21</f>
        <v>3991.3</v>
      </c>
      <c r="E14" s="53">
        <f t="shared" si="2"/>
        <v>3991.3</v>
      </c>
      <c r="F14" s="53">
        <f t="shared" si="2"/>
        <v>4000.3</v>
      </c>
      <c r="G14" s="53">
        <f t="shared" si="2"/>
        <v>4027.3</v>
      </c>
      <c r="H14" s="53">
        <f t="shared" si="2"/>
        <v>3991.3</v>
      </c>
      <c r="I14" s="52">
        <f t="shared" si="2"/>
        <v>23886.7</v>
      </c>
    </row>
    <row r="15" spans="1:9" ht="15.75" customHeight="1" x14ac:dyDescent="0.25">
      <c r="A15" s="13" t="s">
        <v>25</v>
      </c>
      <c r="B15" s="104"/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</row>
    <row r="16" spans="1:9" ht="18" customHeight="1" x14ac:dyDescent="0.25">
      <c r="A16" s="13" t="s">
        <v>26</v>
      </c>
      <c r="B16" s="104"/>
      <c r="C16" s="55">
        <f>C24+C40</f>
        <v>3858</v>
      </c>
      <c r="D16" s="55">
        <f t="shared" ref="D16:I16" si="3">D24+D40</f>
        <v>3976.3</v>
      </c>
      <c r="E16" s="55">
        <f t="shared" si="3"/>
        <v>3976.3</v>
      </c>
      <c r="F16" s="55">
        <f t="shared" si="3"/>
        <v>3976.3</v>
      </c>
      <c r="G16" s="55">
        <f t="shared" si="3"/>
        <v>3976.3</v>
      </c>
      <c r="H16" s="55">
        <f t="shared" si="3"/>
        <v>3976.3</v>
      </c>
      <c r="I16" s="55">
        <f t="shared" si="3"/>
        <v>23739.5</v>
      </c>
    </row>
    <row r="17" spans="1:9" s="56" customFormat="1" ht="16.5" customHeight="1" x14ac:dyDescent="0.25">
      <c r="A17" s="13" t="s">
        <v>27</v>
      </c>
      <c r="B17" s="104"/>
      <c r="C17" s="55">
        <f t="shared" ref="C17:I17" si="4">C25+C33+C41</f>
        <v>27.200000000000003</v>
      </c>
      <c r="D17" s="55">
        <v>15</v>
      </c>
      <c r="E17" s="55">
        <f t="shared" si="4"/>
        <v>15</v>
      </c>
      <c r="F17" s="55">
        <f t="shared" si="4"/>
        <v>24</v>
      </c>
      <c r="G17" s="55">
        <f t="shared" si="4"/>
        <v>51</v>
      </c>
      <c r="H17" s="55">
        <f t="shared" si="4"/>
        <v>15</v>
      </c>
      <c r="I17" s="55">
        <f t="shared" si="4"/>
        <v>147.19999999999999</v>
      </c>
    </row>
    <row r="18" spans="1:9" ht="36.75" customHeight="1" x14ac:dyDescent="0.25">
      <c r="A18" s="13" t="s">
        <v>28</v>
      </c>
      <c r="B18" s="104"/>
      <c r="C18" s="54">
        <f>C26+C42</f>
        <v>0</v>
      </c>
      <c r="D18" s="54">
        <f t="shared" ref="D18:I18" si="5">D26+D42</f>
        <v>0</v>
      </c>
      <c r="E18" s="54">
        <f t="shared" si="5"/>
        <v>0</v>
      </c>
      <c r="F18" s="54">
        <f t="shared" si="5"/>
        <v>0</v>
      </c>
      <c r="G18" s="54">
        <f t="shared" si="5"/>
        <v>0</v>
      </c>
      <c r="H18" s="54">
        <f t="shared" si="5"/>
        <v>0</v>
      </c>
      <c r="I18" s="54">
        <f t="shared" si="5"/>
        <v>0</v>
      </c>
    </row>
    <row r="19" spans="1:9" ht="33" customHeight="1" x14ac:dyDescent="0.25">
      <c r="A19" s="13" t="s">
        <v>29</v>
      </c>
      <c r="B19" s="104"/>
      <c r="C19" s="54">
        <f>C27+C43</f>
        <v>0</v>
      </c>
      <c r="D19" s="54">
        <f t="shared" ref="D19:I19" si="6">D27+D43</f>
        <v>0</v>
      </c>
      <c r="E19" s="54">
        <f t="shared" si="6"/>
        <v>0</v>
      </c>
      <c r="F19" s="54">
        <f t="shared" si="6"/>
        <v>0</v>
      </c>
      <c r="G19" s="54">
        <f t="shared" si="6"/>
        <v>0</v>
      </c>
      <c r="H19" s="54">
        <f t="shared" si="6"/>
        <v>0</v>
      </c>
      <c r="I19" s="54">
        <f t="shared" si="6"/>
        <v>0</v>
      </c>
    </row>
    <row r="20" spans="1:9" ht="18.75" customHeight="1" x14ac:dyDescent="0.25">
      <c r="A20" s="13" t="s">
        <v>30</v>
      </c>
      <c r="B20" s="104"/>
      <c r="C20" s="54">
        <f>C28+C44</f>
        <v>0</v>
      </c>
      <c r="D20" s="54">
        <f t="shared" ref="D20:I20" si="7">D28+D44</f>
        <v>0</v>
      </c>
      <c r="E20" s="54">
        <f t="shared" si="7"/>
        <v>0</v>
      </c>
      <c r="F20" s="54">
        <f t="shared" si="7"/>
        <v>0</v>
      </c>
      <c r="G20" s="54">
        <f t="shared" si="7"/>
        <v>0</v>
      </c>
      <c r="H20" s="54">
        <f t="shared" si="7"/>
        <v>0</v>
      </c>
      <c r="I20" s="54">
        <f t="shared" si="7"/>
        <v>0</v>
      </c>
    </row>
    <row r="21" spans="1:9" ht="19.5" customHeight="1" x14ac:dyDescent="0.25">
      <c r="A21" s="13" t="s">
        <v>33</v>
      </c>
      <c r="B21" s="104"/>
      <c r="C21" s="54">
        <f>C29+C45</f>
        <v>0</v>
      </c>
      <c r="D21" s="54">
        <f t="shared" ref="D21:I21" si="8">D29+D45</f>
        <v>0</v>
      </c>
      <c r="E21" s="57">
        <f t="shared" si="8"/>
        <v>0</v>
      </c>
      <c r="F21" s="57">
        <f t="shared" si="8"/>
        <v>0</v>
      </c>
      <c r="G21" s="57">
        <f t="shared" si="8"/>
        <v>0</v>
      </c>
      <c r="H21" s="57">
        <f t="shared" si="8"/>
        <v>0</v>
      </c>
      <c r="I21" s="57">
        <f t="shared" si="8"/>
        <v>0</v>
      </c>
    </row>
    <row r="22" spans="1:9" s="16" customFormat="1" ht="19.5" x14ac:dyDescent="0.25">
      <c r="A22" s="58" t="s">
        <v>111</v>
      </c>
      <c r="B22" s="68" t="s">
        <v>67</v>
      </c>
      <c r="C22" s="52">
        <f>C23+C24+C25+C26+C27+C28+C29</f>
        <v>3876.2</v>
      </c>
      <c r="D22" s="52">
        <f t="shared" ref="D22:H22" si="9">D23+D24+D25+D26+D27+D28+D29</f>
        <v>3991.3</v>
      </c>
      <c r="E22" s="52">
        <f t="shared" si="9"/>
        <v>3991.3</v>
      </c>
      <c r="F22" s="52">
        <f t="shared" si="9"/>
        <v>3991.3</v>
      </c>
      <c r="G22" s="52">
        <f t="shared" si="9"/>
        <v>4027.3</v>
      </c>
      <c r="H22" s="52">
        <f t="shared" si="9"/>
        <v>3991.3</v>
      </c>
      <c r="I22" s="52">
        <f t="shared" ref="I22:I24" si="10">C22+D22+E22+F22+G22+H22</f>
        <v>23868.699999999997</v>
      </c>
    </row>
    <row r="23" spans="1:9" s="16" customFormat="1" x14ac:dyDescent="0.25">
      <c r="A23" s="21" t="s">
        <v>25</v>
      </c>
      <c r="B23" s="100"/>
      <c r="C23" s="54"/>
      <c r="D23" s="54"/>
      <c r="E23" s="54"/>
      <c r="F23" s="54"/>
      <c r="G23" s="54"/>
      <c r="H23" s="54"/>
      <c r="I23" s="54"/>
    </row>
    <row r="24" spans="1:9" s="16" customFormat="1" x14ac:dyDescent="0.25">
      <c r="A24" s="21" t="s">
        <v>26</v>
      </c>
      <c r="B24" s="100"/>
      <c r="C24" s="55">
        <v>3858</v>
      </c>
      <c r="D24" s="55">
        <v>3976.3</v>
      </c>
      <c r="E24" s="55">
        <v>3976.3</v>
      </c>
      <c r="F24" s="55">
        <v>3976.3</v>
      </c>
      <c r="G24" s="55">
        <v>3976.3</v>
      </c>
      <c r="H24" s="55">
        <v>3976.3</v>
      </c>
      <c r="I24" s="57">
        <f t="shared" si="10"/>
        <v>23739.5</v>
      </c>
    </row>
    <row r="25" spans="1:9" s="16" customFormat="1" x14ac:dyDescent="0.25">
      <c r="A25" s="21" t="s">
        <v>27</v>
      </c>
      <c r="B25" s="100"/>
      <c r="C25" s="55">
        <v>18.2</v>
      </c>
      <c r="D25" s="55">
        <v>15</v>
      </c>
      <c r="E25" s="55">
        <v>15</v>
      </c>
      <c r="F25" s="55">
        <v>15</v>
      </c>
      <c r="G25" s="55">
        <v>51</v>
      </c>
      <c r="H25" s="55">
        <v>15</v>
      </c>
      <c r="I25" s="55">
        <f>C25+D25+E25+F25+G25+H25</f>
        <v>129.19999999999999</v>
      </c>
    </row>
    <row r="26" spans="1:9" ht="33" x14ac:dyDescent="0.25">
      <c r="A26" s="60" t="s">
        <v>28</v>
      </c>
      <c r="B26" s="100"/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f t="shared" ref="I26:I30" si="11">C26+D26+E26+F26+G26+H26</f>
        <v>0</v>
      </c>
    </row>
    <row r="27" spans="1:9" ht="33" x14ac:dyDescent="0.25">
      <c r="A27" s="60" t="s">
        <v>29</v>
      </c>
      <c r="B27" s="100"/>
      <c r="C27" s="54">
        <v>0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f t="shared" si="11"/>
        <v>0</v>
      </c>
    </row>
    <row r="28" spans="1:9" x14ac:dyDescent="0.25">
      <c r="A28" s="60" t="s">
        <v>30</v>
      </c>
      <c r="B28" s="100"/>
      <c r="C28" s="54">
        <v>0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  <c r="I28" s="54">
        <f t="shared" si="11"/>
        <v>0</v>
      </c>
    </row>
    <row r="29" spans="1:9" s="16" customFormat="1" ht="20.25" customHeight="1" x14ac:dyDescent="0.25">
      <c r="A29" s="21" t="s">
        <v>33</v>
      </c>
      <c r="B29" s="101"/>
      <c r="C29" s="54">
        <v>0</v>
      </c>
      <c r="D29" s="54">
        <v>0</v>
      </c>
      <c r="E29" s="57">
        <v>0</v>
      </c>
      <c r="F29" s="57">
        <v>0</v>
      </c>
      <c r="G29" s="57">
        <v>0</v>
      </c>
      <c r="H29" s="57">
        <v>0</v>
      </c>
      <c r="I29" s="57">
        <f t="shared" si="11"/>
        <v>0</v>
      </c>
    </row>
    <row r="30" spans="1:9" s="16" customFormat="1" ht="17.25" customHeight="1" x14ac:dyDescent="0.25">
      <c r="A30" s="58" t="s">
        <v>68</v>
      </c>
      <c r="B30" s="68" t="s">
        <v>46</v>
      </c>
      <c r="C30" s="52">
        <f>C31+C32+C33+C34+C35+C36+C37</f>
        <v>3.6</v>
      </c>
      <c r="D30" s="54">
        <f t="shared" ref="D30:H30" si="12">D31+D32+D33+D34+D35+D36+D37</f>
        <v>0</v>
      </c>
      <c r="E30" s="54">
        <f t="shared" si="12"/>
        <v>0</v>
      </c>
      <c r="F30" s="52">
        <f t="shared" si="12"/>
        <v>3.6</v>
      </c>
      <c r="G30" s="54">
        <f t="shared" si="12"/>
        <v>0</v>
      </c>
      <c r="H30" s="54">
        <f t="shared" si="12"/>
        <v>0</v>
      </c>
      <c r="I30" s="53">
        <f t="shared" si="11"/>
        <v>7.2</v>
      </c>
    </row>
    <row r="31" spans="1:9" s="16" customFormat="1" ht="20.25" customHeight="1" x14ac:dyDescent="0.25">
      <c r="A31" s="21" t="s">
        <v>25</v>
      </c>
      <c r="B31" s="100"/>
      <c r="C31" s="54"/>
      <c r="D31" s="54"/>
      <c r="E31" s="57"/>
      <c r="F31" s="57"/>
      <c r="G31" s="57"/>
      <c r="H31" s="57"/>
      <c r="I31" s="57"/>
    </row>
    <row r="32" spans="1:9" s="16" customFormat="1" ht="15" customHeight="1" x14ac:dyDescent="0.25">
      <c r="A32" s="21" t="s">
        <v>26</v>
      </c>
      <c r="B32" s="100"/>
      <c r="C32" s="54">
        <v>0</v>
      </c>
      <c r="D32" s="54">
        <v>0</v>
      </c>
      <c r="E32" s="57">
        <v>0</v>
      </c>
      <c r="F32" s="57">
        <v>0</v>
      </c>
      <c r="G32" s="57">
        <v>0</v>
      </c>
      <c r="H32" s="57">
        <v>0</v>
      </c>
      <c r="I32" s="57"/>
    </row>
    <row r="33" spans="1:9" s="16" customFormat="1" ht="18" customHeight="1" x14ac:dyDescent="0.25">
      <c r="A33" s="21" t="s">
        <v>27</v>
      </c>
      <c r="B33" s="100"/>
      <c r="C33" s="55">
        <v>3.6</v>
      </c>
      <c r="D33" s="54"/>
      <c r="E33" s="57"/>
      <c r="F33" s="57">
        <v>3.6</v>
      </c>
      <c r="G33" s="57"/>
      <c r="H33" s="57"/>
      <c r="I33" s="57">
        <f>C33+D33+E33+F33+G33+H33</f>
        <v>7.2</v>
      </c>
    </row>
    <row r="34" spans="1:9" s="16" customFormat="1" ht="30.75" customHeight="1" x14ac:dyDescent="0.25">
      <c r="A34" s="21" t="s">
        <v>28</v>
      </c>
      <c r="B34" s="100"/>
      <c r="C34" s="54">
        <v>0</v>
      </c>
      <c r="D34" s="54">
        <v>0</v>
      </c>
      <c r="E34" s="57">
        <v>0</v>
      </c>
      <c r="F34" s="57">
        <v>0</v>
      </c>
      <c r="G34" s="57">
        <v>0</v>
      </c>
      <c r="H34" s="57">
        <v>0</v>
      </c>
      <c r="I34" s="57">
        <f t="shared" ref="I34:I37" si="13">C34+D34+E34+F34+G34+H34</f>
        <v>0</v>
      </c>
    </row>
    <row r="35" spans="1:9" s="16" customFormat="1" ht="25.5" customHeight="1" x14ac:dyDescent="0.25">
      <c r="A35" s="21" t="s">
        <v>29</v>
      </c>
      <c r="B35" s="100"/>
      <c r="C35" s="54">
        <v>0</v>
      </c>
      <c r="D35" s="54">
        <v>0</v>
      </c>
      <c r="E35" s="57">
        <v>0</v>
      </c>
      <c r="F35" s="57">
        <v>0</v>
      </c>
      <c r="G35" s="57">
        <v>0</v>
      </c>
      <c r="H35" s="57">
        <v>0</v>
      </c>
      <c r="I35" s="57">
        <f t="shared" si="13"/>
        <v>0</v>
      </c>
    </row>
    <row r="36" spans="1:9" s="16" customFormat="1" ht="16.5" customHeight="1" x14ac:dyDescent="0.25">
      <c r="A36" s="21" t="s">
        <v>30</v>
      </c>
      <c r="B36" s="100"/>
      <c r="C36" s="54">
        <v>0</v>
      </c>
      <c r="D36" s="54">
        <v>0</v>
      </c>
      <c r="E36" s="57">
        <v>0</v>
      </c>
      <c r="F36" s="57">
        <v>0</v>
      </c>
      <c r="G36" s="57">
        <v>0</v>
      </c>
      <c r="H36" s="57">
        <v>0</v>
      </c>
      <c r="I36" s="57">
        <f t="shared" si="13"/>
        <v>0</v>
      </c>
    </row>
    <row r="37" spans="1:9" s="16" customFormat="1" ht="20.25" customHeight="1" x14ac:dyDescent="0.25">
      <c r="A37" s="21" t="s">
        <v>33</v>
      </c>
      <c r="B37" s="101"/>
      <c r="C37" s="54">
        <v>0</v>
      </c>
      <c r="D37" s="54">
        <v>0</v>
      </c>
      <c r="E37" s="57">
        <v>0</v>
      </c>
      <c r="F37" s="57">
        <v>0</v>
      </c>
      <c r="G37" s="57">
        <v>0</v>
      </c>
      <c r="H37" s="57">
        <v>0</v>
      </c>
      <c r="I37" s="57">
        <f t="shared" si="13"/>
        <v>0</v>
      </c>
    </row>
    <row r="38" spans="1:9" s="16" customFormat="1" x14ac:dyDescent="0.25">
      <c r="A38" s="58" t="s">
        <v>68</v>
      </c>
      <c r="B38" s="85" t="s">
        <v>40</v>
      </c>
      <c r="C38" s="52">
        <f>C39+C40+C41+C42+C43+C44+C45</f>
        <v>5.4</v>
      </c>
      <c r="D38" s="53">
        <f t="shared" ref="D38:F38" si="14">D39+D40+D41+D42+D43+D44+D45</f>
        <v>0</v>
      </c>
      <c r="E38" s="53">
        <f t="shared" si="14"/>
        <v>0</v>
      </c>
      <c r="F38" s="52">
        <f t="shared" si="14"/>
        <v>5.4</v>
      </c>
      <c r="G38" s="57">
        <v>0</v>
      </c>
      <c r="H38" s="57">
        <v>0</v>
      </c>
      <c r="I38" s="53">
        <f t="shared" ref="I38:I40" si="15">C38+D38+E38+F38+G38+H38</f>
        <v>10.8</v>
      </c>
    </row>
    <row r="39" spans="1:9" s="16" customFormat="1" x14ac:dyDescent="0.25">
      <c r="A39" s="61" t="s">
        <v>25</v>
      </c>
      <c r="B39" s="102"/>
      <c r="C39" s="54"/>
      <c r="D39" s="54"/>
      <c r="E39" s="57"/>
      <c r="F39" s="57"/>
      <c r="G39" s="57"/>
      <c r="H39" s="57"/>
      <c r="I39" s="57"/>
    </row>
    <row r="40" spans="1:9" s="16" customFormat="1" x14ac:dyDescent="0.25">
      <c r="A40" s="21" t="s">
        <v>26</v>
      </c>
      <c r="B40" s="102"/>
      <c r="C40" s="54">
        <v>0</v>
      </c>
      <c r="D40" s="54">
        <v>0</v>
      </c>
      <c r="E40" s="54">
        <v>0</v>
      </c>
      <c r="F40" s="54">
        <v>0</v>
      </c>
      <c r="G40" s="54">
        <v>0</v>
      </c>
      <c r="H40" s="54">
        <v>0</v>
      </c>
      <c r="I40" s="54">
        <f t="shared" si="15"/>
        <v>0</v>
      </c>
    </row>
    <row r="41" spans="1:9" s="16" customFormat="1" x14ac:dyDescent="0.25">
      <c r="A41" s="21" t="s">
        <v>27</v>
      </c>
      <c r="B41" s="102"/>
      <c r="C41" s="57">
        <v>5.4</v>
      </c>
      <c r="D41" s="54">
        <v>0</v>
      </c>
      <c r="E41" s="54">
        <v>0</v>
      </c>
      <c r="F41" s="55">
        <v>5.4</v>
      </c>
      <c r="G41" s="54">
        <v>0</v>
      </c>
      <c r="H41" s="54">
        <v>0</v>
      </c>
      <c r="I41" s="57">
        <f>C41+D41+E41+F41+G41+H41</f>
        <v>10.8</v>
      </c>
    </row>
    <row r="42" spans="1:9" ht="33" x14ac:dyDescent="0.25">
      <c r="A42" s="60" t="s">
        <v>28</v>
      </c>
      <c r="B42" s="102"/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54">
        <v>0</v>
      </c>
      <c r="I42" s="54">
        <f t="shared" ref="I42:I65" si="16">C42+D42+E42+F42+G42+H42</f>
        <v>0</v>
      </c>
    </row>
    <row r="43" spans="1:9" ht="33" x14ac:dyDescent="0.25">
      <c r="A43" s="60" t="s">
        <v>29</v>
      </c>
      <c r="B43" s="102"/>
      <c r="C43" s="54">
        <v>0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f t="shared" si="16"/>
        <v>0</v>
      </c>
    </row>
    <row r="44" spans="1:9" x14ac:dyDescent="0.25">
      <c r="A44" s="60" t="s">
        <v>30</v>
      </c>
      <c r="B44" s="102"/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f t="shared" si="16"/>
        <v>0</v>
      </c>
    </row>
    <row r="45" spans="1:9" ht="18" customHeight="1" x14ac:dyDescent="0.25">
      <c r="A45" s="60" t="s">
        <v>33</v>
      </c>
      <c r="B45" s="86"/>
      <c r="C45" s="54">
        <v>0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f t="shared" si="16"/>
        <v>0</v>
      </c>
    </row>
    <row r="46" spans="1:9" ht="63.75" customHeight="1" x14ac:dyDescent="0.25">
      <c r="A46" s="62" t="s">
        <v>66</v>
      </c>
      <c r="B46" s="103" t="s">
        <v>109</v>
      </c>
      <c r="C46" s="52">
        <f>C47+C48+C49+C50+C51+C52+C53</f>
        <v>6289.5042700000013</v>
      </c>
      <c r="D46" s="52">
        <f t="shared" ref="D46:I46" si="17">D47+D48+D49+D50+D51+D52+D53</f>
        <v>4365.0166000000008</v>
      </c>
      <c r="E46" s="52">
        <f t="shared" si="17"/>
        <v>4377.5166000000008</v>
      </c>
      <c r="F46" s="53">
        <f t="shared" si="17"/>
        <v>6436.4042700000009</v>
      </c>
      <c r="G46" s="53">
        <f t="shared" si="17"/>
        <v>6436.4042700000009</v>
      </c>
      <c r="H46" s="53">
        <f t="shared" si="17"/>
        <v>6436.4042700000009</v>
      </c>
      <c r="I46" s="52">
        <f t="shared" si="17"/>
        <v>34341.25028</v>
      </c>
    </row>
    <row r="47" spans="1:9" ht="21" customHeight="1" x14ac:dyDescent="0.25">
      <c r="A47" s="43" t="s">
        <v>25</v>
      </c>
      <c r="B47" s="104"/>
      <c r="C47" s="54">
        <f t="shared" ref="C47:I47" si="18">C63+C71+C79+C87</f>
        <v>0</v>
      </c>
      <c r="D47" s="54">
        <f t="shared" si="18"/>
        <v>0</v>
      </c>
      <c r="E47" s="54">
        <f t="shared" si="18"/>
        <v>0</v>
      </c>
      <c r="F47" s="54">
        <f t="shared" si="18"/>
        <v>0</v>
      </c>
      <c r="G47" s="54">
        <f t="shared" si="18"/>
        <v>0</v>
      </c>
      <c r="H47" s="54">
        <f t="shared" si="18"/>
        <v>0</v>
      </c>
      <c r="I47" s="54">
        <f t="shared" si="18"/>
        <v>0</v>
      </c>
    </row>
    <row r="48" spans="1:9" s="63" customFormat="1" ht="21" customHeight="1" x14ac:dyDescent="0.25">
      <c r="A48" s="13" t="s">
        <v>26</v>
      </c>
      <c r="B48" s="104"/>
      <c r="C48" s="57">
        <f t="shared" ref="C48:I48" si="19">C56+C64+C72+C80+C88</f>
        <v>1365.6</v>
      </c>
      <c r="D48" s="57">
        <f t="shared" si="19"/>
        <v>1500</v>
      </c>
      <c r="E48" s="55">
        <f t="shared" si="19"/>
        <v>1512.5</v>
      </c>
      <c r="F48" s="55">
        <f t="shared" si="19"/>
        <v>1512.5</v>
      </c>
      <c r="G48" s="55">
        <f t="shared" si="19"/>
        <v>1512.5</v>
      </c>
      <c r="H48" s="55">
        <f t="shared" si="19"/>
        <v>1512.5</v>
      </c>
      <c r="I48" s="55">
        <f t="shared" si="19"/>
        <v>8915.6</v>
      </c>
    </row>
    <row r="49" spans="1:9" s="16" customFormat="1" ht="19.5" customHeight="1" x14ac:dyDescent="0.25">
      <c r="A49" s="13" t="s">
        <v>27</v>
      </c>
      <c r="B49" s="104"/>
      <c r="C49" s="55">
        <f t="shared" ref="C49:I52" si="20">C65+C73+C81+C89</f>
        <v>4923.9042700000009</v>
      </c>
      <c r="D49" s="55">
        <f t="shared" si="20"/>
        <v>2865.0166000000004</v>
      </c>
      <c r="E49" s="55">
        <f t="shared" si="20"/>
        <v>2865.0166000000004</v>
      </c>
      <c r="F49" s="55">
        <f t="shared" si="20"/>
        <v>4923.9042700000009</v>
      </c>
      <c r="G49" s="55">
        <f t="shared" si="20"/>
        <v>4923.9042700000009</v>
      </c>
      <c r="H49" s="55">
        <f t="shared" si="20"/>
        <v>4923.9042700000009</v>
      </c>
      <c r="I49" s="55">
        <f t="shared" si="20"/>
        <v>25425.650280000002</v>
      </c>
    </row>
    <row r="50" spans="1:9" ht="33" customHeight="1" x14ac:dyDescent="0.25">
      <c r="A50" s="43" t="s">
        <v>28</v>
      </c>
      <c r="B50" s="104"/>
      <c r="C50" s="54">
        <f t="shared" si="20"/>
        <v>0</v>
      </c>
      <c r="D50" s="54">
        <f t="shared" si="20"/>
        <v>0</v>
      </c>
      <c r="E50" s="54">
        <f t="shared" si="20"/>
        <v>0</v>
      </c>
      <c r="F50" s="54">
        <f t="shared" si="20"/>
        <v>0</v>
      </c>
      <c r="G50" s="54">
        <f t="shared" si="20"/>
        <v>0</v>
      </c>
      <c r="H50" s="54">
        <f t="shared" si="20"/>
        <v>0</v>
      </c>
      <c r="I50" s="54">
        <f t="shared" si="20"/>
        <v>0</v>
      </c>
    </row>
    <row r="51" spans="1:9" ht="32.25" customHeight="1" x14ac:dyDescent="0.25">
      <c r="A51" s="43" t="s">
        <v>29</v>
      </c>
      <c r="B51" s="104"/>
      <c r="C51" s="54">
        <f t="shared" si="20"/>
        <v>0</v>
      </c>
      <c r="D51" s="54">
        <f t="shared" si="20"/>
        <v>0</v>
      </c>
      <c r="E51" s="54">
        <f t="shared" si="20"/>
        <v>0</v>
      </c>
      <c r="F51" s="54">
        <f t="shared" si="20"/>
        <v>0</v>
      </c>
      <c r="G51" s="54">
        <f t="shared" si="20"/>
        <v>0</v>
      </c>
      <c r="H51" s="54">
        <f t="shared" si="20"/>
        <v>0</v>
      </c>
      <c r="I51" s="54">
        <f t="shared" si="20"/>
        <v>0</v>
      </c>
    </row>
    <row r="52" spans="1:9" ht="24.75" customHeight="1" x14ac:dyDescent="0.25">
      <c r="A52" s="43" t="s">
        <v>30</v>
      </c>
      <c r="B52" s="104"/>
      <c r="C52" s="54">
        <f t="shared" si="20"/>
        <v>0</v>
      </c>
      <c r="D52" s="54">
        <f t="shared" si="20"/>
        <v>0</v>
      </c>
      <c r="E52" s="54">
        <f t="shared" si="20"/>
        <v>0</v>
      </c>
      <c r="F52" s="54">
        <f t="shared" si="20"/>
        <v>0</v>
      </c>
      <c r="G52" s="54">
        <f t="shared" si="20"/>
        <v>0</v>
      </c>
      <c r="H52" s="54">
        <f t="shared" si="20"/>
        <v>0</v>
      </c>
      <c r="I52" s="54">
        <f t="shared" si="20"/>
        <v>0</v>
      </c>
    </row>
    <row r="53" spans="1:9" ht="20.25" customHeight="1" x14ac:dyDescent="0.25">
      <c r="A53" s="43" t="s">
        <v>33</v>
      </c>
      <c r="B53" s="104"/>
      <c r="C53" s="54">
        <f>C69+C77+C85+C93</f>
        <v>0</v>
      </c>
      <c r="D53" s="54">
        <f t="shared" ref="D53:I53" si="21">D69+D77+D85+D93</f>
        <v>0</v>
      </c>
      <c r="E53" s="57">
        <f t="shared" si="21"/>
        <v>0</v>
      </c>
      <c r="F53" s="57">
        <f t="shared" si="21"/>
        <v>0</v>
      </c>
      <c r="G53" s="57">
        <f t="shared" si="21"/>
        <v>0</v>
      </c>
      <c r="H53" s="57">
        <f t="shared" si="21"/>
        <v>0</v>
      </c>
      <c r="I53" s="57">
        <f t="shared" si="21"/>
        <v>0</v>
      </c>
    </row>
    <row r="54" spans="1:9" ht="22.5" customHeight="1" x14ac:dyDescent="0.25">
      <c r="A54" s="58" t="s">
        <v>68</v>
      </c>
      <c r="B54" s="103" t="s">
        <v>69</v>
      </c>
      <c r="C54" s="52">
        <f>C55+C56+C57+C58+C59+C60+C61</f>
        <v>100</v>
      </c>
      <c r="D54" s="52">
        <f t="shared" ref="D54:H54" si="22">D55+D56+D57+D58+D59+D60+D61</f>
        <v>100</v>
      </c>
      <c r="E54" s="52">
        <f t="shared" si="22"/>
        <v>100</v>
      </c>
      <c r="F54" s="52">
        <f t="shared" si="22"/>
        <v>100</v>
      </c>
      <c r="G54" s="52">
        <f t="shared" si="22"/>
        <v>100</v>
      </c>
      <c r="H54" s="52">
        <f t="shared" si="22"/>
        <v>100</v>
      </c>
      <c r="I54" s="52">
        <f>I55+I56+I57+I58+I59+I60+I61</f>
        <v>600</v>
      </c>
    </row>
    <row r="55" spans="1:9" ht="20.25" customHeight="1" x14ac:dyDescent="0.25">
      <c r="A55" s="43" t="s">
        <v>25</v>
      </c>
      <c r="B55" s="104"/>
      <c r="C55" s="54">
        <v>0</v>
      </c>
      <c r="D55" s="54">
        <v>0</v>
      </c>
      <c r="E55" s="57">
        <v>0</v>
      </c>
      <c r="F55" s="57">
        <v>0</v>
      </c>
      <c r="G55" s="57">
        <v>0</v>
      </c>
      <c r="H55" s="57">
        <v>0</v>
      </c>
      <c r="I55" s="57">
        <v>0</v>
      </c>
    </row>
    <row r="56" spans="1:9" s="16" customFormat="1" ht="20.25" customHeight="1" x14ac:dyDescent="0.25">
      <c r="A56" s="21" t="s">
        <v>26</v>
      </c>
      <c r="B56" s="104"/>
      <c r="C56" s="55">
        <v>100</v>
      </c>
      <c r="D56" s="55">
        <v>100</v>
      </c>
      <c r="E56" s="57">
        <v>100</v>
      </c>
      <c r="F56" s="57">
        <v>100</v>
      </c>
      <c r="G56" s="57">
        <v>100</v>
      </c>
      <c r="H56" s="57">
        <v>100</v>
      </c>
      <c r="I56" s="57">
        <f>C56+D56+E56+F56+G56+H56</f>
        <v>600</v>
      </c>
    </row>
    <row r="57" spans="1:9" ht="20.25" customHeight="1" x14ac:dyDescent="0.25">
      <c r="A57" s="60" t="s">
        <v>27</v>
      </c>
      <c r="B57" s="104"/>
      <c r="C57" s="54">
        <v>0</v>
      </c>
      <c r="D57" s="54"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</row>
    <row r="58" spans="1:9" ht="32.25" customHeight="1" x14ac:dyDescent="0.25">
      <c r="A58" s="60" t="s">
        <v>28</v>
      </c>
      <c r="B58" s="104"/>
      <c r="C58" s="54">
        <v>0</v>
      </c>
      <c r="D58" s="54">
        <v>0</v>
      </c>
      <c r="E58" s="57">
        <v>0</v>
      </c>
      <c r="F58" s="57">
        <v>0</v>
      </c>
      <c r="G58" s="57">
        <v>0</v>
      </c>
      <c r="H58" s="57">
        <v>0</v>
      </c>
      <c r="I58" s="57">
        <v>0</v>
      </c>
    </row>
    <row r="59" spans="1:9" ht="32.25" customHeight="1" x14ac:dyDescent="0.25">
      <c r="A59" s="60" t="s">
        <v>29</v>
      </c>
      <c r="B59" s="104"/>
      <c r="C59" s="54">
        <v>0</v>
      </c>
      <c r="D59" s="54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</row>
    <row r="60" spans="1:9" ht="22.5" customHeight="1" x14ac:dyDescent="0.25">
      <c r="A60" s="60" t="s">
        <v>30</v>
      </c>
      <c r="B60" s="104"/>
      <c r="C60" s="54">
        <v>0</v>
      </c>
      <c r="D60" s="54">
        <v>0</v>
      </c>
      <c r="E60" s="57">
        <v>0</v>
      </c>
      <c r="F60" s="57">
        <v>0</v>
      </c>
      <c r="G60" s="57">
        <v>0</v>
      </c>
      <c r="H60" s="57">
        <v>0</v>
      </c>
      <c r="I60" s="57">
        <v>0</v>
      </c>
    </row>
    <row r="61" spans="1:9" ht="22.5" customHeight="1" x14ac:dyDescent="0.25">
      <c r="A61" s="60" t="s">
        <v>33</v>
      </c>
      <c r="B61" s="105"/>
      <c r="C61" s="54">
        <v>0</v>
      </c>
      <c r="D61" s="54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</row>
    <row r="62" spans="1:9" ht="22.5" customHeight="1" x14ac:dyDescent="0.25">
      <c r="A62" s="58" t="s">
        <v>68</v>
      </c>
      <c r="B62" s="85" t="s">
        <v>70</v>
      </c>
      <c r="C62" s="52">
        <f>C63+C64+C65+C66+C67+C68+C69</f>
        <v>1039.7616</v>
      </c>
      <c r="D62" s="52">
        <f t="shared" ref="D62:I62" si="23">D63+D64+D65+D66+D67+D68+D69</f>
        <v>1876.8616</v>
      </c>
      <c r="E62" s="52">
        <f t="shared" si="23"/>
        <v>1889.3616</v>
      </c>
      <c r="F62" s="52">
        <f t="shared" si="23"/>
        <v>1889.3616</v>
      </c>
      <c r="G62" s="52">
        <f t="shared" si="23"/>
        <v>1889.3616</v>
      </c>
      <c r="H62" s="52">
        <f t="shared" si="23"/>
        <v>1889.3616</v>
      </c>
      <c r="I62" s="52">
        <f t="shared" si="23"/>
        <v>10474.069599999999</v>
      </c>
    </row>
    <row r="63" spans="1:9" ht="15.75" customHeight="1" x14ac:dyDescent="0.25">
      <c r="A63" s="13" t="s">
        <v>25</v>
      </c>
      <c r="B63" s="104"/>
      <c r="C63" s="54">
        <v>0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f t="shared" si="16"/>
        <v>0</v>
      </c>
    </row>
    <row r="64" spans="1:9" s="16" customFormat="1" x14ac:dyDescent="0.25">
      <c r="A64" s="21" t="s">
        <v>26</v>
      </c>
      <c r="B64" s="104"/>
      <c r="C64" s="55">
        <v>562.9</v>
      </c>
      <c r="D64" s="57">
        <v>1400</v>
      </c>
      <c r="E64" s="57">
        <v>1412.5</v>
      </c>
      <c r="F64" s="57">
        <v>1412.5</v>
      </c>
      <c r="G64" s="57">
        <v>1412.5</v>
      </c>
      <c r="H64" s="57">
        <v>1412.5</v>
      </c>
      <c r="I64" s="57">
        <f t="shared" si="16"/>
        <v>7612.9</v>
      </c>
    </row>
    <row r="65" spans="1:9" s="16" customFormat="1" x14ac:dyDescent="0.25">
      <c r="A65" s="21" t="s">
        <v>27</v>
      </c>
      <c r="B65" s="104"/>
      <c r="C65" s="64">
        <v>476.86160000000001</v>
      </c>
      <c r="D65" s="64">
        <v>476.86160000000001</v>
      </c>
      <c r="E65" s="64">
        <v>476.86160000000001</v>
      </c>
      <c r="F65" s="55">
        <v>476.86160000000001</v>
      </c>
      <c r="G65" s="55">
        <v>476.86160000000001</v>
      </c>
      <c r="H65" s="55">
        <v>476.86160000000001</v>
      </c>
      <c r="I65" s="55">
        <f t="shared" si="16"/>
        <v>2861.1696000000002</v>
      </c>
    </row>
    <row r="66" spans="1:9" ht="33" x14ac:dyDescent="0.25">
      <c r="A66" s="21" t="s">
        <v>28</v>
      </c>
      <c r="B66" s="104"/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f t="shared" ref="I66:I71" si="24">C66+D66+E66+F66+G66+H66</f>
        <v>0</v>
      </c>
    </row>
    <row r="67" spans="1:9" ht="33" x14ac:dyDescent="0.25">
      <c r="A67" s="21" t="s">
        <v>29</v>
      </c>
      <c r="B67" s="104"/>
      <c r="C67" s="54">
        <v>0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f t="shared" si="24"/>
        <v>0</v>
      </c>
    </row>
    <row r="68" spans="1:9" x14ac:dyDescent="0.25">
      <c r="A68" s="21" t="s">
        <v>30</v>
      </c>
      <c r="B68" s="104"/>
      <c r="C68" s="54">
        <v>0</v>
      </c>
      <c r="D68" s="54">
        <v>0</v>
      </c>
      <c r="E68" s="54">
        <v>0</v>
      </c>
      <c r="F68" s="54">
        <v>0</v>
      </c>
      <c r="G68" s="54">
        <v>0</v>
      </c>
      <c r="H68" s="54">
        <v>0</v>
      </c>
      <c r="I68" s="54">
        <f t="shared" si="24"/>
        <v>0</v>
      </c>
    </row>
    <row r="69" spans="1:9" ht="21" customHeight="1" x14ac:dyDescent="0.25">
      <c r="A69" s="21" t="s">
        <v>33</v>
      </c>
      <c r="B69" s="105"/>
      <c r="C69" s="54">
        <v>0</v>
      </c>
      <c r="D69" s="57">
        <v>0</v>
      </c>
      <c r="E69" s="57">
        <v>0</v>
      </c>
      <c r="F69" s="57">
        <v>0</v>
      </c>
      <c r="G69" s="57">
        <v>0</v>
      </c>
      <c r="H69" s="57">
        <v>0</v>
      </c>
      <c r="I69" s="57">
        <f t="shared" si="24"/>
        <v>0</v>
      </c>
    </row>
    <row r="70" spans="1:9" ht="14.25" customHeight="1" x14ac:dyDescent="0.25">
      <c r="A70" s="58" t="s">
        <v>68</v>
      </c>
      <c r="B70" s="106" t="s">
        <v>41</v>
      </c>
      <c r="C70" s="52">
        <f>C71+C72+C73+C74+C75+C76+C77</f>
        <v>2765.2550000000001</v>
      </c>
      <c r="D70" s="52">
        <f t="shared" ref="D70:H70" si="25">D71+D72+D73+D74+D75+D76+D77</f>
        <v>2388.1550000000002</v>
      </c>
      <c r="E70" s="52">
        <f t="shared" si="25"/>
        <v>2388.1550000000002</v>
      </c>
      <c r="F70" s="52">
        <f t="shared" si="25"/>
        <v>2388.1550000000002</v>
      </c>
      <c r="G70" s="52">
        <f t="shared" si="25"/>
        <v>2388.1550000000002</v>
      </c>
      <c r="H70" s="52">
        <f t="shared" si="25"/>
        <v>2388.1550000000002</v>
      </c>
      <c r="I70" s="53">
        <f t="shared" si="24"/>
        <v>14706.030000000002</v>
      </c>
    </row>
    <row r="71" spans="1:9" ht="15.75" customHeight="1" x14ac:dyDescent="0.25">
      <c r="A71" s="21" t="s">
        <v>25</v>
      </c>
      <c r="B71" s="104"/>
      <c r="C71" s="54">
        <v>0</v>
      </c>
      <c r="D71" s="54">
        <v>0</v>
      </c>
      <c r="E71" s="54">
        <v>0</v>
      </c>
      <c r="F71" s="54">
        <v>0</v>
      </c>
      <c r="G71" s="54">
        <v>0</v>
      </c>
      <c r="H71" s="54">
        <v>0</v>
      </c>
      <c r="I71" s="54">
        <f t="shared" si="24"/>
        <v>0</v>
      </c>
    </row>
    <row r="72" spans="1:9" s="63" customFormat="1" x14ac:dyDescent="0.25">
      <c r="A72" s="21" t="s">
        <v>26</v>
      </c>
      <c r="B72" s="104"/>
      <c r="C72" s="57">
        <v>377.1</v>
      </c>
      <c r="D72" s="57">
        <v>0</v>
      </c>
      <c r="E72" s="57">
        <v>0</v>
      </c>
      <c r="F72" s="57">
        <v>0</v>
      </c>
      <c r="G72" s="57">
        <v>0</v>
      </c>
      <c r="H72" s="57">
        <v>0</v>
      </c>
      <c r="I72" s="57">
        <f t="shared" ref="I72:I78" si="26">C72+D72+E72+F72+G72+H72</f>
        <v>377.1</v>
      </c>
    </row>
    <row r="73" spans="1:9" s="16" customFormat="1" x14ac:dyDescent="0.25">
      <c r="A73" s="21" t="s">
        <v>27</v>
      </c>
      <c r="B73" s="104"/>
      <c r="C73" s="55">
        <v>2388.1550000000002</v>
      </c>
      <c r="D73" s="55">
        <v>2388.1550000000002</v>
      </c>
      <c r="E73" s="55">
        <v>2388.1550000000002</v>
      </c>
      <c r="F73" s="55">
        <v>2388.1550000000002</v>
      </c>
      <c r="G73" s="55">
        <v>2388.1550000000002</v>
      </c>
      <c r="H73" s="55">
        <v>2388.1550000000002</v>
      </c>
      <c r="I73" s="55">
        <f t="shared" si="26"/>
        <v>14328.930000000002</v>
      </c>
    </row>
    <row r="74" spans="1:9" ht="33" x14ac:dyDescent="0.25">
      <c r="A74" s="21" t="s">
        <v>28</v>
      </c>
      <c r="B74" s="104"/>
      <c r="C74" s="54">
        <v>0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f t="shared" si="26"/>
        <v>0</v>
      </c>
    </row>
    <row r="75" spans="1:9" ht="33" x14ac:dyDescent="0.25">
      <c r="A75" s="21" t="s">
        <v>29</v>
      </c>
      <c r="B75" s="104"/>
      <c r="C75" s="54">
        <v>0</v>
      </c>
      <c r="D75" s="54">
        <v>0</v>
      </c>
      <c r="E75" s="54">
        <v>0</v>
      </c>
      <c r="F75" s="54">
        <v>0</v>
      </c>
      <c r="G75" s="54">
        <v>0</v>
      </c>
      <c r="H75" s="54">
        <v>0</v>
      </c>
      <c r="I75" s="54">
        <f t="shared" si="26"/>
        <v>0</v>
      </c>
    </row>
    <row r="76" spans="1:9" x14ac:dyDescent="0.25">
      <c r="A76" s="21" t="s">
        <v>30</v>
      </c>
      <c r="B76" s="104"/>
      <c r="C76" s="54">
        <v>0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f t="shared" si="26"/>
        <v>0</v>
      </c>
    </row>
    <row r="77" spans="1:9" ht="24" customHeight="1" x14ac:dyDescent="0.25">
      <c r="A77" s="21" t="s">
        <v>33</v>
      </c>
      <c r="B77" s="105"/>
      <c r="C77" s="54">
        <v>0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f t="shared" si="26"/>
        <v>0</v>
      </c>
    </row>
    <row r="78" spans="1:9" ht="15.75" customHeight="1" x14ac:dyDescent="0.25">
      <c r="A78" s="65" t="s">
        <v>68</v>
      </c>
      <c r="B78" s="68" t="s">
        <v>37</v>
      </c>
      <c r="C78" s="52">
        <f>C79+C80+C81+C82+C83+C84+C85</f>
        <v>2384.48767</v>
      </c>
      <c r="D78" s="54">
        <f t="shared" ref="D78:H78" si="27">D79+D80+D81+D82+D83+D84+D85</f>
        <v>0</v>
      </c>
      <c r="E78" s="54">
        <f t="shared" si="27"/>
        <v>0</v>
      </c>
      <c r="F78" s="52">
        <f t="shared" si="27"/>
        <v>2058.8876700000001</v>
      </c>
      <c r="G78" s="52">
        <f t="shared" si="27"/>
        <v>2058.8876700000001</v>
      </c>
      <c r="H78" s="52">
        <f t="shared" si="27"/>
        <v>2058.8876700000001</v>
      </c>
      <c r="I78" s="52">
        <f t="shared" si="26"/>
        <v>8561.1506800000006</v>
      </c>
    </row>
    <row r="79" spans="1:9" ht="15.75" customHeight="1" x14ac:dyDescent="0.25">
      <c r="A79" s="21" t="s">
        <v>25</v>
      </c>
      <c r="B79" s="104"/>
      <c r="C79" s="54">
        <v>0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f>C79+D79+E79+F79+G79+H79</f>
        <v>0</v>
      </c>
    </row>
    <row r="80" spans="1:9" s="63" customFormat="1" x14ac:dyDescent="0.25">
      <c r="A80" s="21" t="s">
        <v>26</v>
      </c>
      <c r="B80" s="104"/>
      <c r="C80" s="57">
        <v>325.60000000000002</v>
      </c>
      <c r="D80" s="57">
        <v>0</v>
      </c>
      <c r="E80" s="57">
        <v>0</v>
      </c>
      <c r="F80" s="57">
        <v>0</v>
      </c>
      <c r="G80" s="57">
        <v>0</v>
      </c>
      <c r="H80" s="57">
        <v>0</v>
      </c>
      <c r="I80" s="67">
        <f t="shared" ref="I80:I86" si="28">C80+D80+E80+F80+G80+H80</f>
        <v>325.60000000000002</v>
      </c>
    </row>
    <row r="81" spans="1:9" s="16" customFormat="1" x14ac:dyDescent="0.25">
      <c r="A81" s="21" t="s">
        <v>27</v>
      </c>
      <c r="B81" s="104"/>
      <c r="C81" s="55">
        <v>2058.8876700000001</v>
      </c>
      <c r="D81" s="57">
        <v>0</v>
      </c>
      <c r="E81" s="57">
        <v>0</v>
      </c>
      <c r="F81" s="55">
        <v>2058.8876700000001</v>
      </c>
      <c r="G81" s="55">
        <v>2058.8876700000001</v>
      </c>
      <c r="H81" s="55">
        <v>2058.8876700000001</v>
      </c>
      <c r="I81" s="55">
        <f t="shared" si="28"/>
        <v>8235.5506800000003</v>
      </c>
    </row>
    <row r="82" spans="1:9" ht="33" x14ac:dyDescent="0.25">
      <c r="A82" s="21" t="s">
        <v>28</v>
      </c>
      <c r="B82" s="104"/>
      <c r="C82" s="54">
        <v>0</v>
      </c>
      <c r="D82" s="54">
        <v>0</v>
      </c>
      <c r="E82" s="54">
        <v>0</v>
      </c>
      <c r="F82" s="54">
        <v>0</v>
      </c>
      <c r="G82" s="54">
        <v>0</v>
      </c>
      <c r="H82" s="54">
        <v>0</v>
      </c>
      <c r="I82" s="54">
        <f t="shared" si="28"/>
        <v>0</v>
      </c>
    </row>
    <row r="83" spans="1:9" ht="33" x14ac:dyDescent="0.25">
      <c r="A83" s="21" t="s">
        <v>29</v>
      </c>
      <c r="B83" s="104"/>
      <c r="C83" s="54">
        <v>0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f t="shared" si="28"/>
        <v>0</v>
      </c>
    </row>
    <row r="84" spans="1:9" x14ac:dyDescent="0.25">
      <c r="A84" s="21" t="s">
        <v>30</v>
      </c>
      <c r="B84" s="104"/>
      <c r="C84" s="54">
        <v>0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f t="shared" si="28"/>
        <v>0</v>
      </c>
    </row>
    <row r="85" spans="1:9" x14ac:dyDescent="0.25">
      <c r="A85" s="21" t="s">
        <v>33</v>
      </c>
      <c r="B85" s="105"/>
      <c r="C85" s="54">
        <v>0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f t="shared" si="28"/>
        <v>0</v>
      </c>
    </row>
    <row r="86" spans="1:9" x14ac:dyDescent="0.25">
      <c r="A86" s="65" t="s">
        <v>68</v>
      </c>
      <c r="B86" s="68" t="s">
        <v>42</v>
      </c>
      <c r="C86" s="59">
        <f>C87+C88+C89+C90+C91+C92+C93</f>
        <v>0</v>
      </c>
      <c r="D86" s="59">
        <f t="shared" ref="D86:H86" si="29">D87+D88+D89+D90+D91+D92+D93</f>
        <v>0</v>
      </c>
      <c r="E86" s="59">
        <f t="shared" si="29"/>
        <v>0</v>
      </c>
      <c r="F86" s="59">
        <f t="shared" si="29"/>
        <v>0</v>
      </c>
      <c r="G86" s="59">
        <f t="shared" si="29"/>
        <v>0</v>
      </c>
      <c r="H86" s="59">
        <f t="shared" si="29"/>
        <v>0</v>
      </c>
      <c r="I86" s="59">
        <f t="shared" si="28"/>
        <v>0</v>
      </c>
    </row>
    <row r="87" spans="1:9" ht="15.75" customHeight="1" x14ac:dyDescent="0.25">
      <c r="A87" s="21" t="s">
        <v>25</v>
      </c>
      <c r="B87" s="104"/>
      <c r="C87" s="54">
        <v>0</v>
      </c>
      <c r="D87" s="54">
        <v>0</v>
      </c>
      <c r="E87" s="54">
        <v>0</v>
      </c>
      <c r="F87" s="54">
        <v>0</v>
      </c>
      <c r="G87" s="54">
        <v>0</v>
      </c>
      <c r="H87" s="54">
        <v>0</v>
      </c>
      <c r="I87" s="54">
        <f>C87+D87+E87+F87+G87+H87</f>
        <v>0</v>
      </c>
    </row>
    <row r="88" spans="1:9" x14ac:dyDescent="0.25">
      <c r="A88" s="60" t="s">
        <v>26</v>
      </c>
      <c r="B88" s="104"/>
      <c r="C88" s="54">
        <v>0</v>
      </c>
      <c r="D88" s="54">
        <v>0</v>
      </c>
      <c r="E88" s="54">
        <v>0</v>
      </c>
      <c r="F88" s="54">
        <v>0</v>
      </c>
      <c r="G88" s="54">
        <v>0</v>
      </c>
      <c r="H88" s="54">
        <v>0</v>
      </c>
      <c r="I88" s="54">
        <f t="shared" ref="I88:I93" si="30">C88+D88+E88+F88+G88+H88</f>
        <v>0</v>
      </c>
    </row>
    <row r="89" spans="1:9" x14ac:dyDescent="0.25">
      <c r="A89" s="60" t="s">
        <v>27</v>
      </c>
      <c r="B89" s="104"/>
      <c r="C89" s="54">
        <v>0</v>
      </c>
      <c r="D89" s="54">
        <v>0</v>
      </c>
      <c r="E89" s="54">
        <v>0</v>
      </c>
      <c r="F89" s="54">
        <v>0</v>
      </c>
      <c r="G89" s="54">
        <v>0</v>
      </c>
      <c r="H89" s="54">
        <v>0</v>
      </c>
      <c r="I89" s="54">
        <f t="shared" si="30"/>
        <v>0</v>
      </c>
    </row>
    <row r="90" spans="1:9" ht="33" x14ac:dyDescent="0.25">
      <c r="A90" s="60" t="s">
        <v>28</v>
      </c>
      <c r="B90" s="104"/>
      <c r="C90" s="54">
        <v>0</v>
      </c>
      <c r="D90" s="54">
        <v>0</v>
      </c>
      <c r="E90" s="54">
        <v>0</v>
      </c>
      <c r="F90" s="54">
        <v>0</v>
      </c>
      <c r="G90" s="54">
        <v>0</v>
      </c>
      <c r="H90" s="54">
        <v>0</v>
      </c>
      <c r="I90" s="54">
        <f t="shared" si="30"/>
        <v>0</v>
      </c>
    </row>
    <row r="91" spans="1:9" ht="33" x14ac:dyDescent="0.25">
      <c r="A91" s="60" t="s">
        <v>29</v>
      </c>
      <c r="B91" s="104"/>
      <c r="C91" s="54">
        <v>0</v>
      </c>
      <c r="D91" s="54">
        <v>0</v>
      </c>
      <c r="E91" s="54">
        <v>0</v>
      </c>
      <c r="F91" s="54">
        <v>0</v>
      </c>
      <c r="G91" s="54">
        <v>0</v>
      </c>
      <c r="H91" s="54">
        <v>0</v>
      </c>
      <c r="I91" s="54">
        <f t="shared" si="30"/>
        <v>0</v>
      </c>
    </row>
    <row r="92" spans="1:9" x14ac:dyDescent="0.25">
      <c r="A92" s="60" t="s">
        <v>30</v>
      </c>
      <c r="B92" s="104"/>
      <c r="C92" s="54">
        <v>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f t="shared" si="30"/>
        <v>0</v>
      </c>
    </row>
    <row r="93" spans="1:9" x14ac:dyDescent="0.25">
      <c r="A93" s="60" t="s">
        <v>33</v>
      </c>
      <c r="B93" s="105"/>
      <c r="C93" s="54">
        <v>0</v>
      </c>
      <c r="D93" s="54">
        <v>0</v>
      </c>
      <c r="E93" s="54">
        <v>0</v>
      </c>
      <c r="F93" s="54">
        <v>0</v>
      </c>
      <c r="G93" s="54">
        <v>0</v>
      </c>
      <c r="H93" s="54">
        <v>0</v>
      </c>
      <c r="I93" s="54">
        <f t="shared" si="30"/>
        <v>0</v>
      </c>
    </row>
    <row r="94" spans="1:9" x14ac:dyDescent="0.25">
      <c r="A94" s="17"/>
    </row>
    <row r="95" spans="1:9" ht="113.25" customHeight="1" x14ac:dyDescent="0.25">
      <c r="A95" s="69" t="s">
        <v>112</v>
      </c>
      <c r="B95" s="99"/>
      <c r="C95" s="99"/>
      <c r="D95" s="99"/>
      <c r="E95" s="99"/>
      <c r="F95" s="99"/>
      <c r="G95" s="99"/>
    </row>
  </sheetData>
  <mergeCells count="16">
    <mergeCell ref="A95:G95"/>
    <mergeCell ref="A1:I2"/>
    <mergeCell ref="B22:B29"/>
    <mergeCell ref="A3:A4"/>
    <mergeCell ref="B3:B4"/>
    <mergeCell ref="B38:B45"/>
    <mergeCell ref="B30:B37"/>
    <mergeCell ref="B6:B13"/>
    <mergeCell ref="C3:I3"/>
    <mergeCell ref="B14:B21"/>
    <mergeCell ref="B46:B53"/>
    <mergeCell ref="B70:B77"/>
    <mergeCell ref="B78:B85"/>
    <mergeCell ref="B86:B93"/>
    <mergeCell ref="B54:B61"/>
    <mergeCell ref="B62:B69"/>
  </mergeCells>
  <pageMargins left="0.7" right="0.7" top="0.75" bottom="0.75" header="0.3" footer="0.3"/>
  <pageSetup paperSize="9" scale="59" fitToHeight="0" orientation="landscape" r:id="rId1"/>
  <rowBreaks count="2" manualBreakCount="2">
    <brk id="29" max="8" man="1"/>
    <brk id="61" max="8" man="1"/>
  </rowBreaks>
  <ignoredErrors>
    <ignoredError sqref="C17 E48:I48 C48:D48 E17:I17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2"/>
  <sheetViews>
    <sheetView workbookViewId="0">
      <selection activeCell="D21" sqref="D21"/>
    </sheetView>
  </sheetViews>
  <sheetFormatPr defaultRowHeight="15" x14ac:dyDescent="0.25"/>
  <cols>
    <col min="2" max="2" width="28.85546875" customWidth="1"/>
    <col min="3" max="3" width="23.140625" customWidth="1"/>
    <col min="4" max="4" width="26.7109375" customWidth="1"/>
    <col min="5" max="5" width="17.7109375" customWidth="1"/>
    <col min="6" max="6" width="23.28515625" customWidth="1"/>
    <col min="7" max="7" width="29.28515625" customWidth="1"/>
  </cols>
  <sheetData>
    <row r="1" spans="1:8" ht="16.5" x14ac:dyDescent="0.25">
      <c r="A1" s="70" t="s">
        <v>44</v>
      </c>
      <c r="B1" s="70"/>
      <c r="C1" s="70"/>
      <c r="D1" s="70"/>
      <c r="E1" s="70"/>
      <c r="F1" s="70"/>
      <c r="G1" s="70"/>
    </row>
    <row r="2" spans="1:8" ht="36" x14ac:dyDescent="0.25">
      <c r="A2" s="1" t="s">
        <v>1</v>
      </c>
      <c r="B2" s="1" t="s">
        <v>57</v>
      </c>
      <c r="C2" s="1" t="s">
        <v>58</v>
      </c>
      <c r="D2" s="1" t="s">
        <v>59</v>
      </c>
      <c r="E2" s="1" t="s">
        <v>60</v>
      </c>
      <c r="F2" s="1" t="s">
        <v>61</v>
      </c>
      <c r="G2" s="1" t="s">
        <v>62</v>
      </c>
    </row>
    <row r="3" spans="1:8" ht="16.5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8" ht="16.5" customHeight="1" x14ac:dyDescent="0.25">
      <c r="A4" s="73" t="s">
        <v>71</v>
      </c>
      <c r="B4" s="73"/>
      <c r="C4" s="73"/>
      <c r="D4" s="73"/>
      <c r="E4" s="73"/>
      <c r="F4" s="73"/>
      <c r="G4" s="73"/>
    </row>
    <row r="5" spans="1:8" ht="16.5" x14ac:dyDescent="0.25">
      <c r="A5" s="1" t="s">
        <v>8</v>
      </c>
      <c r="B5" s="2"/>
      <c r="C5" s="2"/>
      <c r="D5" s="2"/>
      <c r="E5" s="2"/>
      <c r="F5" s="2"/>
      <c r="G5" s="2"/>
    </row>
    <row r="6" spans="1:8" ht="16.5" x14ac:dyDescent="0.25">
      <c r="A6" s="1" t="s">
        <v>34</v>
      </c>
      <c r="B6" s="2"/>
      <c r="C6" s="2"/>
      <c r="D6" s="2"/>
      <c r="E6" s="2"/>
      <c r="F6" s="2"/>
      <c r="G6" s="2"/>
    </row>
    <row r="7" spans="1:8" ht="15" customHeight="1" x14ac:dyDescent="0.25">
      <c r="A7" s="6"/>
      <c r="B7" s="4"/>
    </row>
    <row r="8" spans="1:8" ht="15.75" customHeight="1" x14ac:dyDescent="0.25">
      <c r="A8" s="107" t="s">
        <v>56</v>
      </c>
      <c r="B8" s="108"/>
      <c r="C8" s="108"/>
      <c r="D8" s="108"/>
      <c r="E8" s="108"/>
      <c r="F8" s="108"/>
    </row>
    <row r="9" spans="1:8" ht="15.75" customHeight="1" x14ac:dyDescent="0.25">
      <c r="A9" s="108"/>
      <c r="B9" s="108"/>
      <c r="C9" s="108"/>
      <c r="D9" s="108"/>
      <c r="E9" s="108"/>
      <c r="F9" s="108"/>
      <c r="G9" s="5"/>
      <c r="H9" s="5"/>
    </row>
    <row r="10" spans="1:8" x14ac:dyDescent="0.25">
      <c r="A10" s="108"/>
      <c r="B10" s="108"/>
      <c r="C10" s="108"/>
      <c r="D10" s="108"/>
      <c r="E10" s="108"/>
      <c r="F10" s="108"/>
      <c r="G10" s="5"/>
      <c r="H10" s="5"/>
    </row>
    <row r="11" spans="1:8" x14ac:dyDescent="0.25">
      <c r="A11" s="108"/>
      <c r="B11" s="108"/>
      <c r="C11" s="108"/>
      <c r="D11" s="108"/>
      <c r="E11" s="108"/>
      <c r="F11" s="108"/>
      <c r="G11" s="5"/>
      <c r="H11" s="5"/>
    </row>
    <row r="12" spans="1:8" ht="48" customHeight="1" x14ac:dyDescent="0.25">
      <c r="A12" s="108"/>
      <c r="B12" s="108"/>
      <c r="C12" s="108"/>
      <c r="D12" s="108"/>
      <c r="E12" s="108"/>
      <c r="F12" s="108"/>
    </row>
  </sheetData>
  <mergeCells count="3">
    <mergeCell ref="A4:G4"/>
    <mergeCell ref="A1:G1"/>
    <mergeCell ref="A8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Раздел 2 </vt:lpstr>
      <vt:lpstr>Раздел 2.1.</vt:lpstr>
      <vt:lpstr>Раздел 3</vt:lpstr>
      <vt:lpstr>Раздел 4</vt:lpstr>
      <vt:lpstr>Раздел 5</vt:lpstr>
      <vt:lpstr>Раздел 6</vt:lpstr>
      <vt:lpstr>'Раздел 3'!_ftnref2</vt:lpstr>
      <vt:lpstr>'Раздел 4'!_ftnref3</vt:lpstr>
      <vt:lpstr>'Раздел 2 '!Область_печати</vt:lpstr>
      <vt:lpstr>'Раздел 2.1.'!Область_печати</vt:lpstr>
      <vt:lpstr>'Раздел 3'!Область_печати</vt:lpstr>
      <vt:lpstr>'Раздел 4'!Область_печати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Неделько Дарья Анатольевна</dc:creator>
  <cp:lastModifiedBy>Лукашева Лариса Александровна</cp:lastModifiedBy>
  <cp:lastPrinted>2024-10-31T07:46:52Z</cp:lastPrinted>
  <dcterms:created xsi:type="dcterms:W3CDTF">2015-06-05T18:19:34Z</dcterms:created>
  <dcterms:modified xsi:type="dcterms:W3CDTF">2024-10-31T07:47:03Z</dcterms:modified>
</cp:coreProperties>
</file>