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maria\Общие папки\org.otdel\РЕГИСТРАЦИЯ\# ПРОЕКТЫ_ДЕЛО\ПП-1921\"/>
    </mc:Choice>
  </mc:AlternateContent>
  <xr:revisionPtr revIDLastSave="0" documentId="8_{91957576-6D3C-4A22-9167-652F28B82C90}" xr6:coauthVersionLast="47" xr6:coauthVersionMax="47" xr10:uidLastSave="{00000000-0000-0000-0000-000000000000}"/>
  <bookViews>
    <workbookView xWindow="-120" yWindow="-120" windowWidth="29040" windowHeight="15840" activeTab="2" xr2:uid="{00000000-000D-0000-FFFF-FFFF00000000}"/>
  </bookViews>
  <sheets>
    <sheet name="Раздел 2" sheetId="1" r:id="rId1"/>
    <sheet name="Раздел 3" sheetId="3" r:id="rId2"/>
    <sheet name="Раздел 4 " sheetId="7" r:id="rId3"/>
    <sheet name="Раздел 5" sheetId="9" r:id="rId4"/>
  </sheets>
  <definedNames>
    <definedName name="_ftn1" localSheetId="0">'Раздел 2'!$A$12</definedName>
    <definedName name="_ftn1" localSheetId="3">'Раздел 5'!#REF!</definedName>
    <definedName name="_ftn2" localSheetId="0">'Раздел 2'!$A$15</definedName>
    <definedName name="_ftn2" localSheetId="3">'Раздел 5'!#REF!</definedName>
    <definedName name="_ftn3" localSheetId="0">'Раздел 2'!$A$16</definedName>
    <definedName name="_ftn4" localSheetId="0">'Раздел 2'!$A$17</definedName>
    <definedName name="_ftn5" localSheetId="0">'Раздел 2'!$A$18</definedName>
    <definedName name="_ftn6" localSheetId="0">'Раздел 2'!$A$19</definedName>
    <definedName name="_ftn7" localSheetId="0">'Раздел 2'!$A$20</definedName>
    <definedName name="_ftn8" localSheetId="0">'Раздел 2'!$A$21</definedName>
    <definedName name="_ftnref1" localSheetId="0">'Раздел 2'!$B$2</definedName>
    <definedName name="_ftnref1" localSheetId="3">'Раздел 5'!$A$3</definedName>
    <definedName name="_ftnref2" localSheetId="0">'Раздел 2'!$C$2</definedName>
    <definedName name="_ftnref2" localSheetId="3">'Раздел 5'!$A$22</definedName>
    <definedName name="_ftnref3" localSheetId="0">'Раздел 2'!$E$2</definedName>
    <definedName name="_ftnref4" localSheetId="0">'Раздел 2'!$G$2</definedName>
    <definedName name="_ftnref5" localSheetId="0">'Раздел 2'!$K$2</definedName>
    <definedName name="_ftnref6" localSheetId="0">'Раздел 2'!$L$2</definedName>
    <definedName name="_ftnref7" localSheetId="0">'Раздел 2'!$M$2</definedName>
    <definedName name="_ftnref8" localSheetId="0">'Раздел 2'!$G$3</definedName>
    <definedName name="_xlnm.Print_Titles" localSheetId="2">'Раздел 4 '!$4:$5</definedName>
    <definedName name="_xlnm.Print_Titles" localSheetId="3">'Раздел 5'!$3:$5</definedName>
    <definedName name="_xlnm.Print_Area" localSheetId="0">'Раздел 2'!$A$1:$O$15</definedName>
    <definedName name="_xlnm.Print_Area" localSheetId="1">'Раздел 3'!$A$1:$P$13</definedName>
    <definedName name="_xlnm.Print_Area" localSheetId="2">'Раздел 4 '!$A$1:$D$34</definedName>
    <definedName name="_xlnm.Print_Area" localSheetId="3">'Раздел 5'!$A$1:$I$173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35" i="9" l="1"/>
  <c r="E135" i="9"/>
  <c r="F135" i="9"/>
  <c r="G135" i="9"/>
  <c r="H135" i="9"/>
  <c r="D136" i="9"/>
  <c r="E136" i="9"/>
  <c r="F136" i="9"/>
  <c r="G136" i="9"/>
  <c r="H136" i="9"/>
  <c r="D137" i="9"/>
  <c r="E137" i="9"/>
  <c r="F137" i="9"/>
  <c r="G137" i="9"/>
  <c r="H137" i="9"/>
  <c r="D138" i="9"/>
  <c r="E138" i="9"/>
  <c r="F138" i="9"/>
  <c r="G138" i="9"/>
  <c r="H138" i="9"/>
  <c r="D139" i="9"/>
  <c r="E139" i="9"/>
  <c r="F139" i="9"/>
  <c r="G139" i="9"/>
  <c r="H139" i="9"/>
  <c r="D140" i="9"/>
  <c r="E140" i="9"/>
  <c r="F140" i="9"/>
  <c r="G140" i="9"/>
  <c r="H140" i="9"/>
  <c r="D141" i="9"/>
  <c r="E141" i="9"/>
  <c r="F141" i="9"/>
  <c r="G141" i="9"/>
  <c r="H141" i="9"/>
  <c r="C136" i="9"/>
  <c r="C137" i="9"/>
  <c r="C138" i="9"/>
  <c r="C139" i="9"/>
  <c r="C140" i="9"/>
  <c r="C141" i="9"/>
  <c r="C135" i="9"/>
  <c r="I158" i="9"/>
  <c r="I159" i="9"/>
  <c r="I165" i="9" l="1"/>
  <c r="I164" i="9"/>
  <c r="I163" i="9"/>
  <c r="I162" i="9"/>
  <c r="I161" i="9"/>
  <c r="I160" i="9"/>
  <c r="I157" i="9"/>
  <c r="I156" i="9"/>
  <c r="I155" i="9"/>
  <c r="I154" i="9"/>
  <c r="I153" i="9"/>
  <c r="I152" i="9"/>
  <c r="I151" i="9"/>
  <c r="H150" i="9"/>
  <c r="G150" i="9"/>
  <c r="F150" i="9"/>
  <c r="E150" i="9"/>
  <c r="D150" i="9"/>
  <c r="C150" i="9"/>
  <c r="I149" i="9"/>
  <c r="I141" i="9" s="1"/>
  <c r="I148" i="9"/>
  <c r="I147" i="9"/>
  <c r="I139" i="9" s="1"/>
  <c r="I146" i="9"/>
  <c r="I145" i="9"/>
  <c r="I137" i="9" s="1"/>
  <c r="I144" i="9"/>
  <c r="I143" i="9"/>
  <c r="I135" i="9" s="1"/>
  <c r="H142" i="9"/>
  <c r="G142" i="9"/>
  <c r="F142" i="9"/>
  <c r="E142" i="9"/>
  <c r="D142" i="9"/>
  <c r="C142" i="9"/>
  <c r="C126" i="9"/>
  <c r="D119" i="9"/>
  <c r="E119" i="9"/>
  <c r="F119" i="9"/>
  <c r="G119" i="9"/>
  <c r="H119" i="9"/>
  <c r="D120" i="9"/>
  <c r="E120" i="9"/>
  <c r="F120" i="9"/>
  <c r="G120" i="9"/>
  <c r="H120" i="9"/>
  <c r="D121" i="9"/>
  <c r="E121" i="9"/>
  <c r="D122" i="9"/>
  <c r="E122" i="9"/>
  <c r="F122" i="9"/>
  <c r="G122" i="9"/>
  <c r="H122" i="9"/>
  <c r="D123" i="9"/>
  <c r="E123" i="9"/>
  <c r="F123" i="9"/>
  <c r="G123" i="9"/>
  <c r="H123" i="9"/>
  <c r="D124" i="9"/>
  <c r="E124" i="9"/>
  <c r="F124" i="9"/>
  <c r="G124" i="9"/>
  <c r="H124" i="9"/>
  <c r="D125" i="9"/>
  <c r="E125" i="9"/>
  <c r="F125" i="9"/>
  <c r="G125" i="9"/>
  <c r="H125" i="9"/>
  <c r="C120" i="9"/>
  <c r="C121" i="9"/>
  <c r="C122" i="9"/>
  <c r="C123" i="9"/>
  <c r="C124" i="9"/>
  <c r="C125" i="9"/>
  <c r="C119" i="9"/>
  <c r="H134" i="9"/>
  <c r="G134" i="9"/>
  <c r="F134" i="9"/>
  <c r="E134" i="9"/>
  <c r="D134" i="9"/>
  <c r="C134" i="9"/>
  <c r="D63" i="9"/>
  <c r="E63" i="9"/>
  <c r="F63" i="9"/>
  <c r="G63" i="9"/>
  <c r="H63" i="9"/>
  <c r="D65" i="9"/>
  <c r="E65" i="9"/>
  <c r="F65" i="9"/>
  <c r="G65" i="9"/>
  <c r="H65" i="9"/>
  <c r="D66" i="9"/>
  <c r="E66" i="9"/>
  <c r="F66" i="9"/>
  <c r="G66" i="9"/>
  <c r="H66" i="9"/>
  <c r="D67" i="9"/>
  <c r="E67" i="9"/>
  <c r="F67" i="9"/>
  <c r="G67" i="9"/>
  <c r="H67" i="9"/>
  <c r="D68" i="9"/>
  <c r="E68" i="9"/>
  <c r="F68" i="9"/>
  <c r="G68" i="9"/>
  <c r="H68" i="9"/>
  <c r="D69" i="9"/>
  <c r="E69" i="9"/>
  <c r="F69" i="9"/>
  <c r="G69" i="9"/>
  <c r="H69" i="9"/>
  <c r="C65" i="9"/>
  <c r="C66" i="9"/>
  <c r="C67" i="9"/>
  <c r="C68" i="9"/>
  <c r="C69" i="9"/>
  <c r="C63" i="9"/>
  <c r="D31" i="9"/>
  <c r="E31" i="9"/>
  <c r="F31" i="9"/>
  <c r="G31" i="9"/>
  <c r="H31" i="9"/>
  <c r="D32" i="9"/>
  <c r="E32" i="9"/>
  <c r="F32" i="9"/>
  <c r="G32" i="9"/>
  <c r="H32" i="9"/>
  <c r="D33" i="9"/>
  <c r="E33" i="9"/>
  <c r="F33" i="9"/>
  <c r="G33" i="9"/>
  <c r="H33" i="9"/>
  <c r="D34" i="9"/>
  <c r="E34" i="9"/>
  <c r="F34" i="9"/>
  <c r="G34" i="9"/>
  <c r="H34" i="9"/>
  <c r="D35" i="9"/>
  <c r="E35" i="9"/>
  <c r="F35" i="9"/>
  <c r="G35" i="9"/>
  <c r="H35" i="9"/>
  <c r="D36" i="9"/>
  <c r="E36" i="9"/>
  <c r="F36" i="9"/>
  <c r="G36" i="9"/>
  <c r="H36" i="9"/>
  <c r="D37" i="9"/>
  <c r="E37" i="9"/>
  <c r="F37" i="9"/>
  <c r="G37" i="9"/>
  <c r="H37" i="9"/>
  <c r="C32" i="9"/>
  <c r="C33" i="9"/>
  <c r="C34" i="9"/>
  <c r="C35" i="9"/>
  <c r="C36" i="9"/>
  <c r="C37" i="9"/>
  <c r="C31" i="9"/>
  <c r="I136" i="9" l="1"/>
  <c r="I138" i="9"/>
  <c r="I140" i="9"/>
  <c r="D118" i="9"/>
  <c r="I150" i="9"/>
  <c r="C118" i="9"/>
  <c r="E118" i="9"/>
  <c r="I142" i="9"/>
  <c r="D22" i="9"/>
  <c r="E22" i="9"/>
  <c r="F22" i="9"/>
  <c r="G22" i="9"/>
  <c r="H22" i="9"/>
  <c r="C22" i="9"/>
  <c r="C110" i="9" l="1"/>
  <c r="C102" i="9"/>
  <c r="D55" i="9"/>
  <c r="E55" i="9"/>
  <c r="F55" i="9"/>
  <c r="G55" i="9"/>
  <c r="H55" i="9"/>
  <c r="D57" i="9"/>
  <c r="E57" i="9"/>
  <c r="F57" i="9"/>
  <c r="G57" i="9"/>
  <c r="H57" i="9"/>
  <c r="D58" i="9"/>
  <c r="E58" i="9"/>
  <c r="F58" i="9"/>
  <c r="G58" i="9"/>
  <c r="H58" i="9"/>
  <c r="D59" i="9"/>
  <c r="E59" i="9"/>
  <c r="F59" i="9"/>
  <c r="G59" i="9"/>
  <c r="H59" i="9"/>
  <c r="D60" i="9"/>
  <c r="E60" i="9"/>
  <c r="F60" i="9"/>
  <c r="G60" i="9"/>
  <c r="H60" i="9"/>
  <c r="D61" i="9"/>
  <c r="E61" i="9"/>
  <c r="F61" i="9"/>
  <c r="G61" i="9"/>
  <c r="H61" i="9"/>
  <c r="C57" i="9"/>
  <c r="C58" i="9"/>
  <c r="C59" i="9"/>
  <c r="C60" i="9"/>
  <c r="C61" i="9"/>
  <c r="C55" i="9"/>
  <c r="D15" i="9"/>
  <c r="D7" i="9" s="1"/>
  <c r="E15" i="9"/>
  <c r="E7" i="9" s="1"/>
  <c r="F15" i="9"/>
  <c r="G15" i="9"/>
  <c r="H15" i="9"/>
  <c r="D16" i="9"/>
  <c r="E16" i="9"/>
  <c r="F16" i="9"/>
  <c r="G16" i="9"/>
  <c r="H16" i="9"/>
  <c r="D17" i="9"/>
  <c r="E17" i="9"/>
  <c r="F17" i="9"/>
  <c r="G17" i="9"/>
  <c r="H17" i="9"/>
  <c r="D18" i="9"/>
  <c r="E18" i="9"/>
  <c r="F18" i="9"/>
  <c r="G18" i="9"/>
  <c r="H18" i="9"/>
  <c r="D19" i="9"/>
  <c r="E19" i="9"/>
  <c r="F19" i="9"/>
  <c r="G19" i="9"/>
  <c r="H19" i="9"/>
  <c r="D20" i="9"/>
  <c r="E20" i="9"/>
  <c r="F20" i="9"/>
  <c r="G20" i="9"/>
  <c r="H20" i="9"/>
  <c r="F21" i="9"/>
  <c r="G21" i="9"/>
  <c r="H21" i="9"/>
  <c r="C16" i="9"/>
  <c r="C17" i="9"/>
  <c r="C18" i="9"/>
  <c r="C10" i="9" s="1"/>
  <c r="C19" i="9"/>
  <c r="C11" i="9" s="1"/>
  <c r="C20" i="9"/>
  <c r="C12" i="9" s="1"/>
  <c r="C15" i="9"/>
  <c r="C38" i="9"/>
  <c r="I39" i="9"/>
  <c r="D38" i="9"/>
  <c r="E38" i="9"/>
  <c r="F38" i="9"/>
  <c r="G38" i="9"/>
  <c r="H38" i="9"/>
  <c r="I25" i="9"/>
  <c r="I133" i="9"/>
  <c r="I125" i="9" s="1"/>
  <c r="I132" i="9"/>
  <c r="I131" i="9"/>
  <c r="I130" i="9"/>
  <c r="I122" i="9" s="1"/>
  <c r="H129" i="9"/>
  <c r="G129" i="9"/>
  <c r="G121" i="9" s="1"/>
  <c r="G118" i="9" s="1"/>
  <c r="F129" i="9"/>
  <c r="I128" i="9"/>
  <c r="I120" i="9" s="1"/>
  <c r="I127" i="9"/>
  <c r="I119" i="9" s="1"/>
  <c r="E126" i="9"/>
  <c r="D126" i="9"/>
  <c r="H126" i="9" l="1"/>
  <c r="H121" i="9"/>
  <c r="H118" i="9" s="1"/>
  <c r="F126" i="9"/>
  <c r="F121" i="9"/>
  <c r="F118" i="9" s="1"/>
  <c r="I123" i="9"/>
  <c r="I124" i="9"/>
  <c r="I134" i="9"/>
  <c r="F11" i="9"/>
  <c r="G7" i="9"/>
  <c r="C9" i="9"/>
  <c r="H11" i="9"/>
  <c r="F12" i="9"/>
  <c r="H10" i="9"/>
  <c r="E9" i="9"/>
  <c r="F7" i="9"/>
  <c r="G11" i="9"/>
  <c r="D10" i="9"/>
  <c r="D12" i="9"/>
  <c r="F10" i="9"/>
  <c r="E10" i="9"/>
  <c r="C7" i="9"/>
  <c r="F13" i="9"/>
  <c r="H12" i="9"/>
  <c r="E11" i="9"/>
  <c r="G12" i="9"/>
  <c r="D11" i="9"/>
  <c r="E12" i="9"/>
  <c r="G10" i="9"/>
  <c r="D9" i="9"/>
  <c r="G13" i="9"/>
  <c r="H9" i="9"/>
  <c r="H13" i="9"/>
  <c r="G9" i="9"/>
  <c r="F9" i="9"/>
  <c r="H7" i="9"/>
  <c r="I129" i="9"/>
  <c r="G126" i="9"/>
  <c r="I126" i="9" l="1"/>
  <c r="I121" i="9"/>
  <c r="I118" i="9" s="1"/>
  <c r="I9" i="9"/>
  <c r="E21" i="9"/>
  <c r="E13" i="9" s="1"/>
  <c r="C21" i="9"/>
  <c r="C13" i="9" s="1"/>
  <c r="D21" i="9"/>
  <c r="D13" i="9" s="1"/>
  <c r="I101" i="9"/>
  <c r="I100" i="9"/>
  <c r="I99" i="9"/>
  <c r="I98" i="9"/>
  <c r="I97" i="9"/>
  <c r="I96" i="9"/>
  <c r="I95" i="9"/>
  <c r="H94" i="9"/>
  <c r="G94" i="9"/>
  <c r="F94" i="9"/>
  <c r="E94" i="9"/>
  <c r="D94" i="9"/>
  <c r="C94" i="9"/>
  <c r="I93" i="9"/>
  <c r="I92" i="9"/>
  <c r="I91" i="9"/>
  <c r="I90" i="9"/>
  <c r="I89" i="9"/>
  <c r="I88" i="9"/>
  <c r="I87" i="9"/>
  <c r="H86" i="9"/>
  <c r="G86" i="9"/>
  <c r="F86" i="9"/>
  <c r="E86" i="9"/>
  <c r="D86" i="9"/>
  <c r="C86" i="9"/>
  <c r="I85" i="9"/>
  <c r="I84" i="9"/>
  <c r="I83" i="9"/>
  <c r="I82" i="9"/>
  <c r="I81" i="9"/>
  <c r="I80" i="9"/>
  <c r="I79" i="9"/>
  <c r="H78" i="9"/>
  <c r="G78" i="9"/>
  <c r="F78" i="9"/>
  <c r="E78" i="9"/>
  <c r="D78" i="9"/>
  <c r="C78" i="9"/>
  <c r="F72" i="9"/>
  <c r="G72" i="9"/>
  <c r="G64" i="9" s="1"/>
  <c r="H72" i="9"/>
  <c r="H64" i="9" s="1"/>
  <c r="E72" i="9"/>
  <c r="D72" i="9"/>
  <c r="C72" i="9"/>
  <c r="I77" i="9"/>
  <c r="I76" i="9"/>
  <c r="I75" i="9"/>
  <c r="I74" i="9"/>
  <c r="I73" i="9"/>
  <c r="I71" i="9"/>
  <c r="I67" i="9" l="1"/>
  <c r="I65" i="9"/>
  <c r="I69" i="9"/>
  <c r="D56" i="9"/>
  <c r="D8" i="9" s="1"/>
  <c r="D64" i="9"/>
  <c r="F56" i="9"/>
  <c r="F8" i="9" s="1"/>
  <c r="F64" i="9"/>
  <c r="I63" i="9"/>
  <c r="I66" i="9"/>
  <c r="I68" i="9"/>
  <c r="C56" i="9"/>
  <c r="C64" i="9"/>
  <c r="E56" i="9"/>
  <c r="E8" i="9" s="1"/>
  <c r="E64" i="9"/>
  <c r="C70" i="9"/>
  <c r="C62" i="9" s="1"/>
  <c r="E70" i="9"/>
  <c r="E62" i="9" s="1"/>
  <c r="D70" i="9"/>
  <c r="D62" i="9" s="1"/>
  <c r="F70" i="9"/>
  <c r="F62" i="9" s="1"/>
  <c r="H70" i="9"/>
  <c r="H62" i="9" s="1"/>
  <c r="H56" i="9"/>
  <c r="H8" i="9" s="1"/>
  <c r="G70" i="9"/>
  <c r="G62" i="9" s="1"/>
  <c r="G56" i="9"/>
  <c r="I72" i="9"/>
  <c r="I64" i="9" s="1"/>
  <c r="I86" i="9"/>
  <c r="I94" i="9"/>
  <c r="I78" i="9"/>
  <c r="C8" i="9" l="1"/>
  <c r="C54" i="9"/>
  <c r="G8" i="9"/>
  <c r="I70" i="9"/>
  <c r="I62" i="9" s="1"/>
  <c r="I53" i="9"/>
  <c r="I52" i="9"/>
  <c r="I51" i="9"/>
  <c r="I50" i="9"/>
  <c r="I49" i="9"/>
  <c r="I48" i="9"/>
  <c r="I47" i="9"/>
  <c r="I31" i="9" s="1"/>
  <c r="I45" i="9"/>
  <c r="I44" i="9"/>
  <c r="I43" i="9"/>
  <c r="I42" i="9"/>
  <c r="I41" i="9"/>
  <c r="I40" i="9"/>
  <c r="H46" i="9"/>
  <c r="H30" i="9" s="1"/>
  <c r="G46" i="9"/>
  <c r="G30" i="9" s="1"/>
  <c r="F46" i="9"/>
  <c r="F30" i="9" s="1"/>
  <c r="E46" i="9"/>
  <c r="E30" i="9" s="1"/>
  <c r="D46" i="9"/>
  <c r="D30" i="9" s="1"/>
  <c r="C46" i="9"/>
  <c r="C30" i="9" s="1"/>
  <c r="I8" i="9" l="1"/>
  <c r="I35" i="9"/>
  <c r="I33" i="9"/>
  <c r="I37" i="9"/>
  <c r="I32" i="9"/>
  <c r="I34" i="9"/>
  <c r="I36" i="9"/>
  <c r="I38" i="9"/>
  <c r="C14" i="9"/>
  <c r="I46" i="9"/>
  <c r="I30" i="9" l="1"/>
  <c r="H110" i="9" l="1"/>
  <c r="G110" i="9"/>
  <c r="F110" i="9"/>
  <c r="E110" i="9"/>
  <c r="D110" i="9"/>
  <c r="H102" i="9"/>
  <c r="G102" i="9"/>
  <c r="F102" i="9"/>
  <c r="E102" i="9"/>
  <c r="D102" i="9"/>
  <c r="I102" i="9" l="1"/>
  <c r="I110" i="9"/>
  <c r="G14" i="9"/>
  <c r="F14" i="9"/>
  <c r="G54" i="9"/>
  <c r="H54" i="9"/>
  <c r="F54" i="9"/>
  <c r="I117" i="9"/>
  <c r="I116" i="9"/>
  <c r="I115" i="9"/>
  <c r="I114" i="9"/>
  <c r="I113" i="9"/>
  <c r="I112" i="9"/>
  <c r="I111" i="9"/>
  <c r="I109" i="9"/>
  <c r="I108" i="9"/>
  <c r="I107" i="9"/>
  <c r="I106" i="9"/>
  <c r="I105" i="9"/>
  <c r="I104" i="9"/>
  <c r="I103" i="9"/>
  <c r="I61" i="9"/>
  <c r="I60" i="9"/>
  <c r="I59" i="9"/>
  <c r="I58" i="9"/>
  <c r="I29" i="9"/>
  <c r="I28" i="9"/>
  <c r="I27" i="9"/>
  <c r="I26" i="9"/>
  <c r="I24" i="9"/>
  <c r="I23" i="9"/>
  <c r="I22" i="9" l="1"/>
  <c r="G6" i="9"/>
  <c r="D14" i="9"/>
  <c r="D54" i="9"/>
  <c r="E54" i="9"/>
  <c r="F6" i="9"/>
  <c r="I18" i="9"/>
  <c r="I20" i="9"/>
  <c r="I56" i="9"/>
  <c r="I16" i="9"/>
  <c r="I57" i="9"/>
  <c r="I12" i="9" l="1"/>
  <c r="D6" i="9"/>
  <c r="I10" i="9"/>
  <c r="E6" i="9"/>
  <c r="I21" i="9"/>
  <c r="E14" i="9"/>
  <c r="I13" i="9"/>
  <c r="H14" i="9"/>
  <c r="I17" i="9"/>
  <c r="H6" i="9"/>
  <c r="I55" i="9"/>
  <c r="I54" i="9" s="1"/>
  <c r="I19" i="9" l="1"/>
  <c r="I11" i="9" l="1"/>
  <c r="I15" i="9" l="1"/>
  <c r="I7" i="9"/>
  <c r="I14" i="9"/>
  <c r="C6" i="9" l="1"/>
  <c r="I6" i="9" s="1"/>
</calcChain>
</file>

<file path=xl/sharedStrings.xml><?xml version="1.0" encoding="utf-8"?>
<sst xmlns="http://schemas.openxmlformats.org/spreadsheetml/2006/main" count="394" uniqueCount="156">
  <si>
    <t>2. Показатели муниципальной программы</t>
  </si>
  <si>
    <t>№ п/п</t>
  </si>
  <si>
    <t>Единица измерения (по ОКЕИ)</t>
  </si>
  <si>
    <t>значение</t>
  </si>
  <si>
    <t>год</t>
  </si>
  <si>
    <t>1.</t>
  </si>
  <si>
    <t>янв.</t>
  </si>
  <si>
    <t>фев.</t>
  </si>
  <si>
    <t>март</t>
  </si>
  <si>
    <t>апр.</t>
  </si>
  <si>
    <t>май</t>
  </si>
  <si>
    <t>июнь</t>
  </si>
  <si>
    <t>июль</t>
  </si>
  <si>
    <t>авг.</t>
  </si>
  <si>
    <t>сен.</t>
  </si>
  <si>
    <t>окт.</t>
  </si>
  <si>
    <t>ноя.</t>
  </si>
  <si>
    <t>1.1.</t>
  </si>
  <si>
    <t>4. Структура муниципальной программы</t>
  </si>
  <si>
    <t>-</t>
  </si>
  <si>
    <t>5. Финансовое обеспечение муниципальной программы</t>
  </si>
  <si>
    <t>Объем финансового обеспечения по годам реализации, тыс. рублей</t>
  </si>
  <si>
    <t>Всего</t>
  </si>
  <si>
    <t>Федеральный бюджет</t>
  </si>
  <si>
    <t>Бюджет автономного округа</t>
  </si>
  <si>
    <t>Местный бюджет</t>
  </si>
  <si>
    <t>2.</t>
  </si>
  <si>
    <t>На конец 2025 года</t>
  </si>
  <si>
    <t>1.2.</t>
  </si>
  <si>
    <t>2.1.</t>
  </si>
  <si>
    <t>1.3.</t>
  </si>
  <si>
    <t>Наименование муниципальной программы, структурного элемента / источник финансового обеспечения</t>
  </si>
  <si>
    <t>ед.</t>
  </si>
  <si>
    <t>Снижение количества зарегистрированных пожаров на территории Нефтеюганского района  (по отношению к плановому значению показателя 2019 года)</t>
  </si>
  <si>
    <t>3.</t>
  </si>
  <si>
    <t>Уровень преступности (число зарегистрированных преступлений на 100 тыс. человек населения)</t>
  </si>
  <si>
    <t>ед</t>
  </si>
  <si>
    <t>4.</t>
  </si>
  <si>
    <t>Снижение количества происшествий на водных объектах (по отношению к плановому значению показателя 2019 года)</t>
  </si>
  <si>
    <t>1.1.1.</t>
  </si>
  <si>
    <t>1.2.1.</t>
  </si>
  <si>
    <t xml:space="preserve">Количество чрезвычайных ситуаций на территории Нефтеюганского района </t>
  </si>
  <si>
    <t>Количество чрезвычайных ситуаций на территории Нефтеюганского района</t>
  </si>
  <si>
    <t>2.1.1.</t>
  </si>
  <si>
    <t>2.2.</t>
  </si>
  <si>
    <t>2.2.1.</t>
  </si>
  <si>
    <t>Комплекс процессных мероприятий «Организация и проведение мероприятий, направленных на профилактику правонарушений несовершеннолетних»</t>
  </si>
  <si>
    <t>2.3.</t>
  </si>
  <si>
    <t>2.3.1.</t>
  </si>
  <si>
    <t>Комплекс процессных мероприятий «Профилактика незаконного оборота и потребления наркотических средств и психотропных веществ»</t>
  </si>
  <si>
    <t>Муниципальная программа (всего), в том числе:</t>
  </si>
  <si>
    <t>Межбюджетные трансферты поселениям Нефтеюганского района&lt;*&gt;</t>
  </si>
  <si>
    <t>Объем налоговых расходов Нефтеюганского района &lt;**&gt;</t>
  </si>
  <si>
    <t>Средства поселений&lt;***&gt;</t>
  </si>
  <si>
    <t>Иные источники&lt;****&gt;</t>
  </si>
  <si>
    <t>1.1. 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 (всего), в том числе:</t>
  </si>
  <si>
    <t xml:space="preserve">Иные источники&lt;****&gt; </t>
  </si>
  <si>
    <t>№                  п/п</t>
  </si>
  <si>
    <t>Комплекс процессных мероприятий «Профилактика правонарушений и обеспечение защиты прав потребителей»</t>
  </si>
  <si>
    <t>2.1.2.</t>
  </si>
  <si>
    <t>Комплекс процессных мероприятий «Обеспечение пожарной безопасности и безопасности людей на водных объектах в Нефтеюганском районе»</t>
  </si>
  <si>
    <t>2.1. Комплекс процессных мероприятий «Профилактика правонарушений и обеспечение защиты прав потребителей» (всего), в том числе:</t>
  </si>
  <si>
    <t>2.2. Комплекс процессных мероприятий «Организация и проведение мероприятий, направленных на профилактику правонарушений несовершеннолетних» (всего), в том числе:</t>
  </si>
  <si>
    <t>2.3. Комплекс процессных мероприятий «Профилактика незаконного оборота и потребления наркотических средств и психотропных веществ» (всего), в том числе:</t>
  </si>
  <si>
    <t>Срок реализации: 2025 - 2030</t>
  </si>
  <si>
    <t>Развитие системы защищенности населения и обеспечения безопасности в местах отдыха на водных объектах Нефтеюганского района:
- организация пляжей, обозначение границ купания ограждающими буйками;
- проведение очистки дна акватории пляжа;
- организация спасательных постов с плавсредствами, оборудованием, снаряжением;
- организация дежурства спасателей;
- организация дежурства медицинского персонала.</t>
  </si>
  <si>
    <t>Повышение профессионального уровня, квалификации специалистов субъектов профилактики наркомании: организация и проведение семинаров, тренингов, конференций, совещаний по вопросам реализации антинаркотической политики с привлечением внешних экспертов из числа научного, профессионального сообщества, а также представителей федеральных органов исполнительной власти. 
Повышение уровня осведомленности граждан о рисках, связанных с незаконным потреблением наркотиков.
Формирование негативного отношения к незаконному обороту и потреблению наркотиков в целях привлечения молодежи к решению проблем наркомани.
Реализацию муниципальных мероприятий по профилактике незаконного потребления наркотических средств и психотропных веществ, наркомании направленных на снижение наркотизации населения:
- организация и проведение антинаркотических мероприятий;
- приобретение атрибутики с антинаркотическими логотипами;
- антинаркотическую пропаганду (социальная реклама в СМИ, наружная социальная реклама).</t>
  </si>
  <si>
    <t>Администрации городского и сельских поселений Нефтеюганского района</t>
  </si>
  <si>
    <t>Создание и совершенствование условий для деятельности народных дружин приведет к снижению уровня преступности, в том числе на улицах и в общественных местах. 
Обеспечение правовой и социальной защиты личного состава народных дружин.
Материально-техническое обеспечение деятельности народных дружин.
Материальное стимулирование, личное страхование народных дружинников, участвующих в охране общественного порядка. 
Повышение уровня правовой грамотности населения. 
Обеспечение деятельности административной комиссии Нефтеюганского район. 
Определение перечня должностных лиц органов местного самоуправления, уполномоченных составлять протоколы об административных правонарушениях.
Реализации государственных полномочий по составлению (изменению и дополнению) списков кандидатов в присяжные заседатели федеральных судов общей юрисдикции в Российской Федерации.</t>
  </si>
  <si>
    <t xml:space="preserve">«МП» </t>
  </si>
  <si>
    <t>1.2.2.</t>
  </si>
  <si>
    <t>3.1.</t>
  </si>
  <si>
    <t>3.1.1.</t>
  </si>
  <si>
    <t>3.2.</t>
  </si>
  <si>
    <t>Обеспечение деятельности муниципального казенного учреждения «Единая дежурно-диспетчерская служба Нефтеюганского района».</t>
  </si>
  <si>
    <t>3.2.1.</t>
  </si>
  <si>
    <t>1.2. Комплекс процессных мероприятий «Обеспечение пожарной безопасности и безопасности людей на водных объектах в Нефтеюганском районе» (всего), в том числе:</t>
  </si>
  <si>
    <t xml:space="preserve">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t>
  </si>
  <si>
    <t>1. Направление (подпрограмма)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 (всего), в том числе:</t>
  </si>
  <si>
    <t>2. Направление (подпрограмма) «Профилактика правонарушений, незаконного оборота и потребления наркотических средств и психотропных веществ» (всего), в том числе:</t>
  </si>
  <si>
    <t>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t>
  </si>
  <si>
    <t>Обеспечение полномочий по осуществлению первичного воинского учета органами местного самоуправления поселений, муниципальных и городских округов.</t>
  </si>
  <si>
    <t>** указывается при наличии.</t>
  </si>
  <si>
    <t>* указываются межбюджетные трансферты, переданные из бюджета Нефтеюганского района бюджетам городского и сельских поселений.</t>
  </si>
  <si>
    <t>*** средства поселений – отражаются средства бюджетов городского и сельских поселений, предусмотренные в муниципальных программах городского и сельских поселений на участие в государственных и муниципальных программах. Данные средства указаны справочно и не суммируются по строке «Всего».</t>
  </si>
  <si>
    <t>«МП»</t>
  </si>
  <si>
    <t>Обеспечение материально-техническими средствами, предназначенными для предупреждения и ликвидации чрезвычайных ситуаций.</t>
  </si>
  <si>
    <t>Количество чрезвычайных ситуаций на территории Нефтеюганского района.</t>
  </si>
  <si>
    <t xml:space="preserve">Обеспечение общественного порядка, в том числе с участием граждан.
</t>
  </si>
  <si>
    <t>Уровень преступности (число зарегистрированных преступлений на 100 тыс. человек населения.</t>
  </si>
  <si>
    <t>Повышение уровня правовой грамотности и формирование у населения навыков рационального потребительского поведения.</t>
  </si>
  <si>
    <t>Организация и проведение мероприятий, направленных на профилактику правонарушений несовершеннолетних.</t>
  </si>
  <si>
    <t>Проведение профилактических мер, направленных на снижение вовлеченности несовершеннолетних в противоправную и преступную деятельность, путем конкурса по формированию законопослушного поведения и здорового образа жизни несовершеннолетних.</t>
  </si>
  <si>
    <t>Реализация профилактического комплекса мер в антинаркотической деятельности.</t>
  </si>
  <si>
    <t>Обеспечение осуществления функций и полномочий муниципального казенного учреждения «Единая дежурно-диспетчерская служба Нефтеюганского района».</t>
  </si>
  <si>
    <t>Обеспечение осуществления функций и полномочий по первичному воинскому учету органами местного самоуправления поселений, муниципальных и городских округов.</t>
  </si>
  <si>
    <t>Комплекс процессных мероприятий «Предупреждение и ликвидация чрезвычайных ситуаций природного и техногенного характера на территории Нефтеюганского района».</t>
  </si>
  <si>
    <t>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</si>
  <si>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t xml:space="preserve"> Цель «Снижение уровня преступности» </t>
  </si>
  <si>
    <t>Обеспечение защиты населения и объектов защиты от пожаров.</t>
  </si>
  <si>
    <t>Усиление мер по организации и осуществлению профилактики пожаров, в том числе организация обучения населения мерам пожарной безопасности, агитация в социальных сетях, проведение профилактических бесед, лекций, экскурсий.
Обеспечение пожарной безопасности в населенных пунктах Нефтеюганского района.
Обеспечение правовой и социальной защиты личного состава добровольной пожарной охраны.
Оснащение подразделений добровольной пожарной охраны пожарной техникой, пожарно-техническим вооружением, аварийно-спасательным инструментом, средствами защиты и вещевым имуществом.
Обеспечение профессионального обучения личного состава добровольной пожарной охраны.</t>
  </si>
  <si>
    <t>Снижение количества зарегистрированных пожаров на территории Нефтеюганского района  (по отношению к плановому значению показателя 2019 года).</t>
  </si>
  <si>
    <t>Обеспечение безопасности людей в местах отдыха на водных объектах.</t>
  </si>
  <si>
    <t>Снижение количества происшествий на водных объектах (по отношению к плановому значению показателя 2019 года).</t>
  </si>
  <si>
    <t>Доля потребительских споров, разрешенных в досудебном и внесудебном порядке, в общем количестве споров с участием потребителей составит менее 100%.</t>
  </si>
  <si>
    <t>2 Направление (подпрограмма) «Профилактика правонарушений, незаконного оборота и потребления наркотических средств и психотропных веществ»</t>
  </si>
  <si>
    <t xml:space="preserve"> 2. Цель «Снижение уровня преступности»</t>
  </si>
  <si>
    <t>Обеспечение формирования резервов материальных ресурсов (запасов) в целях экстренного привлечения необходимых средств в случае возникновения чрезвычайных ситуаций муниципального характера и в целях гражданской обороны.
Обеспечение быстрого реагирования и улучшение взаимодействия экстренных оперативных служб в экстренных ситуациях с помощью Системы вызова экстренных оперативных служб по единому номеру «112».
Организация оповещения и информирования населения об опасностях, возникающих при чрезвычайных ситуациях природного и техногенного характера.
Повышение уровня навыков применения правил поведения, основным способам защиты и действиям в чрезвычайных ситуациях, приемам оказания первой помощи пострадавшим, правилам пользования коллективными и индивидуальными средствами защиты при подготовке населения в области гражданской обороны и защиты населения от чрезвычайных ситуаций путем обучения, повышения квалификации.</t>
  </si>
  <si>
    <t>Указ Президента Российской Федерации № 501 от 16.10.2019 «О стратегии в области развития гражданской обороны, защиты населения и территорий от чрезвычайных ситуаций, обеспечения пожарной безопасности и безопасности людей на водных объектах на период до 2030 года».</t>
  </si>
  <si>
    <r>
      <t>Наименование показателя</t>
    </r>
    <r>
      <rPr>
        <vertAlign val="superscript"/>
        <sz val="13"/>
        <color theme="1"/>
        <rFont val="Times New Roman"/>
        <family val="1"/>
        <charset val="204"/>
      </rPr>
      <t>2</t>
    </r>
    <r>
      <rPr>
        <sz val="13"/>
        <color theme="1"/>
        <rFont val="Times New Roman"/>
        <family val="1"/>
        <charset val="204"/>
      </rPr>
      <t xml:space="preserve"> </t>
    </r>
  </si>
  <si>
    <r>
      <t>Уровень показателя</t>
    </r>
    <r>
      <rPr>
        <vertAlign val="superscript"/>
        <sz val="13"/>
        <color theme="1"/>
        <rFont val="Times New Roman"/>
        <family val="1"/>
        <charset val="204"/>
      </rPr>
      <t>3</t>
    </r>
  </si>
  <si>
    <r>
      <t>Базовое 
значение</t>
    </r>
    <r>
      <rPr>
        <vertAlign val="superscript"/>
        <sz val="13"/>
        <color theme="1"/>
        <rFont val="Times New Roman"/>
        <family val="1"/>
        <charset val="204"/>
      </rPr>
      <t>4</t>
    </r>
  </si>
  <si>
    <r>
      <t>Значение показателя по годам</t>
    </r>
    <r>
      <rPr>
        <vertAlign val="superscript"/>
        <sz val="13"/>
        <color theme="1"/>
        <rFont val="Times New Roman"/>
        <family val="1"/>
        <charset val="204"/>
      </rPr>
      <t>5</t>
    </r>
  </si>
  <si>
    <r>
      <t>Документ</t>
    </r>
    <r>
      <rPr>
        <vertAlign val="superscript"/>
        <sz val="13"/>
        <color theme="1"/>
        <rFont val="Times New Roman"/>
        <family val="1"/>
        <charset val="204"/>
      </rPr>
      <t>6</t>
    </r>
  </si>
  <si>
    <r>
      <t>Ответственный за достижение показателя</t>
    </r>
    <r>
      <rPr>
        <vertAlign val="superscript"/>
        <sz val="13"/>
        <color theme="1"/>
        <rFont val="Times New Roman"/>
        <family val="1"/>
        <charset val="204"/>
      </rPr>
      <t>7</t>
    </r>
  </si>
  <si>
    <r>
      <t>Связь с показателями национальных целей</t>
    </r>
    <r>
      <rPr>
        <vertAlign val="superscript"/>
        <sz val="13"/>
        <color theme="1"/>
        <rFont val="Times New Roman"/>
        <family val="1"/>
        <charset val="204"/>
      </rPr>
      <t>8</t>
    </r>
  </si>
  <si>
    <t xml:space="preserve"> 1. Цель «Повышение уровня защищенности населения, материальных и культурных ценностей от опасностей, возникающих при военных конфликтах или вследствие этих конфликтов, а также при чрезвычайных ситуациях, пожарах и происшествиях на водных объектах»</t>
  </si>
  <si>
    <r>
      <rPr>
        <vertAlign val="superscript"/>
        <sz val="9"/>
        <color theme="1"/>
        <rFont val="Times New Roman"/>
        <family val="1"/>
        <charset val="204"/>
      </rPr>
      <t xml:space="preserve">2 </t>
    </r>
    <r>
      <rPr>
        <sz val="9"/>
        <color theme="1"/>
        <rFont val="Times New Roman"/>
        <family val="1"/>
        <charset val="204"/>
      </rPr>
      <t xml:space="preserve">Приводятся показатели уровня муниципальной программы.
</t>
    </r>
    <r>
      <rPr>
        <vertAlign val="superscript"/>
        <sz val="9"/>
        <color theme="1"/>
        <rFont val="Times New Roman"/>
        <family val="1"/>
        <charset val="204"/>
      </rPr>
      <t>3</t>
    </r>
    <r>
      <rPr>
        <sz val="9"/>
        <color theme="1"/>
        <rFont val="Times New Roman"/>
        <family val="1"/>
        <charset val="204"/>
      </rPr>
      <t xml:space="preserve"> Указывается уровень соответствия показателя для муниципальной программы: «НП» (национального проекта); «ГП» (государственной программы Ханты-Мансийского автономного округа - Югры); «ВДЛ» (показатели для оценки эффективности деятельности высших должностных лиц субъектов Российской Федерации), «МП» (муниципальная программа Нефтеюганского района). Допускается установление одновременно нескольких уровней.
</t>
    </r>
    <r>
      <rPr>
        <vertAlign val="superscript"/>
        <sz val="9"/>
        <color theme="1"/>
        <rFont val="Times New Roman"/>
        <family val="1"/>
        <charset val="204"/>
      </rPr>
      <t>4</t>
    </r>
    <r>
      <rPr>
        <sz val="9"/>
        <color theme="1"/>
        <rFont val="Times New Roman"/>
        <family val="1"/>
        <charset val="204"/>
      </rPr>
      <t xml:space="preserve"> Здесь и далее в качестве базового значения показателя указывается фактическое значение за год, предшествующий году разработки проекта муниципальной программы. В случае отсутствия фактических данных, в качестве базового значения приводится плановое (прогнозное) значение.
</t>
    </r>
    <r>
      <rPr>
        <vertAlign val="superscript"/>
        <sz val="9"/>
        <color theme="1"/>
        <rFont val="Times New Roman"/>
        <family val="1"/>
        <charset val="204"/>
      </rPr>
      <t>5</t>
    </r>
    <r>
      <rPr>
        <sz val="9"/>
        <color theme="1"/>
        <rFont val="Times New Roman"/>
        <family val="1"/>
        <charset val="204"/>
      </rPr>
      <t xml:space="preserve"> Заполняется с учетом выбранной периодичности наблюдения.
</t>
    </r>
    <r>
      <rPr>
        <vertAlign val="superscript"/>
        <sz val="9"/>
        <color theme="1"/>
        <rFont val="Times New Roman"/>
        <family val="1"/>
        <charset val="204"/>
      </rPr>
      <t>6</t>
    </r>
    <r>
      <rPr>
        <sz val="9"/>
        <color theme="1"/>
        <rFont val="Times New Roman"/>
        <family val="1"/>
        <charset val="204"/>
      </rPr>
      <t xml:space="preserve"> Отражаются документы и (или) решения Президента Российской Федерации, Правительства Российской Федерации, Правительства автономного округа, администрации Нефтеюганского района, в соответствии с которыми данный показатель определен как приоритетный (Федеральный закон, Указ Президента Российской Федерации, единый план по достижению национальных целей развития, национальный проект, государственная программа Ханты-Мансийского автономного округа - Югры, документ стратегического планирования, постановление Губернатора автономного округа, Правительства автономного округа, администрации Нефтеюганского района или иной документ).
</t>
    </r>
    <r>
      <rPr>
        <vertAlign val="superscript"/>
        <sz val="9"/>
        <color theme="1"/>
        <rFont val="Times New Roman"/>
        <family val="1"/>
        <charset val="204"/>
      </rPr>
      <t>7</t>
    </r>
    <r>
      <rPr>
        <sz val="9"/>
        <color theme="1"/>
        <rFont val="Times New Roman"/>
        <family val="1"/>
        <charset val="204"/>
      </rPr>
      <t xml:space="preserve"> Указывается наименование ответственного за достижение показателя структурного подразделения администрации Нефтеюганского района, иного органа местного самоуправления, учреждения.
</t>
    </r>
    <r>
      <rPr>
        <vertAlign val="superscript"/>
        <sz val="9"/>
        <color theme="1"/>
        <rFont val="Times New Roman"/>
        <family val="1"/>
        <charset val="204"/>
      </rPr>
      <t>8</t>
    </r>
    <r>
      <rPr>
        <sz val="9"/>
        <color theme="1"/>
        <rFont val="Times New Roman"/>
        <family val="1"/>
        <charset val="204"/>
      </rPr>
      <t xml:space="preserve"> Наименование целевых показателей национальных целей, вклад в достижение которых обеспечивает показатель муниципальной программы.
</t>
    </r>
  </si>
  <si>
    <t>Цели/показатели муниципальной программы</t>
  </si>
  <si>
    <r>
      <t>Уровень показателя</t>
    </r>
    <r>
      <rPr>
        <vertAlign val="superscript"/>
        <sz val="13"/>
        <color theme="1"/>
        <rFont val="Times New Roman"/>
        <family val="1"/>
        <charset val="204"/>
      </rPr>
      <t>11</t>
    </r>
  </si>
  <si>
    <r>
      <t>3. Помесячный план достижения показателей муниципальной программы в 2025 году</t>
    </r>
    <r>
      <rPr>
        <vertAlign val="superscript"/>
        <sz val="13"/>
        <color theme="1"/>
        <rFont val="Times New Roman"/>
        <family val="1"/>
        <charset val="204"/>
      </rPr>
      <t>10</t>
    </r>
  </si>
  <si>
    <r>
      <t>Плановые значения по кварталам/месяцам</t>
    </r>
    <r>
      <rPr>
        <vertAlign val="superscript"/>
        <sz val="13"/>
        <color theme="1"/>
        <rFont val="Times New Roman"/>
        <family val="1"/>
        <charset val="204"/>
      </rPr>
      <t>12</t>
    </r>
  </si>
  <si>
    <r>
      <rPr>
        <vertAlign val="superscript"/>
        <sz val="9"/>
        <color theme="1"/>
        <rFont val="Times New Roman"/>
        <family val="1"/>
        <charset val="204"/>
      </rPr>
      <t>10</t>
    </r>
    <r>
      <rPr>
        <sz val="9"/>
        <color theme="1"/>
        <rFont val="Times New Roman"/>
        <family val="1"/>
        <charset val="204"/>
      </rPr>
      <t xml:space="preserve"> Заполняется при наличии соответствующих показателей в паспорте муниципальной программы с учетом выбранной периодичности наблюдения.
</t>
    </r>
    <r>
      <rPr>
        <vertAlign val="superscript"/>
        <sz val="9"/>
        <color theme="1"/>
        <rFont val="Times New Roman"/>
        <family val="1"/>
        <charset val="204"/>
      </rPr>
      <t>11</t>
    </r>
    <r>
      <rPr>
        <sz val="9"/>
        <color theme="1"/>
        <rFont val="Times New Roman"/>
        <family val="1"/>
        <charset val="204"/>
      </rPr>
      <t xml:space="preserve"> Заполняется в соответствии с разделом 2.
</t>
    </r>
    <r>
      <rPr>
        <vertAlign val="superscript"/>
        <sz val="9"/>
        <color theme="1"/>
        <rFont val="Times New Roman"/>
        <family val="1"/>
        <charset val="204"/>
      </rPr>
      <t>12</t>
    </r>
    <r>
      <rPr>
        <sz val="9"/>
        <color theme="1"/>
        <rFont val="Times New Roman"/>
        <family val="1"/>
        <charset val="204"/>
      </rPr>
      <t xml:space="preserve"> Заполняется с учетом выбранной периодичности наблюдения.
</t>
    </r>
  </si>
  <si>
    <r>
      <t>Задачи структурного элемента</t>
    </r>
    <r>
      <rPr>
        <vertAlign val="superscript"/>
        <sz val="13"/>
        <color theme="1"/>
        <rFont val="Times New Roman"/>
        <family val="1"/>
        <charset val="204"/>
      </rPr>
      <t>13</t>
    </r>
  </si>
  <si>
    <r>
      <t>Краткое описание ожидаемых эффектов от реализации задачи структурного элемента</t>
    </r>
    <r>
      <rPr>
        <vertAlign val="superscript"/>
        <sz val="13"/>
        <color theme="1"/>
        <rFont val="Times New Roman"/>
        <family val="1"/>
        <charset val="204"/>
      </rPr>
      <t>14</t>
    </r>
  </si>
  <si>
    <r>
      <t>Связь с показателями</t>
    </r>
    <r>
      <rPr>
        <vertAlign val="superscript"/>
        <sz val="13"/>
        <color theme="1"/>
        <rFont val="Times New Roman"/>
        <family val="1"/>
        <charset val="204"/>
      </rPr>
      <t>15</t>
    </r>
  </si>
  <si>
    <r>
      <t>1 Направление (подпрограмма)</t>
    </r>
    <r>
      <rPr>
        <vertAlign val="superscript"/>
        <sz val="13"/>
        <color theme="1"/>
        <rFont val="Times New Roman"/>
        <family val="1"/>
        <charset val="204"/>
      </rPr>
      <t>16</t>
    </r>
    <r>
      <rPr>
        <sz val="13"/>
        <color theme="1"/>
        <rFont val="Times New Roman"/>
        <family val="1"/>
        <charset val="204"/>
      </rPr>
      <t xml:space="preserve"> «Организация и обеспечение мероприятий в сфере гражданской обороны, защиты населения и территории Нефтеюганского района от чрезвычайных ситуаций, укрепление пожарной безопасности и обеспечение безопасности граждан в местах массового отдыха на водных объектах в Нефтеюганском районе».</t>
    </r>
  </si>
  <si>
    <r>
      <t>Структурные элементы, не входящие в направления (подпрограммы)</t>
    </r>
    <r>
      <rPr>
        <vertAlign val="superscript"/>
        <sz val="13"/>
        <color theme="1"/>
        <rFont val="Times New Roman"/>
        <family val="1"/>
        <charset val="204"/>
      </rPr>
      <t>17</t>
    </r>
  </si>
  <si>
    <r>
      <rPr>
        <vertAlign val="superscript"/>
        <sz val="9"/>
        <color theme="1"/>
        <rFont val="Times New Roman"/>
        <family val="1"/>
        <charset val="204"/>
      </rPr>
      <t>13</t>
    </r>
    <r>
      <rPr>
        <sz val="9"/>
        <color theme="1"/>
        <rFont val="Times New Roman"/>
        <family val="1"/>
        <charset val="204"/>
      </rPr>
      <t xml:space="preserve"> Приводятся ключевые (социально-значимые) задачи, планируемые к решению в рамках муниципальных и региональных проектов, комплексов процессных мероприятий.
</t>
    </r>
    <r>
      <rPr>
        <vertAlign val="superscript"/>
        <sz val="9"/>
        <color theme="1"/>
        <rFont val="Times New Roman"/>
        <family val="1"/>
        <charset val="204"/>
      </rPr>
      <t>14</t>
    </r>
    <r>
      <rPr>
        <sz val="9"/>
        <color theme="1"/>
        <rFont val="Times New Roman"/>
        <family val="1"/>
        <charset val="204"/>
      </rPr>
      <t xml:space="preserve"> Приводится краткое описание социальных, экономических и иных эффектов реализации каждой задачи структурного элемента муниципальной программы. 
</t>
    </r>
    <r>
      <rPr>
        <vertAlign val="superscript"/>
        <sz val="9"/>
        <color theme="1"/>
        <rFont val="Times New Roman"/>
        <family val="1"/>
        <charset val="204"/>
      </rPr>
      <t>15</t>
    </r>
    <r>
      <rPr>
        <sz val="9"/>
        <color theme="1"/>
        <rFont val="Times New Roman"/>
        <family val="1"/>
        <charset val="204"/>
      </rPr>
      <t xml:space="preserve"> Указываются наименования показателей уровня муниципальной программы, на достижение которых направлен структурный элемент.
</t>
    </r>
    <r>
      <rPr>
        <vertAlign val="superscript"/>
        <sz val="9"/>
        <color theme="1"/>
        <rFont val="Times New Roman"/>
        <family val="1"/>
        <charset val="204"/>
      </rPr>
      <t>16</t>
    </r>
    <r>
      <rPr>
        <sz val="9"/>
        <color theme="1"/>
        <rFont val="Times New Roman"/>
        <family val="1"/>
        <charset val="204"/>
      </rPr>
      <t xml:space="preserve"> Приводится при необходимости.
</t>
    </r>
    <r>
      <rPr>
        <vertAlign val="superscript"/>
        <sz val="9"/>
        <color theme="1"/>
        <rFont val="Times New Roman"/>
        <family val="1"/>
        <charset val="204"/>
      </rPr>
      <t>17</t>
    </r>
    <r>
      <rPr>
        <sz val="9"/>
        <color theme="1"/>
        <rFont val="Times New Roman"/>
        <family val="1"/>
        <charset val="204"/>
      </rPr>
      <t xml:space="preserve"> Приводится в случае наличия структурных элементов, не входящих в направления (подпрограммы) муниципальной программы.</t>
    </r>
  </si>
  <si>
    <t>Распоряжение Правительства Ханты-Мансийского автономного округа – Югры от 15.03.2013 № 92-рп «Об оценке эффективности деятельности органов мастного самоуправления городских округов и муниципальных районов Ханты-Мансийского автономного округа – Югры».</t>
  </si>
  <si>
    <r>
      <t>Всего:</t>
    </r>
    <r>
      <rPr>
        <vertAlign val="superscript"/>
        <sz val="13"/>
        <color theme="1"/>
        <rFont val="Times New Roman"/>
        <family val="1"/>
        <charset val="204"/>
      </rPr>
      <t>20</t>
    </r>
  </si>
  <si>
    <r>
      <t>Ответственный исполнитель / соисполнитель</t>
    </r>
    <r>
      <rPr>
        <vertAlign val="superscript"/>
        <sz val="9"/>
        <color theme="1"/>
        <rFont val="Times New Roman"/>
        <family val="1"/>
        <charset val="204"/>
      </rPr>
      <t>19</t>
    </r>
  </si>
  <si>
    <r>
      <rPr>
        <vertAlign val="superscript"/>
        <sz val="9"/>
        <color theme="1"/>
        <rFont val="Times New Roman"/>
        <family val="1"/>
        <charset val="204"/>
      </rPr>
      <t>19</t>
    </r>
    <r>
      <rPr>
        <sz val="9"/>
        <color theme="1"/>
        <rFont val="Times New Roman"/>
        <family val="1"/>
        <charset val="204"/>
      </rPr>
      <t xml:space="preserve"> Указывается наименование исполнительного органа минимальной власти Нефтеюганского района ответственного за реализацию структурного элемента.</t>
    </r>
  </si>
  <si>
    <r>
      <rPr>
        <vertAlign val="superscript"/>
        <sz val="9"/>
        <color theme="1"/>
        <rFont val="Times New Roman"/>
        <family val="1"/>
        <charset val="204"/>
      </rPr>
      <t>20</t>
    </r>
    <r>
      <rPr>
        <sz val="9"/>
        <color theme="1"/>
        <rFont val="Times New Roman"/>
        <family val="1"/>
        <charset val="204"/>
      </rPr>
      <t xml:space="preserve"> Указывается в случае, если в реализации структурного элемента учувствуют соисполнители, в случае отсутствия соисполнителей структурного элемента данная строка не предусматривается.</t>
    </r>
  </si>
  <si>
    <t>**** указываются внебюджетные источники (средства, поступившие по соглашениям от депутатов Тюменской областной Думы, средства благотворительности (пожертвования), средства учреждений, получаемые от предпринимательской и иной приносящей доход деятельности, наказы избирателей).</t>
  </si>
  <si>
    <t xml:space="preserve">Администрация Нефтеюганского района (комитет гражданской защиты населения Нефтеюганского района) </t>
  </si>
  <si>
    <t xml:space="preserve">Ответственный за реализацию:
Администрация Нефтеюганского района (комитет гражданской защиты населения Нефтеюганского района) </t>
  </si>
  <si>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</si>
  <si>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t>3. Структурные элементы, не входящие в направления (подпрограммы) (всего), в том числе:</t>
  </si>
  <si>
    <t>Администрация Нефтеюганского района (комитет гражданской защиты населения Нефтеюганского района) / Администрация Нефтеюганского района (отдел специальных мероприятий), Администрация Нефтеюганского района (отдел планирования анализа и отчетности), Администрации городского и сельских поселений Нефтеюганского района</t>
  </si>
  <si>
    <t>Администрация Нефтеюганского района (отдел специальных мероприятий)</t>
  </si>
  <si>
    <t>Администрация Нефтеюганского района (отдел планирования анализа и отчетности)</t>
  </si>
  <si>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 </t>
  </si>
  <si>
    <t>Ответственный за реализацию: Администрация Нефтеюганского района (отдел по делам несовершеннолетних, защите их прав)</t>
  </si>
  <si>
    <r>
      <t>Ответственный за реализацию: Администрация Нефтеюганского района (отдел специальных мероприятий</t>
    </r>
    <r>
      <rPr>
        <sz val="13"/>
        <rFont val="Times New Roman"/>
        <family val="1"/>
        <charset val="204"/>
      </rPr>
      <t>)</t>
    </r>
    <r>
      <rPr>
        <sz val="13"/>
        <color theme="1"/>
        <rFont val="Times New Roman"/>
        <family val="1"/>
        <charset val="204"/>
      </rPr>
      <t>, Администрация Нефтеюганского района (отдел планирования анализа и отчетности</t>
    </r>
    <r>
      <rPr>
        <sz val="13"/>
        <color theme="1"/>
        <rFont val="Times New Roman"/>
        <family val="1"/>
        <charset val="204"/>
      </rPr>
      <t>), Администрации городского и сельских поселений Нефтеюганского района.</t>
    </r>
  </si>
  <si>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rFont val="Times New Roman"/>
        <family val="1"/>
        <charset val="204"/>
      </rPr>
      <t>), 
Администрация Нефтеюганского района (юридический комитет</t>
    </r>
    <r>
      <rPr>
        <sz val="13"/>
        <rFont val="Times New Roman"/>
        <family val="1"/>
        <charset val="204"/>
      </rPr>
      <t>),
Администрация Нефтеюганского района (отдел по делам несовершеннолетних, защите их прав</t>
    </r>
    <r>
      <rPr>
        <sz val="13"/>
        <rFont val="Times New Roman"/>
        <family val="1"/>
        <charset val="204"/>
      </rPr>
      <t>), Администрация Нефтеюганского района (отдел специальных мероприятий</t>
    </r>
    <r>
      <rPr>
        <sz val="13"/>
        <rFont val="Times New Roman"/>
        <family val="1"/>
        <charset val="204"/>
      </rPr>
      <t>), Администрация Нефтеюганского района (отдел планирования, анализа и учета</t>
    </r>
    <r>
      <rPr>
        <sz val="13"/>
        <rFont val="Times New Roman"/>
        <family val="1"/>
        <charset val="204"/>
      </rPr>
      <t>),
Администрации городского и сельских поселений Нефтеюганского района</t>
    </r>
  </si>
  <si>
    <t>Администрация Нефтеюганского района (комитет гражданской защиты населения Нефтеюганского района) / Администрации городского и сельских поселений Нефтеюганского района</t>
  </si>
  <si>
    <r>
      <t>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t>
    </r>
    <r>
      <rPr>
        <sz val="13"/>
        <color theme="1"/>
        <rFont val="Times New Roman"/>
        <family val="1"/>
        <charset val="204"/>
      </rPr>
      <t>), 
Администрация Нефтеюганского района (юридический комитет</t>
    </r>
    <r>
      <rPr>
        <sz val="13"/>
        <color theme="1"/>
        <rFont val="Times New Roman"/>
        <family val="1"/>
        <charset val="204"/>
      </rPr>
      <t>), Администрации городского и сельских поселений Нефтеюганского района</t>
    </r>
  </si>
  <si>
    <r>
      <t>Администрация Нефтеюганского района (юридический комитет</t>
    </r>
    <r>
      <rPr>
        <sz val="13"/>
        <color theme="1"/>
        <rFont val="Times New Roman"/>
        <family val="1"/>
        <charset val="204"/>
      </rPr>
      <t>)</t>
    </r>
  </si>
  <si>
    <r>
      <t>Администрация Нефтеюганского района (департамент экономического развития</t>
    </r>
    <r>
      <rPr>
        <sz val="13"/>
        <color theme="1"/>
        <rFont val="Times New Roman"/>
        <family val="1"/>
        <charset val="204"/>
      </rPr>
      <t>)</t>
    </r>
  </si>
  <si>
    <r>
      <t>Администрация Нефтеюганского района (отдел по делам несовершеннолетних, защите их прав</t>
    </r>
    <r>
      <rPr>
        <sz val="13"/>
        <color theme="1"/>
        <rFont val="Times New Roman"/>
        <family val="1"/>
        <charset val="204"/>
      </rPr>
      <t>)</t>
    </r>
  </si>
  <si>
    <t>3.1. Комплекс процессных мероприятий «Обеспечение  деятельности муниципального казенного учреждения «Единая дежурно-диспетчерская служба Нефтеюганского района» (всего), в том числе:</t>
  </si>
  <si>
    <t>3.2. Комплекс процессных мероприятий «Осуществление первичного воинского учета органами местного самоуправления поселений, муниципальных и городских округов» (всего), в том числе:</t>
  </si>
  <si>
    <r>
      <t>Администрация Нефтеюганского района (отдел специальных мероприятий</t>
    </r>
    <r>
      <rPr>
        <sz val="13"/>
        <color theme="1"/>
        <rFont val="Times New Roman"/>
        <family val="1"/>
        <charset val="204"/>
      </rPr>
      <t>, Администрация Нефтеюганского района (отдел планирования анализа и отчетности)</t>
    </r>
    <r>
      <rPr>
        <sz val="13"/>
        <color theme="1"/>
        <rFont val="Times New Roman"/>
        <family val="1"/>
        <charset val="204"/>
      </rPr>
      <t>, Администрации городского и сельских поселений Нефтеюганского района</t>
    </r>
  </si>
  <si>
    <r>
      <t>Всего:</t>
    </r>
    <r>
      <rPr>
        <vertAlign val="superscript"/>
        <sz val="13"/>
        <rFont val="Times New Roman"/>
        <family val="1"/>
        <charset val="204"/>
      </rPr>
      <t>20</t>
    </r>
  </si>
  <si>
    <t xml:space="preserve">Ответственный за реализацию:
Администрация Нефтеюганского района (комитет гражданской защиты населения Нефтеюганского района) / Администрация Нефтеюганского района (департамент экономического развития), Администрация Нефтеюганского района (юридический комитет), Администрации городского и сельских поселений Нефтеюганского района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</si>
</sst>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000\ _₽_-;\-* #,##0.00000\ _₽_-;_-* &quot;-&quot;?????\ _₽_-;_-@_-"/>
  </numFmts>
  <fonts count="20" x14ac:knownFonts="1">
    <font>
      <sz val="11"/>
      <color theme="1"/>
      <name val="Calibri"/>
      <family val="2"/>
      <charset val="204"/>
      <scheme val="minor"/>
    </font>
    <font>
      <sz val="11"/>
      <color theme="1"/>
      <name val="Times New Roman"/>
      <family val="1"/>
      <charset val="204"/>
    </font>
    <font>
      <u/>
      <sz val="11"/>
      <color theme="10"/>
      <name val="Calibri"/>
      <family val="2"/>
      <charset val="204"/>
      <scheme val="minor"/>
    </font>
    <font>
      <sz val="8"/>
      <name val="Calibri"/>
      <family val="2"/>
      <charset val="204"/>
      <scheme val="minor"/>
    </font>
    <font>
      <sz val="11"/>
      <color theme="1"/>
      <name val="Calibri"/>
      <family val="2"/>
      <charset val="204"/>
      <scheme val="minor"/>
    </font>
    <font>
      <sz val="11"/>
      <color rgb="FFFF0000"/>
      <name val="Times New Roman"/>
      <family val="1"/>
      <charset val="204"/>
    </font>
    <font>
      <sz val="10"/>
      <color theme="1"/>
      <name val="Arial"/>
      <family val="2"/>
      <charset val="204"/>
    </font>
    <font>
      <b/>
      <sz val="10"/>
      <color rgb="FFFF0000"/>
      <name val="Arial"/>
      <family val="2"/>
      <charset val="204"/>
    </font>
    <font>
      <b/>
      <sz val="10"/>
      <color theme="1"/>
      <name val="Arial"/>
      <family val="2"/>
      <charset val="204"/>
    </font>
    <font>
      <sz val="12"/>
      <color theme="1"/>
      <name val="Times New Roman"/>
      <family val="1"/>
      <charset val="204"/>
    </font>
    <font>
      <sz val="13"/>
      <color theme="1"/>
      <name val="Times New Roman"/>
      <family val="1"/>
      <charset val="204"/>
    </font>
    <font>
      <sz val="9"/>
      <color theme="1"/>
      <name val="Times New Roman"/>
      <family val="1"/>
      <charset val="204"/>
    </font>
    <font>
      <sz val="13"/>
      <name val="Times New Roman"/>
      <family val="1"/>
      <charset val="204"/>
    </font>
    <font>
      <b/>
      <sz val="13"/>
      <color theme="1"/>
      <name val="Times New Roman"/>
      <family val="1"/>
      <charset val="204"/>
    </font>
    <font>
      <vertAlign val="superscript"/>
      <sz val="13"/>
      <color theme="1"/>
      <name val="Times New Roman"/>
      <family val="1"/>
      <charset val="204"/>
    </font>
    <font>
      <vertAlign val="superscript"/>
      <sz val="9"/>
      <color theme="1"/>
      <name val="Times New Roman"/>
      <family val="1"/>
      <charset val="204"/>
    </font>
    <font>
      <sz val="9"/>
      <color theme="1"/>
      <name val="Calibri"/>
      <family val="2"/>
      <charset val="204"/>
      <scheme val="minor"/>
    </font>
    <font>
      <u/>
      <sz val="11"/>
      <color theme="1"/>
      <name val="Times New Roman"/>
      <family val="1"/>
      <charset val="204"/>
    </font>
    <font>
      <b/>
      <sz val="13"/>
      <name val="Times New Roman"/>
      <family val="1"/>
      <charset val="204"/>
    </font>
    <font>
      <vertAlign val="superscript"/>
      <sz val="13"/>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0" fontId="2" fillId="0" borderId="0" applyNumberFormat="0" applyFill="0" applyBorder="0" applyAlignment="0" applyProtection="0"/>
    <xf numFmtId="0" fontId="4" fillId="0" borderId="0"/>
  </cellStyleXfs>
  <cellXfs count="95">
    <xf numFmtId="0" fontId="0" fillId="0" borderId="0" xfId="0"/>
    <xf numFmtId="0" fontId="1" fillId="0" borderId="0" xfId="0" applyFont="1"/>
    <xf numFmtId="0" fontId="1" fillId="0" borderId="0" xfId="0" applyFont="1" applyAlignment="1">
      <alignment horizontal="center" vertical="center" wrapText="1"/>
    </xf>
    <xf numFmtId="0" fontId="1" fillId="0" borderId="0" xfId="0" applyFont="1" applyAlignment="1">
      <alignment horizontal="center"/>
    </xf>
    <xf numFmtId="0" fontId="1" fillId="0" borderId="0" xfId="0" applyFont="1" applyAlignment="1">
      <alignment wrapText="1"/>
    </xf>
    <xf numFmtId="0" fontId="1" fillId="2" borderId="0" xfId="0" applyFont="1" applyFill="1"/>
    <xf numFmtId="0" fontId="6" fillId="0" borderId="0" xfId="0" applyFont="1" applyAlignment="1">
      <alignment horizontal="justify" vertical="center"/>
    </xf>
    <xf numFmtId="2" fontId="1" fillId="0" borderId="0" xfId="0" applyNumberFormat="1" applyFont="1"/>
    <xf numFmtId="0" fontId="5" fillId="0" borderId="0" xfId="0" applyFont="1"/>
    <xf numFmtId="0" fontId="1" fillId="0" borderId="0" xfId="0" applyFont="1" applyAlignment="1">
      <alignment horizontal="center" vertical="top"/>
    </xf>
    <xf numFmtId="0" fontId="1" fillId="0" borderId="0" xfId="0" applyFont="1" applyAlignment="1">
      <alignment vertical="top" wrapText="1"/>
    </xf>
    <xf numFmtId="49" fontId="1" fillId="0" borderId="0" xfId="0" applyNumberFormat="1" applyFont="1" applyAlignment="1">
      <alignment horizontal="center" vertical="top" wrapText="1"/>
    </xf>
    <xf numFmtId="0" fontId="1" fillId="0" borderId="0" xfId="0" applyFont="1" applyAlignment="1">
      <alignment horizontal="center" vertical="top" wrapText="1"/>
    </xf>
    <xf numFmtId="0" fontId="5" fillId="0" borderId="0" xfId="0" applyFont="1" applyAlignment="1">
      <alignment horizontal="center" vertical="top"/>
    </xf>
    <xf numFmtId="0" fontId="9" fillId="0" borderId="0" xfId="0" applyFont="1" applyAlignment="1">
      <alignment horizontal="center" vertical="top"/>
    </xf>
    <xf numFmtId="0" fontId="10" fillId="0" borderId="0" xfId="0" applyFont="1" applyAlignment="1">
      <alignment horizontal="center" vertical="center"/>
    </xf>
    <xf numFmtId="0" fontId="10" fillId="0" borderId="0" xfId="0" applyFont="1"/>
    <xf numFmtId="0" fontId="10"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xf>
    <xf numFmtId="0" fontId="10" fillId="0" borderId="1" xfId="0" applyFont="1" applyBorder="1" applyAlignment="1">
      <alignment horizontal="left" vertical="center" wrapText="1"/>
    </xf>
    <xf numFmtId="0" fontId="10" fillId="0" borderId="0" xfId="0" applyFont="1" applyAlignment="1">
      <alignment horizontal="center" vertical="center" wrapText="1"/>
    </xf>
    <xf numFmtId="0" fontId="10" fillId="0" borderId="0" xfId="0" applyFont="1" applyAlignment="1">
      <alignment vertical="center"/>
    </xf>
    <xf numFmtId="0" fontId="10" fillId="0" borderId="1" xfId="0" applyFont="1" applyBorder="1" applyAlignment="1">
      <alignment vertical="center"/>
    </xf>
    <xf numFmtId="0" fontId="10" fillId="3" borderId="0" xfId="0" applyFont="1" applyFill="1" applyAlignment="1">
      <alignment vertical="center"/>
    </xf>
    <xf numFmtId="49" fontId="10" fillId="0" borderId="1" xfId="0" applyNumberFormat="1" applyFont="1" applyBorder="1" applyAlignment="1">
      <alignment horizontal="center" vertical="center"/>
    </xf>
    <xf numFmtId="0" fontId="10" fillId="0" borderId="0" xfId="0" applyFont="1" applyAlignment="1">
      <alignment horizontal="left" vertical="center"/>
    </xf>
    <xf numFmtId="0" fontId="12" fillId="0" borderId="1" xfId="0" applyFont="1" applyBorder="1" applyAlignment="1">
      <alignment horizontal="left" vertical="center" wrapText="1"/>
    </xf>
    <xf numFmtId="0" fontId="10" fillId="0" borderId="1" xfId="2" applyFont="1" applyBorder="1" applyAlignment="1">
      <alignment horizontal="left" vertical="center" wrapText="1"/>
    </xf>
    <xf numFmtId="0" fontId="10" fillId="0" borderId="0" xfId="0" applyFont="1"/>
    <xf numFmtId="164" fontId="13" fillId="0" borderId="1" xfId="0" applyNumberFormat="1" applyFont="1" applyBorder="1" applyAlignment="1">
      <alignment horizontal="center" vertical="center" wrapText="1"/>
    </xf>
    <xf numFmtId="164" fontId="10" fillId="0" borderId="1" xfId="0" applyNumberFormat="1" applyFont="1" applyBorder="1" applyAlignment="1">
      <alignment horizontal="center" vertical="center" wrapText="1"/>
    </xf>
    <xf numFmtId="0" fontId="13" fillId="0" borderId="0" xfId="0" applyFont="1"/>
    <xf numFmtId="164" fontId="10" fillId="0" borderId="0" xfId="0" applyNumberFormat="1" applyFont="1"/>
    <xf numFmtId="164" fontId="12" fillId="0" borderId="1" xfId="0" applyNumberFormat="1" applyFont="1" applyBorder="1" applyAlignment="1">
      <alignment horizontal="center" vertical="center" wrapText="1"/>
    </xf>
    <xf numFmtId="0" fontId="10" fillId="0" borderId="0" xfId="0" applyFont="1" applyAlignment="1">
      <alignment vertical="top" wrapText="1"/>
    </xf>
    <xf numFmtId="164" fontId="10" fillId="0" borderId="0" xfId="0" applyNumberFormat="1" applyFont="1" applyAlignment="1">
      <alignment horizontal="center" vertical="center" wrapText="1"/>
    </xf>
    <xf numFmtId="0" fontId="13" fillId="0" borderId="1" xfId="0" applyFont="1" applyBorder="1" applyAlignment="1">
      <alignment horizontal="left" vertical="center" wrapText="1"/>
    </xf>
    <xf numFmtId="0" fontId="10" fillId="2" borderId="0" xfId="0" applyFont="1" applyFill="1"/>
    <xf numFmtId="0" fontId="10" fillId="2" borderId="1" xfId="0" applyFont="1" applyFill="1" applyBorder="1" applyAlignment="1">
      <alignment horizontal="center" vertical="center"/>
    </xf>
    <xf numFmtId="0" fontId="10" fillId="0" borderId="1" xfId="0" applyFont="1" applyBorder="1" applyAlignment="1">
      <alignment horizontal="center"/>
    </xf>
    <xf numFmtId="0" fontId="10" fillId="2" borderId="1" xfId="0" applyFont="1" applyFill="1" applyBorder="1" applyAlignment="1">
      <alignment horizontal="center"/>
    </xf>
    <xf numFmtId="0" fontId="10" fillId="0" borderId="1" xfId="0" applyFont="1" applyBorder="1" applyAlignment="1">
      <alignment vertical="center" wrapText="1"/>
    </xf>
    <xf numFmtId="49" fontId="10" fillId="0" borderId="1" xfId="0" applyNumberFormat="1" applyFont="1" applyBorder="1" applyAlignment="1">
      <alignment horizontal="center" vertical="center" wrapText="1"/>
    </xf>
    <xf numFmtId="0" fontId="10" fillId="2" borderId="1"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2" fillId="0" borderId="1" xfId="0" applyFont="1" applyBorder="1" applyAlignment="1">
      <alignment horizontal="center" vertical="center"/>
    </xf>
    <xf numFmtId="0" fontId="10" fillId="0" borderId="0" xfId="0" applyFont="1" applyBorder="1" applyAlignment="1">
      <alignment horizontal="center" vertical="center" wrapText="1"/>
    </xf>
    <xf numFmtId="0" fontId="10" fillId="0" borderId="0" xfId="0" applyFont="1" applyBorder="1" applyAlignment="1">
      <alignment horizontal="left" vertical="center" wrapText="1"/>
    </xf>
    <xf numFmtId="0" fontId="12" fillId="0" borderId="0" xfId="0" applyFont="1" applyBorder="1" applyAlignment="1">
      <alignment horizontal="center" vertical="center" wrapText="1"/>
    </xf>
    <xf numFmtId="0" fontId="10" fillId="0" borderId="0" xfId="0" applyFont="1" applyBorder="1" applyAlignment="1">
      <alignment horizontal="center" vertical="center"/>
    </xf>
    <xf numFmtId="0" fontId="10" fillId="0" borderId="5" xfId="0" applyFont="1" applyBorder="1"/>
    <xf numFmtId="0" fontId="10" fillId="0" borderId="0" xfId="0" applyFont="1" applyBorder="1" applyAlignment="1">
      <alignment vertical="center" wrapText="1"/>
    </xf>
    <xf numFmtId="49" fontId="10" fillId="0" borderId="0" xfId="0" applyNumberFormat="1" applyFont="1" applyFill="1" applyBorder="1" applyAlignment="1">
      <alignment horizontal="center" vertical="center" wrapText="1"/>
    </xf>
    <xf numFmtId="0" fontId="12" fillId="0" borderId="0" xfId="0" applyFont="1" applyBorder="1" applyAlignment="1">
      <alignment horizontal="center" vertical="center"/>
    </xf>
    <xf numFmtId="0" fontId="10" fillId="0" borderId="1" xfId="0" applyFont="1" applyFill="1" applyBorder="1" applyAlignment="1">
      <alignment horizontal="left" vertical="center" wrapText="1"/>
    </xf>
    <xf numFmtId="0" fontId="10" fillId="0" borderId="0" xfId="0" applyFont="1" applyFill="1" applyBorder="1" applyAlignment="1">
      <alignment horizontal="left" vertical="center" wrapText="1"/>
    </xf>
    <xf numFmtId="0" fontId="17" fillId="0" borderId="5" xfId="0" applyFont="1" applyBorder="1" applyAlignment="1">
      <alignment horizontal="center" vertical="top"/>
    </xf>
    <xf numFmtId="0" fontId="17" fillId="0" borderId="5" xfId="0" applyFont="1" applyBorder="1" applyAlignment="1">
      <alignment vertical="top" wrapText="1"/>
    </xf>
    <xf numFmtId="0" fontId="10" fillId="0" borderId="0" xfId="0" applyFont="1" applyAlignment="1">
      <alignment vertical="top"/>
    </xf>
    <xf numFmtId="0" fontId="10" fillId="0" borderId="5" xfId="0" applyFont="1" applyBorder="1" applyAlignment="1">
      <alignment vertical="top" wrapText="1"/>
    </xf>
    <xf numFmtId="0" fontId="10" fillId="0" borderId="1" xfId="0" applyFont="1" applyBorder="1" applyAlignment="1">
      <alignment horizontal="left" vertical="center" wrapText="1"/>
    </xf>
    <xf numFmtId="0" fontId="10" fillId="0" borderId="0" xfId="0" applyFont="1"/>
    <xf numFmtId="0" fontId="10" fillId="0" borderId="0" xfId="0" applyFont="1"/>
    <xf numFmtId="0" fontId="12" fillId="0" borderId="1" xfId="0" applyFont="1" applyFill="1" applyBorder="1" applyAlignment="1">
      <alignment horizontal="left" vertical="center" wrapText="1"/>
    </xf>
    <xf numFmtId="0" fontId="18" fillId="0" borderId="1" xfId="0" applyFont="1" applyBorder="1" applyAlignment="1">
      <alignment horizontal="left" vertical="center" wrapText="1"/>
    </xf>
    <xf numFmtId="164" fontId="18" fillId="0" borderId="1" xfId="0" applyNumberFormat="1" applyFont="1" applyBorder="1" applyAlignment="1">
      <alignment horizontal="center" vertical="center" wrapText="1"/>
    </xf>
    <xf numFmtId="0" fontId="7" fillId="0" borderId="0" xfId="0" applyFont="1" applyAlignment="1">
      <alignment horizontal="justify" vertical="center" wrapText="1"/>
    </xf>
    <xf numFmtId="0" fontId="0" fillId="0" borderId="0" xfId="0" applyAlignment="1">
      <alignment wrapText="1"/>
    </xf>
    <xf numFmtId="0" fontId="8" fillId="0" borderId="0" xfId="0" applyFont="1" applyAlignment="1">
      <alignment horizontal="justify" vertical="center"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0" borderId="0" xfId="0" applyFont="1" applyAlignment="1">
      <alignment vertical="top" wrapText="1"/>
    </xf>
    <xf numFmtId="0" fontId="16" fillId="0" borderId="0" xfId="0" applyFont="1" applyAlignment="1">
      <alignment vertical="top" wrapText="1"/>
    </xf>
    <xf numFmtId="0" fontId="10" fillId="0" borderId="0" xfId="0" applyFont="1" applyAlignment="1">
      <alignment horizontal="center" vertical="center"/>
    </xf>
    <xf numFmtId="0" fontId="0" fillId="0" borderId="0" xfId="0" applyAlignment="1">
      <alignment vertical="top" wrapText="1"/>
    </xf>
    <xf numFmtId="0" fontId="10" fillId="0" borderId="1" xfId="0" applyFont="1" applyBorder="1" applyAlignment="1">
      <alignment horizontal="left" vertical="center" wrapText="1"/>
    </xf>
    <xf numFmtId="0" fontId="10" fillId="0" borderId="1" xfId="0" applyFont="1" applyBorder="1" applyAlignment="1">
      <alignment horizontal="center" vertical="center"/>
    </xf>
    <xf numFmtId="0" fontId="10" fillId="0" borderId="0" xfId="0" applyFont="1" applyAlignment="1">
      <alignment horizontal="center"/>
    </xf>
    <xf numFmtId="0" fontId="11" fillId="0" borderId="0" xfId="0" applyFont="1" applyAlignment="1">
      <alignment vertical="center" wrapText="1"/>
    </xf>
    <xf numFmtId="0" fontId="11" fillId="0" borderId="0" xfId="0" applyFont="1" applyAlignment="1">
      <alignment wrapText="1"/>
    </xf>
    <xf numFmtId="0" fontId="12" fillId="0" borderId="1" xfId="0" applyFont="1" applyBorder="1" applyAlignment="1">
      <alignment horizontal="center" vertical="center" wrapText="1"/>
    </xf>
    <xf numFmtId="0" fontId="11" fillId="0" borderId="0" xfId="0" applyFont="1" applyAlignment="1">
      <alignment horizontal="justify"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xf numFmtId="0" fontId="12" fillId="0" borderId="1" xfId="1" applyFont="1" applyFill="1" applyBorder="1" applyAlignment="1">
      <alignment horizontal="center" vertical="center" wrapText="1"/>
    </xf>
    <xf numFmtId="0" fontId="10" fillId="0" borderId="1" xfId="0" applyFont="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cellXfs>
  <cellStyles count="3">
    <cellStyle name="Гиперссылка" xfId="1" builtinId="8"/>
    <cellStyle name="Обычный" xfId="0" builtinId="0"/>
    <cellStyle name="Обычный 5"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38"/>
  <sheetViews>
    <sheetView view="pageBreakPreview" zoomScale="120" zoomScaleNormal="100" zoomScaleSheetLayoutView="120" workbookViewId="0">
      <selection activeCell="N12" sqref="N12"/>
    </sheetView>
  </sheetViews>
  <sheetFormatPr defaultColWidth="9.140625" defaultRowHeight="15" x14ac:dyDescent="0.25"/>
  <cols>
    <col min="1" max="1" width="9.140625" style="1"/>
    <col min="2" max="2" width="35" style="1" customWidth="1"/>
    <col min="3" max="3" width="13.28515625" style="1" customWidth="1"/>
    <col min="4" max="4" width="12.140625" style="1" customWidth="1"/>
    <col min="5" max="5" width="9.7109375" style="1" customWidth="1"/>
    <col min="6" max="10" width="9.140625" style="1"/>
    <col min="11" max="12" width="9.140625" style="5"/>
    <col min="13" max="13" width="58" style="1" customWidth="1"/>
    <col min="14" max="14" width="21.5703125" style="1" customWidth="1"/>
    <col min="15" max="15" width="15.7109375" style="1" customWidth="1"/>
    <col min="16" max="18" width="9.140625" style="1"/>
    <col min="19" max="19" width="9.42578125" style="1" bestFit="1" customWidth="1"/>
    <col min="20" max="16384" width="9.140625" style="1"/>
  </cols>
  <sheetData>
    <row r="2" spans="1:19" ht="16.5" x14ac:dyDescent="0.25">
      <c r="A2" s="75" t="s">
        <v>0</v>
      </c>
      <c r="B2" s="75"/>
      <c r="C2" s="75"/>
      <c r="D2" s="75"/>
      <c r="E2" s="75"/>
      <c r="F2" s="75"/>
      <c r="G2" s="75"/>
      <c r="H2" s="75"/>
      <c r="I2" s="75"/>
      <c r="J2" s="75"/>
      <c r="K2" s="75"/>
      <c r="L2" s="75"/>
      <c r="M2" s="75"/>
      <c r="N2" s="75"/>
      <c r="O2" s="75"/>
    </row>
    <row r="3" spans="1:19" ht="16.5" x14ac:dyDescent="0.25">
      <c r="A3" s="29"/>
      <c r="B3" s="29"/>
      <c r="C3" s="29"/>
      <c r="D3" s="29"/>
      <c r="E3" s="29"/>
      <c r="F3" s="29"/>
      <c r="G3" s="29"/>
      <c r="H3" s="29"/>
      <c r="I3" s="29"/>
      <c r="J3" s="29"/>
      <c r="K3" s="38"/>
      <c r="L3" s="38"/>
      <c r="M3" s="29"/>
      <c r="N3" s="29"/>
      <c r="O3" s="29"/>
    </row>
    <row r="4" spans="1:19" s="2" customFormat="1" ht="57" customHeight="1" x14ac:dyDescent="0.25">
      <c r="A4" s="71" t="s">
        <v>1</v>
      </c>
      <c r="B4" s="71" t="s">
        <v>109</v>
      </c>
      <c r="C4" s="71" t="s">
        <v>110</v>
      </c>
      <c r="D4" s="71" t="s">
        <v>2</v>
      </c>
      <c r="E4" s="71" t="s">
        <v>111</v>
      </c>
      <c r="F4" s="71"/>
      <c r="G4" s="71" t="s">
        <v>112</v>
      </c>
      <c r="H4" s="71"/>
      <c r="I4" s="71"/>
      <c r="J4" s="71"/>
      <c r="K4" s="71"/>
      <c r="L4" s="71"/>
      <c r="M4" s="71" t="s">
        <v>113</v>
      </c>
      <c r="N4" s="71" t="s">
        <v>114</v>
      </c>
      <c r="O4" s="71" t="s">
        <v>115</v>
      </c>
    </row>
    <row r="5" spans="1:19" ht="23.25" customHeight="1" x14ac:dyDescent="0.25">
      <c r="A5" s="71"/>
      <c r="B5" s="71"/>
      <c r="C5" s="71"/>
      <c r="D5" s="71"/>
      <c r="E5" s="19" t="s">
        <v>3</v>
      </c>
      <c r="F5" s="19" t="s">
        <v>4</v>
      </c>
      <c r="G5" s="19">
        <v>2025</v>
      </c>
      <c r="H5" s="19">
        <v>2026</v>
      </c>
      <c r="I5" s="19">
        <v>2027</v>
      </c>
      <c r="J5" s="19">
        <v>2028</v>
      </c>
      <c r="K5" s="39">
        <v>2029</v>
      </c>
      <c r="L5" s="39">
        <v>2030</v>
      </c>
      <c r="M5" s="71"/>
      <c r="N5" s="71"/>
      <c r="O5" s="71"/>
    </row>
    <row r="6" spans="1:19" s="3" customFormat="1" ht="16.5" x14ac:dyDescent="0.25">
      <c r="A6" s="40">
        <v>1</v>
      </c>
      <c r="B6" s="40">
        <v>2</v>
      </c>
      <c r="C6" s="40">
        <v>3</v>
      </c>
      <c r="D6" s="40">
        <v>4</v>
      </c>
      <c r="E6" s="40">
        <v>5</v>
      </c>
      <c r="F6" s="40">
        <v>6</v>
      </c>
      <c r="G6" s="40">
        <v>7</v>
      </c>
      <c r="H6" s="40">
        <v>8</v>
      </c>
      <c r="I6" s="40">
        <v>9</v>
      </c>
      <c r="J6" s="40">
        <v>10</v>
      </c>
      <c r="K6" s="41">
        <v>11</v>
      </c>
      <c r="L6" s="41">
        <v>12</v>
      </c>
      <c r="M6" s="40">
        <v>13</v>
      </c>
      <c r="N6" s="40">
        <v>14</v>
      </c>
      <c r="O6" s="40">
        <v>15</v>
      </c>
    </row>
    <row r="7" spans="1:19" ht="45" customHeight="1" x14ac:dyDescent="0.25">
      <c r="A7" s="72" t="s">
        <v>116</v>
      </c>
      <c r="B7" s="72"/>
      <c r="C7" s="72"/>
      <c r="D7" s="72"/>
      <c r="E7" s="72"/>
      <c r="F7" s="72"/>
      <c r="G7" s="72"/>
      <c r="H7" s="72"/>
      <c r="I7" s="72"/>
      <c r="J7" s="72"/>
      <c r="K7" s="72"/>
      <c r="L7" s="72"/>
      <c r="M7" s="72"/>
      <c r="N7" s="72"/>
      <c r="O7" s="72"/>
    </row>
    <row r="8" spans="1:19" ht="115.5" x14ac:dyDescent="0.25">
      <c r="A8" s="19" t="s">
        <v>5</v>
      </c>
      <c r="B8" s="42" t="s">
        <v>41</v>
      </c>
      <c r="C8" s="43" t="s">
        <v>69</v>
      </c>
      <c r="D8" s="17" t="s">
        <v>32</v>
      </c>
      <c r="E8" s="17">
        <v>0</v>
      </c>
      <c r="F8" s="17">
        <v>2023</v>
      </c>
      <c r="G8" s="17">
        <v>0</v>
      </c>
      <c r="H8" s="17">
        <v>0</v>
      </c>
      <c r="I8" s="17">
        <v>0</v>
      </c>
      <c r="J8" s="17">
        <v>0</v>
      </c>
      <c r="K8" s="44">
        <v>0</v>
      </c>
      <c r="L8" s="44">
        <v>0</v>
      </c>
      <c r="M8" s="20" t="s">
        <v>108</v>
      </c>
      <c r="N8" s="21" t="s">
        <v>135</v>
      </c>
      <c r="O8" s="17" t="s">
        <v>19</v>
      </c>
    </row>
    <row r="9" spans="1:19" ht="133.5" customHeight="1" x14ac:dyDescent="0.25">
      <c r="A9" s="19" t="s">
        <v>26</v>
      </c>
      <c r="B9" s="42" t="s">
        <v>33</v>
      </c>
      <c r="C9" s="43" t="s">
        <v>69</v>
      </c>
      <c r="D9" s="17" t="s">
        <v>32</v>
      </c>
      <c r="E9" s="17">
        <v>135</v>
      </c>
      <c r="F9" s="17">
        <v>2023</v>
      </c>
      <c r="G9" s="17">
        <v>98</v>
      </c>
      <c r="H9" s="17">
        <v>97</v>
      </c>
      <c r="I9" s="17">
        <v>96</v>
      </c>
      <c r="J9" s="17">
        <v>95</v>
      </c>
      <c r="K9" s="44">
        <v>94</v>
      </c>
      <c r="L9" s="44">
        <v>94</v>
      </c>
      <c r="M9" s="20" t="s">
        <v>108</v>
      </c>
      <c r="N9" s="21" t="s">
        <v>135</v>
      </c>
      <c r="O9" s="17" t="s">
        <v>19</v>
      </c>
      <c r="S9" s="7"/>
    </row>
    <row r="10" spans="1:19" ht="132" customHeight="1" x14ac:dyDescent="0.25">
      <c r="A10" s="19" t="s">
        <v>34</v>
      </c>
      <c r="B10" s="42" t="s">
        <v>38</v>
      </c>
      <c r="C10" s="43" t="s">
        <v>69</v>
      </c>
      <c r="D10" s="17" t="s">
        <v>32</v>
      </c>
      <c r="E10" s="17">
        <v>6</v>
      </c>
      <c r="F10" s="17">
        <v>2023</v>
      </c>
      <c r="G10" s="17">
        <v>0</v>
      </c>
      <c r="H10" s="17">
        <v>0</v>
      </c>
      <c r="I10" s="17">
        <v>0</v>
      </c>
      <c r="J10" s="17">
        <v>0</v>
      </c>
      <c r="K10" s="44">
        <v>0</v>
      </c>
      <c r="L10" s="44">
        <v>0</v>
      </c>
      <c r="M10" s="20" t="s">
        <v>108</v>
      </c>
      <c r="N10" s="21" t="s">
        <v>135</v>
      </c>
      <c r="O10" s="17" t="s">
        <v>19</v>
      </c>
    </row>
    <row r="11" spans="1:19" ht="16.5" x14ac:dyDescent="0.25">
      <c r="A11" s="70" t="s">
        <v>106</v>
      </c>
      <c r="B11" s="70"/>
      <c r="C11" s="70"/>
      <c r="D11" s="70"/>
      <c r="E11" s="70"/>
      <c r="F11" s="70"/>
      <c r="G11" s="70"/>
      <c r="H11" s="70"/>
      <c r="I11" s="70"/>
      <c r="J11" s="70"/>
      <c r="K11" s="70"/>
      <c r="L11" s="70"/>
      <c r="M11" s="70"/>
      <c r="N11" s="70"/>
      <c r="O11" s="70"/>
    </row>
    <row r="12" spans="1:19" ht="115.5" x14ac:dyDescent="0.25">
      <c r="A12" s="19" t="s">
        <v>37</v>
      </c>
      <c r="B12" s="42" t="s">
        <v>35</v>
      </c>
      <c r="C12" s="45" t="s">
        <v>69</v>
      </c>
      <c r="D12" s="17" t="s">
        <v>36</v>
      </c>
      <c r="E12" s="46">
        <v>1227</v>
      </c>
      <c r="F12" s="19">
        <v>2023</v>
      </c>
      <c r="G12" s="19">
        <v>1458</v>
      </c>
      <c r="H12" s="19">
        <v>1455</v>
      </c>
      <c r="I12" s="46">
        <v>1455</v>
      </c>
      <c r="J12" s="46">
        <v>1455</v>
      </c>
      <c r="K12" s="46">
        <v>1455</v>
      </c>
      <c r="L12" s="46">
        <v>1455</v>
      </c>
      <c r="M12" s="55" t="s">
        <v>129</v>
      </c>
      <c r="N12" s="21" t="s">
        <v>135</v>
      </c>
      <c r="O12" s="17" t="s">
        <v>19</v>
      </c>
    </row>
    <row r="13" spans="1:19" ht="16.5" x14ac:dyDescent="0.25">
      <c r="A13" s="50"/>
      <c r="B13" s="52"/>
      <c r="C13" s="53"/>
      <c r="D13" s="47"/>
      <c r="E13" s="54"/>
      <c r="F13" s="50"/>
      <c r="G13" s="50"/>
      <c r="H13" s="50"/>
      <c r="I13" s="54"/>
      <c r="J13" s="54"/>
      <c r="K13" s="54"/>
      <c r="L13" s="54"/>
      <c r="M13" s="56"/>
      <c r="N13" s="50"/>
      <c r="O13" s="47"/>
    </row>
    <row r="14" spans="1:19" ht="15.75" x14ac:dyDescent="0.25">
      <c r="A14" s="57"/>
      <c r="B14" s="58"/>
      <c r="C14" s="11"/>
      <c r="D14" s="12"/>
      <c r="E14" s="13"/>
      <c r="F14" s="9"/>
      <c r="G14" s="9"/>
      <c r="H14" s="9"/>
      <c r="I14" s="13"/>
      <c r="J14" s="13"/>
      <c r="K14" s="13"/>
      <c r="L14" s="13"/>
      <c r="M14" s="10"/>
      <c r="N14" s="14"/>
      <c r="O14" s="12"/>
    </row>
    <row r="15" spans="1:19" ht="135.75" customHeight="1" x14ac:dyDescent="0.25">
      <c r="A15" s="73" t="s">
        <v>117</v>
      </c>
      <c r="B15" s="74"/>
      <c r="C15" s="74"/>
      <c r="D15" s="74"/>
      <c r="E15" s="74"/>
      <c r="F15" s="74"/>
      <c r="G15" s="74"/>
      <c r="H15" s="74"/>
      <c r="I15" s="74"/>
      <c r="J15" s="74"/>
      <c r="K15" s="74"/>
      <c r="L15" s="74"/>
      <c r="M15" s="74"/>
      <c r="N15" s="74"/>
      <c r="O15" s="74"/>
    </row>
    <row r="16" spans="1:19" ht="15" customHeight="1" x14ac:dyDescent="0.25">
      <c r="J16" s="8"/>
      <c r="M16" s="4"/>
      <c r="N16" s="4"/>
      <c r="O16" s="4"/>
    </row>
    <row r="17" spans="1:13" x14ac:dyDescent="0.25">
      <c r="J17" s="8"/>
    </row>
    <row r="18" spans="1:13" ht="14.25" customHeight="1" x14ac:dyDescent="0.25">
      <c r="J18" s="8"/>
    </row>
    <row r="19" spans="1:13" ht="15" customHeight="1" x14ac:dyDescent="0.25"/>
    <row r="20" spans="1:13" ht="36" customHeight="1" x14ac:dyDescent="0.25"/>
    <row r="21" spans="1:13" ht="36" customHeight="1" x14ac:dyDescent="0.25">
      <c r="B21" s="6"/>
    </row>
    <row r="22" spans="1:13" x14ac:dyDescent="0.25">
      <c r="B22" s="6"/>
    </row>
    <row r="23" spans="1:13" x14ac:dyDescent="0.25">
      <c r="B23" s="6"/>
    </row>
    <row r="24" spans="1:13" x14ac:dyDescent="0.25">
      <c r="B24" s="6"/>
    </row>
    <row r="25" spans="1:13" x14ac:dyDescent="0.25">
      <c r="B25" s="6"/>
    </row>
    <row r="26" spans="1:13" x14ac:dyDescent="0.25">
      <c r="B26" s="6"/>
    </row>
    <row r="27" spans="1:13" x14ac:dyDescent="0.25">
      <c r="B27" s="6"/>
    </row>
    <row r="28" spans="1:13" x14ac:dyDescent="0.25">
      <c r="B28" s="6"/>
    </row>
    <row r="29" spans="1:13" x14ac:dyDescent="0.25">
      <c r="B29" s="6"/>
    </row>
    <row r="30" spans="1:13" x14ac:dyDescent="0.25">
      <c r="B30" s="6"/>
    </row>
    <row r="31" spans="1:13" x14ac:dyDescent="0.25">
      <c r="B31" s="6"/>
    </row>
    <row r="32" spans="1:13" x14ac:dyDescent="0.25">
      <c r="A32" s="69"/>
      <c r="B32" s="68"/>
      <c r="C32" s="68"/>
      <c r="D32" s="68"/>
      <c r="E32" s="68"/>
      <c r="F32" s="68"/>
      <c r="G32" s="68"/>
      <c r="H32" s="68"/>
      <c r="I32" s="68"/>
      <c r="J32" s="68"/>
      <c r="K32" s="68"/>
      <c r="L32" s="68"/>
      <c r="M32" s="68"/>
    </row>
    <row r="33" spans="1:13" x14ac:dyDescent="0.25">
      <c r="A33" s="67"/>
      <c r="B33" s="68"/>
      <c r="C33" s="68"/>
      <c r="D33" s="68"/>
      <c r="E33" s="68"/>
      <c r="F33" s="68"/>
      <c r="G33" s="68"/>
      <c r="H33" s="68"/>
      <c r="I33" s="68"/>
      <c r="J33" s="68"/>
      <c r="K33" s="68"/>
      <c r="L33" s="68"/>
      <c r="M33" s="68"/>
    </row>
    <row r="34" spans="1:13" x14ac:dyDescent="0.25">
      <c r="B34" s="6"/>
    </row>
    <row r="35" spans="1:13" x14ac:dyDescent="0.25">
      <c r="B35" s="6"/>
    </row>
    <row r="36" spans="1:13" x14ac:dyDescent="0.25">
      <c r="B36" s="6"/>
    </row>
    <row r="37" spans="1:13" x14ac:dyDescent="0.25">
      <c r="B37" s="6"/>
    </row>
    <row r="38" spans="1:13" x14ac:dyDescent="0.25">
      <c r="B38" s="6"/>
    </row>
  </sheetData>
  <mergeCells count="15">
    <mergeCell ref="A2:O2"/>
    <mergeCell ref="A4:A5"/>
    <mergeCell ref="B4:B5"/>
    <mergeCell ref="C4:C5"/>
    <mergeCell ref="D4:D5"/>
    <mergeCell ref="E4:F4"/>
    <mergeCell ref="G4:L4"/>
    <mergeCell ref="M4:M5"/>
    <mergeCell ref="A33:M33"/>
    <mergeCell ref="A32:M32"/>
    <mergeCell ref="A11:O11"/>
    <mergeCell ref="N4:N5"/>
    <mergeCell ref="O4:O5"/>
    <mergeCell ref="A7:O7"/>
    <mergeCell ref="A15:O15"/>
  </mergeCells>
  <pageMargins left="0.39370078740157483" right="0.39370078740157483" top="0.74803149606299213" bottom="0.39370078740157483" header="0.31496062992125984" footer="0.31496062992125984"/>
  <pageSetup paperSize="9" scale="58"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3"/>
  <sheetViews>
    <sheetView view="pageBreakPreview" zoomScale="120" zoomScaleNormal="100" zoomScaleSheetLayoutView="120" workbookViewId="0">
      <selection activeCell="B19" sqref="B19"/>
    </sheetView>
  </sheetViews>
  <sheetFormatPr defaultRowHeight="16.5" x14ac:dyDescent="0.25"/>
  <cols>
    <col min="1" max="1" width="6.140625" style="16" customWidth="1"/>
    <col min="2" max="2" width="50.7109375" style="16" customWidth="1"/>
    <col min="3" max="3" width="15.140625" style="16" customWidth="1"/>
    <col min="4" max="4" width="15" style="16" customWidth="1"/>
    <col min="5" max="15" width="9.140625" style="16"/>
    <col min="16" max="16" width="10" style="16" customWidth="1"/>
    <col min="17" max="16384" width="9.140625" style="16"/>
  </cols>
  <sheetData>
    <row r="1" spans="1:16" ht="19.5" x14ac:dyDescent="0.25">
      <c r="A1" s="75" t="s">
        <v>120</v>
      </c>
      <c r="B1" s="75"/>
      <c r="C1" s="75"/>
      <c r="D1" s="75"/>
      <c r="E1" s="75"/>
      <c r="F1" s="75"/>
      <c r="G1" s="75"/>
      <c r="H1" s="75"/>
      <c r="I1" s="75"/>
      <c r="J1" s="75"/>
      <c r="K1" s="75"/>
      <c r="L1" s="75"/>
      <c r="M1" s="75"/>
      <c r="N1" s="75"/>
      <c r="O1" s="75"/>
      <c r="P1" s="75"/>
    </row>
    <row r="2" spans="1:16" x14ac:dyDescent="0.25">
      <c r="A2" s="15"/>
    </row>
    <row r="3" spans="1:16" ht="47.25" customHeight="1" x14ac:dyDescent="0.25">
      <c r="A3" s="71" t="s">
        <v>1</v>
      </c>
      <c r="B3" s="71" t="s">
        <v>118</v>
      </c>
      <c r="C3" s="71" t="s">
        <v>119</v>
      </c>
      <c r="D3" s="71" t="s">
        <v>2</v>
      </c>
      <c r="E3" s="78" t="s">
        <v>121</v>
      </c>
      <c r="F3" s="78"/>
      <c r="G3" s="78"/>
      <c r="H3" s="78"/>
      <c r="I3" s="78"/>
      <c r="J3" s="78"/>
      <c r="K3" s="78"/>
      <c r="L3" s="78"/>
      <c r="M3" s="78"/>
      <c r="N3" s="78"/>
      <c r="O3" s="78"/>
      <c r="P3" s="71" t="s">
        <v>27</v>
      </c>
    </row>
    <row r="4" spans="1:16" ht="31.5" customHeight="1" x14ac:dyDescent="0.25">
      <c r="A4" s="71"/>
      <c r="B4" s="71"/>
      <c r="C4" s="71"/>
      <c r="D4" s="71"/>
      <c r="E4" s="17" t="s">
        <v>6</v>
      </c>
      <c r="F4" s="17" t="s">
        <v>7</v>
      </c>
      <c r="G4" s="17" t="s">
        <v>8</v>
      </c>
      <c r="H4" s="17" t="s">
        <v>9</v>
      </c>
      <c r="I4" s="17" t="s">
        <v>10</v>
      </c>
      <c r="J4" s="17" t="s">
        <v>11</v>
      </c>
      <c r="K4" s="17" t="s">
        <v>12</v>
      </c>
      <c r="L4" s="17" t="s">
        <v>13</v>
      </c>
      <c r="M4" s="17" t="s">
        <v>14</v>
      </c>
      <c r="N4" s="17" t="s">
        <v>15</v>
      </c>
      <c r="O4" s="17" t="s">
        <v>16</v>
      </c>
      <c r="P4" s="71"/>
    </row>
    <row r="5" spans="1:16" ht="38.25" customHeight="1" x14ac:dyDescent="0.25">
      <c r="A5" s="17" t="s">
        <v>5</v>
      </c>
      <c r="B5" s="77" t="s">
        <v>97</v>
      </c>
      <c r="C5" s="77"/>
      <c r="D5" s="77"/>
      <c r="E5" s="77"/>
      <c r="F5" s="77"/>
      <c r="G5" s="77"/>
      <c r="H5" s="77"/>
      <c r="I5" s="77"/>
      <c r="J5" s="77"/>
      <c r="K5" s="77"/>
      <c r="L5" s="77"/>
      <c r="M5" s="77"/>
      <c r="N5" s="77"/>
      <c r="O5" s="77"/>
      <c r="P5" s="77"/>
    </row>
    <row r="6" spans="1:16" ht="41.25" customHeight="1" x14ac:dyDescent="0.25">
      <c r="A6" s="17" t="s">
        <v>17</v>
      </c>
      <c r="B6" s="20" t="s">
        <v>42</v>
      </c>
      <c r="C6" s="17" t="s">
        <v>69</v>
      </c>
      <c r="D6" s="17" t="s">
        <v>32</v>
      </c>
      <c r="E6" s="18" t="s">
        <v>19</v>
      </c>
      <c r="F6" s="18" t="s">
        <v>19</v>
      </c>
      <c r="G6" s="18" t="s">
        <v>19</v>
      </c>
      <c r="H6" s="18" t="s">
        <v>19</v>
      </c>
      <c r="I6" s="18" t="s">
        <v>19</v>
      </c>
      <c r="J6" s="18" t="s">
        <v>19</v>
      </c>
      <c r="K6" s="18" t="s">
        <v>19</v>
      </c>
      <c r="L6" s="18" t="s">
        <v>19</v>
      </c>
      <c r="M6" s="18" t="s">
        <v>19</v>
      </c>
      <c r="N6" s="18" t="s">
        <v>19</v>
      </c>
      <c r="O6" s="18" t="s">
        <v>19</v>
      </c>
      <c r="P6" s="17" t="s">
        <v>19</v>
      </c>
    </row>
    <row r="7" spans="1:16" ht="70.5" customHeight="1" x14ac:dyDescent="0.25">
      <c r="A7" s="17" t="s">
        <v>28</v>
      </c>
      <c r="B7" s="20" t="s">
        <v>33</v>
      </c>
      <c r="C7" s="17" t="s">
        <v>69</v>
      </c>
      <c r="D7" s="17" t="s">
        <v>32</v>
      </c>
      <c r="E7" s="18" t="s">
        <v>19</v>
      </c>
      <c r="F7" s="18" t="s">
        <v>19</v>
      </c>
      <c r="G7" s="18" t="s">
        <v>19</v>
      </c>
      <c r="H7" s="18" t="s">
        <v>19</v>
      </c>
      <c r="I7" s="18" t="s">
        <v>19</v>
      </c>
      <c r="J7" s="18" t="s">
        <v>19</v>
      </c>
      <c r="K7" s="18" t="s">
        <v>19</v>
      </c>
      <c r="L7" s="18" t="s">
        <v>19</v>
      </c>
      <c r="M7" s="18" t="s">
        <v>19</v>
      </c>
      <c r="N7" s="18" t="s">
        <v>19</v>
      </c>
      <c r="O7" s="18" t="s">
        <v>19</v>
      </c>
      <c r="P7" s="17">
        <v>98</v>
      </c>
    </row>
    <row r="8" spans="1:16" ht="56.25" customHeight="1" x14ac:dyDescent="0.25">
      <c r="A8" s="17" t="s">
        <v>30</v>
      </c>
      <c r="B8" s="20" t="s">
        <v>38</v>
      </c>
      <c r="C8" s="17" t="s">
        <v>69</v>
      </c>
      <c r="D8" s="17" t="s">
        <v>32</v>
      </c>
      <c r="E8" s="18" t="s">
        <v>19</v>
      </c>
      <c r="F8" s="18" t="s">
        <v>19</v>
      </c>
      <c r="G8" s="18" t="s">
        <v>19</v>
      </c>
      <c r="H8" s="18" t="s">
        <v>19</v>
      </c>
      <c r="I8" s="18" t="s">
        <v>19</v>
      </c>
      <c r="J8" s="18" t="s">
        <v>19</v>
      </c>
      <c r="K8" s="18" t="s">
        <v>19</v>
      </c>
      <c r="L8" s="18" t="s">
        <v>19</v>
      </c>
      <c r="M8" s="18" t="s">
        <v>19</v>
      </c>
      <c r="N8" s="18" t="s">
        <v>19</v>
      </c>
      <c r="O8" s="18" t="s">
        <v>19</v>
      </c>
      <c r="P8" s="17">
        <v>0</v>
      </c>
    </row>
    <row r="9" spans="1:16" ht="22.5" customHeight="1" x14ac:dyDescent="0.25">
      <c r="A9" s="17" t="s">
        <v>26</v>
      </c>
      <c r="B9" s="77" t="s">
        <v>98</v>
      </c>
      <c r="C9" s="77"/>
      <c r="D9" s="77"/>
      <c r="E9" s="77"/>
      <c r="F9" s="77"/>
      <c r="G9" s="77"/>
      <c r="H9" s="77"/>
      <c r="I9" s="77"/>
      <c r="J9" s="77"/>
      <c r="K9" s="77"/>
      <c r="L9" s="77"/>
      <c r="M9" s="77"/>
      <c r="N9" s="77"/>
      <c r="O9" s="77"/>
      <c r="P9" s="77"/>
    </row>
    <row r="10" spans="1:16" ht="51" customHeight="1" x14ac:dyDescent="0.25">
      <c r="A10" s="17" t="s">
        <v>29</v>
      </c>
      <c r="B10" s="20" t="s">
        <v>35</v>
      </c>
      <c r="C10" s="17" t="s">
        <v>85</v>
      </c>
      <c r="D10" s="17" t="s">
        <v>32</v>
      </c>
      <c r="E10" s="18" t="s">
        <v>19</v>
      </c>
      <c r="F10" s="18" t="s">
        <v>19</v>
      </c>
      <c r="G10" s="18" t="s">
        <v>19</v>
      </c>
      <c r="H10" s="18" t="s">
        <v>19</v>
      </c>
      <c r="I10" s="18" t="s">
        <v>19</v>
      </c>
      <c r="J10" s="18" t="s">
        <v>19</v>
      </c>
      <c r="K10" s="18" t="s">
        <v>19</v>
      </c>
      <c r="L10" s="18" t="s">
        <v>19</v>
      </c>
      <c r="M10" s="18" t="s">
        <v>19</v>
      </c>
      <c r="N10" s="18" t="s">
        <v>19</v>
      </c>
      <c r="O10" s="18" t="s">
        <v>19</v>
      </c>
      <c r="P10" s="19">
        <v>1458</v>
      </c>
    </row>
    <row r="11" spans="1:16" s="29" customFormat="1" ht="15.75" customHeight="1" x14ac:dyDescent="0.25">
      <c r="A11" s="47"/>
      <c r="B11" s="48"/>
      <c r="C11" s="47"/>
      <c r="D11" s="47"/>
      <c r="E11" s="49"/>
      <c r="F11" s="49"/>
      <c r="G11" s="49"/>
      <c r="H11" s="49"/>
      <c r="I11" s="49"/>
      <c r="J11" s="49"/>
      <c r="K11" s="49"/>
      <c r="L11" s="49"/>
      <c r="M11" s="49"/>
      <c r="N11" s="49"/>
      <c r="O11" s="49"/>
      <c r="P11" s="50"/>
    </row>
    <row r="12" spans="1:16" x14ac:dyDescent="0.25">
      <c r="A12" s="51"/>
      <c r="B12" s="51"/>
    </row>
    <row r="13" spans="1:16" ht="45.75" customHeight="1" x14ac:dyDescent="0.25">
      <c r="A13" s="73" t="s">
        <v>122</v>
      </c>
      <c r="B13" s="76"/>
      <c r="C13" s="76"/>
      <c r="D13" s="76"/>
      <c r="E13" s="76"/>
      <c r="F13" s="76"/>
      <c r="G13" s="76"/>
      <c r="H13" s="76"/>
      <c r="I13" s="76"/>
      <c r="J13" s="76"/>
      <c r="K13" s="76"/>
      <c r="L13" s="76"/>
      <c r="M13" s="76"/>
      <c r="N13" s="76"/>
      <c r="O13" s="76"/>
      <c r="P13" s="76"/>
    </row>
  </sheetData>
  <mergeCells count="10">
    <mergeCell ref="A13:P13"/>
    <mergeCell ref="B5:P5"/>
    <mergeCell ref="B9:P9"/>
    <mergeCell ref="D3:D4"/>
    <mergeCell ref="A1:P1"/>
    <mergeCell ref="A3:A4"/>
    <mergeCell ref="B3:B4"/>
    <mergeCell ref="C3:C4"/>
    <mergeCell ref="E3:O3"/>
    <mergeCell ref="P3:P4"/>
  </mergeCells>
  <phoneticPr fontId="3" type="noConversion"/>
  <pageMargins left="0.39370078740157483" right="0.39370078740157483" top="0.74803149606299213" bottom="0.39370078740157483" header="0.31496062992125984" footer="0.31496062992125984"/>
  <pageSetup paperSize="9"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0"/>
  <sheetViews>
    <sheetView tabSelected="1" view="pageBreakPreview" zoomScale="80" zoomScaleNormal="100" zoomScaleSheetLayoutView="80" workbookViewId="0">
      <pane ySplit="4" topLeftCell="A15" activePane="bottomLeft" state="frozen"/>
      <selection pane="bottomLeft" activeCell="B17" sqref="B17"/>
    </sheetView>
  </sheetViews>
  <sheetFormatPr defaultColWidth="9.140625" defaultRowHeight="16.5" x14ac:dyDescent="0.25"/>
  <cols>
    <col min="1" max="1" width="7" style="16" customWidth="1"/>
    <col min="2" max="2" width="43.42578125" style="16" customWidth="1"/>
    <col min="3" max="3" width="109.140625" style="16" customWidth="1"/>
    <col min="4" max="4" width="33.28515625" style="16" customWidth="1"/>
    <col min="5" max="16384" width="9.140625" style="16"/>
  </cols>
  <sheetData>
    <row r="1" spans="1:4" s="62" customFormat="1" x14ac:dyDescent="0.25"/>
    <row r="2" spans="1:4" x14ac:dyDescent="0.25">
      <c r="A2" s="79" t="s">
        <v>18</v>
      </c>
      <c r="B2" s="79"/>
      <c r="C2" s="79"/>
      <c r="D2" s="79"/>
    </row>
    <row r="3" spans="1:4" ht="11.25" customHeight="1" x14ac:dyDescent="0.25"/>
    <row r="4" spans="1:4" s="21" customFormat="1" ht="33" x14ac:dyDescent="0.25">
      <c r="A4" s="17" t="s">
        <v>57</v>
      </c>
      <c r="B4" s="17" t="s">
        <v>123</v>
      </c>
      <c r="C4" s="17" t="s">
        <v>124</v>
      </c>
      <c r="D4" s="17" t="s">
        <v>125</v>
      </c>
    </row>
    <row r="5" spans="1:4" s="21" customFormat="1" x14ac:dyDescent="0.25">
      <c r="A5" s="17">
        <v>1</v>
      </c>
      <c r="B5" s="17">
        <v>2</v>
      </c>
      <c r="C5" s="17">
        <v>3</v>
      </c>
      <c r="D5" s="17">
        <v>4</v>
      </c>
    </row>
    <row r="6" spans="1:4" ht="54" customHeight="1" x14ac:dyDescent="0.25">
      <c r="A6" s="19" t="s">
        <v>5</v>
      </c>
      <c r="B6" s="71" t="s">
        <v>126</v>
      </c>
      <c r="C6" s="71"/>
      <c r="D6" s="71"/>
    </row>
    <row r="7" spans="1:4" s="22" customFormat="1" ht="35.25" customHeight="1" x14ac:dyDescent="0.25">
      <c r="A7" s="25" t="s">
        <v>17</v>
      </c>
      <c r="B7" s="71" t="s">
        <v>96</v>
      </c>
      <c r="C7" s="71"/>
      <c r="D7" s="71"/>
    </row>
    <row r="8" spans="1:4" s="22" customFormat="1" ht="72" customHeight="1" x14ac:dyDescent="0.25">
      <c r="A8" s="23"/>
      <c r="B8" s="61" t="s">
        <v>136</v>
      </c>
      <c r="C8" s="78" t="s">
        <v>64</v>
      </c>
      <c r="D8" s="78"/>
    </row>
    <row r="9" spans="1:4" s="22" customFormat="1" ht="225.75" customHeight="1" x14ac:dyDescent="0.25">
      <c r="A9" s="25" t="s">
        <v>39</v>
      </c>
      <c r="B9" s="20" t="s">
        <v>86</v>
      </c>
      <c r="C9" s="20" t="s">
        <v>107</v>
      </c>
      <c r="D9" s="20" t="s">
        <v>87</v>
      </c>
    </row>
    <row r="10" spans="1:4" s="22" customFormat="1" ht="30" customHeight="1" x14ac:dyDescent="0.25">
      <c r="A10" s="25" t="s">
        <v>28</v>
      </c>
      <c r="B10" s="71" t="s">
        <v>60</v>
      </c>
      <c r="C10" s="71"/>
      <c r="D10" s="71"/>
    </row>
    <row r="11" spans="1:4" s="22" customFormat="1" ht="106.5" customHeight="1" x14ac:dyDescent="0.25">
      <c r="A11" s="23"/>
      <c r="B11" s="64" t="s">
        <v>142</v>
      </c>
      <c r="C11" s="78" t="s">
        <v>64</v>
      </c>
      <c r="D11" s="78"/>
    </row>
    <row r="12" spans="1:4" s="22" customFormat="1" ht="159.75" customHeight="1" x14ac:dyDescent="0.25">
      <c r="A12" s="25" t="s">
        <v>40</v>
      </c>
      <c r="B12" s="20" t="s">
        <v>99</v>
      </c>
      <c r="C12" s="27" t="s">
        <v>100</v>
      </c>
      <c r="D12" s="20" t="s">
        <v>101</v>
      </c>
    </row>
    <row r="13" spans="1:4" s="22" customFormat="1" ht="122.25" customHeight="1" x14ac:dyDescent="0.25">
      <c r="A13" s="25" t="s">
        <v>70</v>
      </c>
      <c r="B13" s="20" t="s">
        <v>102</v>
      </c>
      <c r="C13" s="20" t="s">
        <v>65</v>
      </c>
      <c r="D13" s="20" t="s">
        <v>103</v>
      </c>
    </row>
    <row r="14" spans="1:4" s="22" customFormat="1" ht="30" customHeight="1" x14ac:dyDescent="0.25">
      <c r="A14" s="25" t="s">
        <v>26</v>
      </c>
      <c r="B14" s="71" t="s">
        <v>105</v>
      </c>
      <c r="C14" s="71"/>
      <c r="D14" s="71"/>
    </row>
    <row r="15" spans="1:4" s="24" customFormat="1" ht="30" customHeight="1" x14ac:dyDescent="0.25">
      <c r="A15" s="25" t="s">
        <v>29</v>
      </c>
      <c r="B15" s="71" t="s">
        <v>58</v>
      </c>
      <c r="C15" s="71"/>
      <c r="D15" s="71"/>
    </row>
    <row r="16" spans="1:4" s="22" customFormat="1" ht="186.75" customHeight="1" x14ac:dyDescent="0.25">
      <c r="A16" s="25"/>
      <c r="B16" s="64" t="s">
        <v>155</v>
      </c>
      <c r="C16" s="78" t="s">
        <v>64</v>
      </c>
      <c r="D16" s="78"/>
    </row>
    <row r="17" spans="1:4" s="22" customFormat="1" ht="223.5" customHeight="1" x14ac:dyDescent="0.25">
      <c r="A17" s="25" t="s">
        <v>43</v>
      </c>
      <c r="B17" s="20" t="s">
        <v>88</v>
      </c>
      <c r="C17" s="20" t="s">
        <v>68</v>
      </c>
      <c r="D17" s="20" t="s">
        <v>89</v>
      </c>
    </row>
    <row r="18" spans="1:4" s="22" customFormat="1" ht="71.25" customHeight="1" x14ac:dyDescent="0.25">
      <c r="A18" s="25" t="s">
        <v>59</v>
      </c>
      <c r="B18" s="20" t="s">
        <v>90</v>
      </c>
      <c r="C18" s="28" t="s">
        <v>104</v>
      </c>
      <c r="D18" s="20" t="s">
        <v>89</v>
      </c>
    </row>
    <row r="19" spans="1:4" s="22" customFormat="1" ht="30" customHeight="1" x14ac:dyDescent="0.25">
      <c r="A19" s="25" t="s">
        <v>44</v>
      </c>
      <c r="B19" s="71" t="s">
        <v>46</v>
      </c>
      <c r="C19" s="71"/>
      <c r="D19" s="71"/>
    </row>
    <row r="20" spans="1:4" s="22" customFormat="1" ht="66" x14ac:dyDescent="0.25">
      <c r="A20" s="25"/>
      <c r="B20" s="27" t="s">
        <v>143</v>
      </c>
      <c r="C20" s="71" t="s">
        <v>64</v>
      </c>
      <c r="D20" s="71"/>
    </row>
    <row r="21" spans="1:4" s="22" customFormat="1" ht="67.5" customHeight="1" x14ac:dyDescent="0.25">
      <c r="A21" s="25" t="s">
        <v>45</v>
      </c>
      <c r="B21" s="20" t="s">
        <v>91</v>
      </c>
      <c r="C21" s="20" t="s">
        <v>92</v>
      </c>
      <c r="D21" s="20" t="s">
        <v>89</v>
      </c>
    </row>
    <row r="22" spans="1:4" s="22" customFormat="1" ht="30" customHeight="1" x14ac:dyDescent="0.25">
      <c r="A22" s="25" t="s">
        <v>47</v>
      </c>
      <c r="B22" s="71" t="s">
        <v>49</v>
      </c>
      <c r="C22" s="71"/>
      <c r="D22" s="71"/>
    </row>
    <row r="23" spans="1:4" s="22" customFormat="1" ht="71.25" customHeight="1" x14ac:dyDescent="0.25">
      <c r="A23" s="25"/>
      <c r="B23" s="61" t="s">
        <v>136</v>
      </c>
      <c r="C23" s="71" t="s">
        <v>64</v>
      </c>
      <c r="D23" s="71"/>
    </row>
    <row r="24" spans="1:4" s="22" customFormat="1" ht="240.75" customHeight="1" x14ac:dyDescent="0.25">
      <c r="A24" s="25" t="s">
        <v>48</v>
      </c>
      <c r="B24" s="20" t="s">
        <v>93</v>
      </c>
      <c r="C24" s="20" t="s">
        <v>66</v>
      </c>
      <c r="D24" s="20" t="s">
        <v>89</v>
      </c>
    </row>
    <row r="25" spans="1:4" s="26" customFormat="1" ht="30" customHeight="1" x14ac:dyDescent="0.25">
      <c r="A25" s="19" t="s">
        <v>34</v>
      </c>
      <c r="B25" s="71" t="s">
        <v>127</v>
      </c>
      <c r="C25" s="71"/>
      <c r="D25" s="71"/>
    </row>
    <row r="26" spans="1:4" s="22" customFormat="1" ht="33" customHeight="1" x14ac:dyDescent="0.25">
      <c r="A26" s="25" t="s">
        <v>71</v>
      </c>
      <c r="B26" s="71" t="s">
        <v>77</v>
      </c>
      <c r="C26" s="71"/>
      <c r="D26" s="71"/>
    </row>
    <row r="27" spans="1:4" s="22" customFormat="1" ht="69" customHeight="1" x14ac:dyDescent="0.25">
      <c r="A27" s="25"/>
      <c r="B27" s="61" t="s">
        <v>136</v>
      </c>
      <c r="C27" s="78" t="s">
        <v>64</v>
      </c>
      <c r="D27" s="78"/>
    </row>
    <row r="28" spans="1:4" s="22" customFormat="1" ht="86.25" customHeight="1" x14ac:dyDescent="0.25">
      <c r="A28" s="25" t="s">
        <v>72</v>
      </c>
      <c r="B28" s="20" t="s">
        <v>94</v>
      </c>
      <c r="C28" s="20" t="s">
        <v>74</v>
      </c>
      <c r="D28" s="17" t="s">
        <v>19</v>
      </c>
    </row>
    <row r="29" spans="1:4" ht="30" customHeight="1" x14ac:dyDescent="0.25">
      <c r="A29" s="19" t="s">
        <v>73</v>
      </c>
      <c r="B29" s="71" t="s">
        <v>80</v>
      </c>
      <c r="C29" s="71"/>
      <c r="D29" s="71"/>
    </row>
    <row r="30" spans="1:4" ht="138.75" customHeight="1" x14ac:dyDescent="0.25">
      <c r="A30" s="25"/>
      <c r="B30" s="20" t="s">
        <v>144</v>
      </c>
      <c r="C30" s="78" t="s">
        <v>64</v>
      </c>
      <c r="D30" s="78"/>
    </row>
    <row r="31" spans="1:4" ht="84.75" customHeight="1" x14ac:dyDescent="0.25">
      <c r="A31" s="25" t="s">
        <v>75</v>
      </c>
      <c r="B31" s="20" t="s">
        <v>95</v>
      </c>
      <c r="C31" s="20" t="s">
        <v>81</v>
      </c>
      <c r="D31" s="19" t="s">
        <v>19</v>
      </c>
    </row>
    <row r="33" spans="1:4" x14ac:dyDescent="0.25">
      <c r="A33" s="51"/>
      <c r="B33" s="51"/>
    </row>
    <row r="34" spans="1:4" ht="70.5" customHeight="1" x14ac:dyDescent="0.25">
      <c r="A34" s="73" t="s">
        <v>128</v>
      </c>
      <c r="B34" s="74"/>
      <c r="C34" s="74"/>
      <c r="D34" s="74"/>
    </row>
    <row r="40" spans="1:4" x14ac:dyDescent="0.25">
      <c r="C40" s="59"/>
    </row>
  </sheetData>
  <mergeCells count="19">
    <mergeCell ref="B26:D26"/>
    <mergeCell ref="C27:D27"/>
    <mergeCell ref="A34:D34"/>
    <mergeCell ref="B25:D25"/>
    <mergeCell ref="B29:D29"/>
    <mergeCell ref="C30:D30"/>
    <mergeCell ref="A2:D2"/>
    <mergeCell ref="B6:D6"/>
    <mergeCell ref="B7:D7"/>
    <mergeCell ref="C8:D8"/>
    <mergeCell ref="C11:D11"/>
    <mergeCell ref="B10:D10"/>
    <mergeCell ref="C23:D23"/>
    <mergeCell ref="B22:D22"/>
    <mergeCell ref="B14:D14"/>
    <mergeCell ref="C16:D16"/>
    <mergeCell ref="B15:D15"/>
    <mergeCell ref="B19:D19"/>
    <mergeCell ref="C20:D20"/>
  </mergeCells>
  <phoneticPr fontId="3" type="noConversion"/>
  <pageMargins left="0.39370078740157483" right="0.39370078740157483" top="0.49" bottom="0.31496062992125984" header="0.31496062992125984" footer="0.31496062992125984"/>
  <pageSetup paperSize="9" scale="71" orientation="landscape" r:id="rId1"/>
  <rowBreaks count="3" manualBreakCount="3">
    <brk id="12" max="3" man="1"/>
    <brk id="18" max="3" man="1"/>
    <brk id="28" max="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173"/>
  <sheetViews>
    <sheetView view="pageBreakPreview" topLeftCell="A130" zoomScale="80" zoomScaleNormal="130" zoomScaleSheetLayoutView="80" workbookViewId="0">
      <selection activeCell="D150" sqref="D150"/>
    </sheetView>
  </sheetViews>
  <sheetFormatPr defaultRowHeight="16.5" x14ac:dyDescent="0.25"/>
  <cols>
    <col min="1" max="1" width="82.7109375" style="16" customWidth="1"/>
    <col min="2" max="2" width="48.28515625" style="16" customWidth="1"/>
    <col min="3" max="8" width="17.85546875" style="16" bestFit="1" customWidth="1"/>
    <col min="9" max="9" width="19.140625" style="16" bestFit="1" customWidth="1"/>
    <col min="10" max="10" width="16.28515625" style="16" customWidth="1"/>
    <col min="11" max="16384" width="9.140625" style="16"/>
  </cols>
  <sheetData>
    <row r="1" spans="1:9" x14ac:dyDescent="0.25">
      <c r="A1" s="75" t="s">
        <v>20</v>
      </c>
      <c r="B1" s="75"/>
      <c r="C1" s="87"/>
      <c r="D1" s="87"/>
      <c r="E1" s="87"/>
      <c r="F1" s="87"/>
      <c r="G1" s="87"/>
      <c r="H1" s="87"/>
      <c r="I1" s="87"/>
    </row>
    <row r="2" spans="1:9" ht="12" customHeight="1" x14ac:dyDescent="0.25">
      <c r="A2" s="15"/>
      <c r="B2" s="15"/>
    </row>
    <row r="3" spans="1:9" ht="20.25" customHeight="1" x14ac:dyDescent="0.25">
      <c r="A3" s="88" t="s">
        <v>31</v>
      </c>
      <c r="B3" s="89" t="s">
        <v>131</v>
      </c>
      <c r="C3" s="71" t="s">
        <v>21</v>
      </c>
      <c r="D3" s="71"/>
      <c r="E3" s="71"/>
      <c r="F3" s="71"/>
      <c r="G3" s="71"/>
      <c r="H3" s="71"/>
      <c r="I3" s="71"/>
    </row>
    <row r="4" spans="1:9" x14ac:dyDescent="0.25">
      <c r="A4" s="88"/>
      <c r="B4" s="89"/>
      <c r="C4" s="17">
        <v>2025</v>
      </c>
      <c r="D4" s="17">
        <v>2026</v>
      </c>
      <c r="E4" s="17">
        <v>2027</v>
      </c>
      <c r="F4" s="17">
        <v>2028</v>
      </c>
      <c r="G4" s="17">
        <v>2029</v>
      </c>
      <c r="H4" s="17">
        <v>2030</v>
      </c>
      <c r="I4" s="17" t="s">
        <v>22</v>
      </c>
    </row>
    <row r="5" spans="1:9" x14ac:dyDescent="0.25">
      <c r="A5" s="17">
        <v>1</v>
      </c>
      <c r="B5" s="17"/>
      <c r="C5" s="17">
        <v>2</v>
      </c>
      <c r="D5" s="17">
        <v>3</v>
      </c>
      <c r="E5" s="17">
        <v>4</v>
      </c>
      <c r="F5" s="17"/>
      <c r="G5" s="17"/>
      <c r="H5" s="17"/>
      <c r="I5" s="17">
        <v>6</v>
      </c>
    </row>
    <row r="6" spans="1:9" ht="33.75" customHeight="1" x14ac:dyDescent="0.25">
      <c r="A6" s="37" t="s">
        <v>50</v>
      </c>
      <c r="B6" s="82" t="s">
        <v>145</v>
      </c>
      <c r="C6" s="30">
        <f>SUM(C7:C13)-C12</f>
        <v>37059.56018</v>
      </c>
      <c r="D6" s="30">
        <f t="shared" ref="D6:H6" si="0">SUM(D7:D13)-D12</f>
        <v>37860.06018</v>
      </c>
      <c r="E6" s="30">
        <f t="shared" si="0"/>
        <v>38135.56018</v>
      </c>
      <c r="F6" s="30">
        <f t="shared" si="0"/>
        <v>39280.666549999994</v>
      </c>
      <c r="G6" s="30">
        <f t="shared" si="0"/>
        <v>39280.666549999994</v>
      </c>
      <c r="H6" s="30">
        <f t="shared" si="0"/>
        <v>39280.666549999994</v>
      </c>
      <c r="I6" s="30">
        <f t="shared" ref="I6:I13" si="1">SUM(C6:H6)</f>
        <v>230897.18018999998</v>
      </c>
    </row>
    <row r="7" spans="1:9" ht="33.75" customHeight="1" x14ac:dyDescent="0.25">
      <c r="A7" s="20" t="s">
        <v>23</v>
      </c>
      <c r="B7" s="82"/>
      <c r="C7" s="31">
        <f t="shared" ref="C7:H13" si="2">C15+C55+C127+C135</f>
        <v>7040.8</v>
      </c>
      <c r="D7" s="31">
        <f t="shared" si="2"/>
        <v>7775.5</v>
      </c>
      <c r="E7" s="31">
        <f t="shared" si="2"/>
        <v>8051</v>
      </c>
      <c r="F7" s="31">
        <f t="shared" si="2"/>
        <v>8051</v>
      </c>
      <c r="G7" s="31">
        <f t="shared" si="2"/>
        <v>8051</v>
      </c>
      <c r="H7" s="31">
        <f t="shared" si="2"/>
        <v>8051</v>
      </c>
      <c r="I7" s="31">
        <f t="shared" si="1"/>
        <v>47020.3</v>
      </c>
    </row>
    <row r="8" spans="1:9" ht="33.75" customHeight="1" x14ac:dyDescent="0.25">
      <c r="A8" s="20" t="s">
        <v>24</v>
      </c>
      <c r="B8" s="82"/>
      <c r="C8" s="31">
        <f t="shared" si="2"/>
        <v>2370.5</v>
      </c>
      <c r="D8" s="31">
        <f t="shared" si="2"/>
        <v>2436.3000000000002</v>
      </c>
      <c r="E8" s="31">
        <f t="shared" si="2"/>
        <v>2436.3000000000002</v>
      </c>
      <c r="F8" s="31">
        <f t="shared" si="2"/>
        <v>2436.3000000000002</v>
      </c>
      <c r="G8" s="31">
        <f t="shared" si="2"/>
        <v>2436.3000000000002</v>
      </c>
      <c r="H8" s="31">
        <f t="shared" si="2"/>
        <v>2436.3000000000002</v>
      </c>
      <c r="I8" s="31">
        <f t="shared" si="1"/>
        <v>14552</v>
      </c>
    </row>
    <row r="9" spans="1:9" ht="33.75" customHeight="1" x14ac:dyDescent="0.25">
      <c r="A9" s="20" t="s">
        <v>25</v>
      </c>
      <c r="B9" s="82"/>
      <c r="C9" s="31">
        <f t="shared" si="2"/>
        <v>27648.260180000001</v>
      </c>
      <c r="D9" s="31">
        <f t="shared" si="2"/>
        <v>27648.260180000001</v>
      </c>
      <c r="E9" s="31">
        <f t="shared" si="2"/>
        <v>27648.260180000001</v>
      </c>
      <c r="F9" s="31">
        <f t="shared" si="2"/>
        <v>28793.366549999999</v>
      </c>
      <c r="G9" s="31">
        <f t="shared" si="2"/>
        <v>28793.366549999999</v>
      </c>
      <c r="H9" s="31">
        <f t="shared" si="2"/>
        <v>28793.366549999999</v>
      </c>
      <c r="I9" s="31">
        <f t="shared" si="1"/>
        <v>169324.88019000003</v>
      </c>
    </row>
    <row r="10" spans="1:9" ht="33.75" customHeight="1" x14ac:dyDescent="0.25">
      <c r="A10" s="20" t="s">
        <v>51</v>
      </c>
      <c r="B10" s="82"/>
      <c r="C10" s="31">
        <f t="shared" si="2"/>
        <v>0</v>
      </c>
      <c r="D10" s="31">
        <f t="shared" si="2"/>
        <v>0</v>
      </c>
      <c r="E10" s="31">
        <f t="shared" si="2"/>
        <v>0</v>
      </c>
      <c r="F10" s="31">
        <f t="shared" si="2"/>
        <v>0</v>
      </c>
      <c r="G10" s="31">
        <f t="shared" si="2"/>
        <v>0</v>
      </c>
      <c r="H10" s="31">
        <f t="shared" si="2"/>
        <v>0</v>
      </c>
      <c r="I10" s="31">
        <f t="shared" si="1"/>
        <v>0</v>
      </c>
    </row>
    <row r="11" spans="1:9" ht="33.75" customHeight="1" x14ac:dyDescent="0.25">
      <c r="A11" s="20" t="s">
        <v>52</v>
      </c>
      <c r="B11" s="82"/>
      <c r="C11" s="31">
        <f t="shared" si="2"/>
        <v>0</v>
      </c>
      <c r="D11" s="31">
        <f t="shared" si="2"/>
        <v>0</v>
      </c>
      <c r="E11" s="31">
        <f t="shared" si="2"/>
        <v>0</v>
      </c>
      <c r="F11" s="31">
        <f t="shared" si="2"/>
        <v>0</v>
      </c>
      <c r="G11" s="31">
        <f t="shared" si="2"/>
        <v>0</v>
      </c>
      <c r="H11" s="31">
        <f t="shared" si="2"/>
        <v>0</v>
      </c>
      <c r="I11" s="31">
        <f t="shared" si="1"/>
        <v>0</v>
      </c>
    </row>
    <row r="12" spans="1:9" ht="33.75" customHeight="1" x14ac:dyDescent="0.25">
      <c r="A12" s="20" t="s">
        <v>53</v>
      </c>
      <c r="B12" s="82"/>
      <c r="C12" s="31">
        <f t="shared" si="2"/>
        <v>151.5</v>
      </c>
      <c r="D12" s="31">
        <f t="shared" si="2"/>
        <v>151.5</v>
      </c>
      <c r="E12" s="31">
        <f t="shared" si="2"/>
        <v>151.5</v>
      </c>
      <c r="F12" s="31">
        <f t="shared" si="2"/>
        <v>151.5</v>
      </c>
      <c r="G12" s="31">
        <f t="shared" si="2"/>
        <v>151.5</v>
      </c>
      <c r="H12" s="31">
        <f t="shared" si="2"/>
        <v>151.5</v>
      </c>
      <c r="I12" s="31">
        <f t="shared" si="1"/>
        <v>909</v>
      </c>
    </row>
    <row r="13" spans="1:9" ht="33.75" customHeight="1" x14ac:dyDescent="0.25">
      <c r="A13" s="20" t="s">
        <v>54</v>
      </c>
      <c r="B13" s="82"/>
      <c r="C13" s="31">
        <f t="shared" si="2"/>
        <v>0</v>
      </c>
      <c r="D13" s="31">
        <f t="shared" si="2"/>
        <v>0</v>
      </c>
      <c r="E13" s="31">
        <f t="shared" si="2"/>
        <v>0</v>
      </c>
      <c r="F13" s="31">
        <f t="shared" si="2"/>
        <v>0</v>
      </c>
      <c r="G13" s="31">
        <f t="shared" si="2"/>
        <v>0</v>
      </c>
      <c r="H13" s="31">
        <f t="shared" si="2"/>
        <v>0</v>
      </c>
      <c r="I13" s="31">
        <f t="shared" si="1"/>
        <v>0</v>
      </c>
    </row>
    <row r="14" spans="1:9" ht="102.75" customHeight="1" x14ac:dyDescent="0.25">
      <c r="A14" s="37" t="s">
        <v>78</v>
      </c>
      <c r="B14" s="82" t="s">
        <v>146</v>
      </c>
      <c r="C14" s="30">
        <f>SUM(C15:C21)-C20</f>
        <v>12173.900170000001</v>
      </c>
      <c r="D14" s="30">
        <f t="shared" ref="D14:H14" si="3">SUM(D15:D21)-D20</f>
        <v>12173.900170000001</v>
      </c>
      <c r="E14" s="30">
        <f t="shared" si="3"/>
        <v>12173.900170000001</v>
      </c>
      <c r="F14" s="30">
        <f t="shared" si="3"/>
        <v>12173.900170000001</v>
      </c>
      <c r="G14" s="30">
        <f t="shared" si="3"/>
        <v>12173.900170000001</v>
      </c>
      <c r="H14" s="30">
        <f t="shared" si="3"/>
        <v>12173.900170000001</v>
      </c>
      <c r="I14" s="30">
        <f t="shared" ref="I14:I21" si="4">SUM(C14:H14)</f>
        <v>73043.401020000005</v>
      </c>
    </row>
    <row r="15" spans="1:9" ht="15" customHeight="1" x14ac:dyDescent="0.25">
      <c r="A15" s="20" t="s">
        <v>23</v>
      </c>
      <c r="B15" s="82"/>
      <c r="C15" s="31">
        <f t="shared" ref="C15:H21" si="5">C23+C39+C47</f>
        <v>0</v>
      </c>
      <c r="D15" s="31">
        <f t="shared" si="5"/>
        <v>0</v>
      </c>
      <c r="E15" s="31">
        <f t="shared" si="5"/>
        <v>0</v>
      </c>
      <c r="F15" s="31">
        <f t="shared" si="5"/>
        <v>0</v>
      </c>
      <c r="G15" s="31">
        <f t="shared" si="5"/>
        <v>0</v>
      </c>
      <c r="H15" s="31">
        <f t="shared" si="5"/>
        <v>0</v>
      </c>
      <c r="I15" s="30">
        <f t="shared" si="4"/>
        <v>0</v>
      </c>
    </row>
    <row r="16" spans="1:9" ht="15" customHeight="1" x14ac:dyDescent="0.25">
      <c r="A16" s="20" t="s">
        <v>24</v>
      </c>
      <c r="B16" s="82"/>
      <c r="C16" s="31">
        <f t="shared" si="5"/>
        <v>0</v>
      </c>
      <c r="D16" s="31">
        <f t="shared" si="5"/>
        <v>0</v>
      </c>
      <c r="E16" s="31">
        <f t="shared" si="5"/>
        <v>0</v>
      </c>
      <c r="F16" s="31">
        <f t="shared" si="5"/>
        <v>0</v>
      </c>
      <c r="G16" s="31">
        <f t="shared" si="5"/>
        <v>0</v>
      </c>
      <c r="H16" s="31">
        <f t="shared" si="5"/>
        <v>0</v>
      </c>
      <c r="I16" s="31">
        <f t="shared" si="4"/>
        <v>0</v>
      </c>
    </row>
    <row r="17" spans="1:10" ht="15" customHeight="1" x14ac:dyDescent="0.25">
      <c r="A17" s="20" t="s">
        <v>25</v>
      </c>
      <c r="B17" s="82"/>
      <c r="C17" s="31">
        <f t="shared" si="5"/>
        <v>12173.900170000001</v>
      </c>
      <c r="D17" s="31">
        <f t="shared" si="5"/>
        <v>12173.900170000001</v>
      </c>
      <c r="E17" s="31">
        <f t="shared" si="5"/>
        <v>12173.900170000001</v>
      </c>
      <c r="F17" s="31">
        <f t="shared" si="5"/>
        <v>12173.900170000001</v>
      </c>
      <c r="G17" s="31">
        <f t="shared" si="5"/>
        <v>12173.900170000001</v>
      </c>
      <c r="H17" s="31">
        <f t="shared" si="5"/>
        <v>12173.900170000001</v>
      </c>
      <c r="I17" s="31">
        <f t="shared" si="4"/>
        <v>73043.401020000005</v>
      </c>
    </row>
    <row r="18" spans="1:10" ht="15" customHeight="1" x14ac:dyDescent="0.25">
      <c r="A18" s="20" t="s">
        <v>51</v>
      </c>
      <c r="B18" s="82"/>
      <c r="C18" s="31">
        <f t="shared" si="5"/>
        <v>0</v>
      </c>
      <c r="D18" s="31">
        <f t="shared" si="5"/>
        <v>0</v>
      </c>
      <c r="E18" s="31">
        <f t="shared" si="5"/>
        <v>0</v>
      </c>
      <c r="F18" s="31">
        <f t="shared" si="5"/>
        <v>0</v>
      </c>
      <c r="G18" s="31">
        <f t="shared" si="5"/>
        <v>0</v>
      </c>
      <c r="H18" s="31">
        <f t="shared" si="5"/>
        <v>0</v>
      </c>
      <c r="I18" s="31">
        <f t="shared" si="4"/>
        <v>0</v>
      </c>
    </row>
    <row r="19" spans="1:10" ht="15" customHeight="1" x14ac:dyDescent="0.25">
      <c r="A19" s="20" t="s">
        <v>52</v>
      </c>
      <c r="B19" s="82"/>
      <c r="C19" s="31">
        <f t="shared" si="5"/>
        <v>0</v>
      </c>
      <c r="D19" s="31">
        <f t="shared" si="5"/>
        <v>0</v>
      </c>
      <c r="E19" s="31">
        <f t="shared" si="5"/>
        <v>0</v>
      </c>
      <c r="F19" s="31">
        <f t="shared" si="5"/>
        <v>0</v>
      </c>
      <c r="G19" s="31">
        <f t="shared" si="5"/>
        <v>0</v>
      </c>
      <c r="H19" s="31">
        <f t="shared" si="5"/>
        <v>0</v>
      </c>
      <c r="I19" s="31">
        <f t="shared" si="4"/>
        <v>0</v>
      </c>
    </row>
    <row r="20" spans="1:10" ht="15" customHeight="1" x14ac:dyDescent="0.25">
      <c r="A20" s="20" t="s">
        <v>53</v>
      </c>
      <c r="B20" s="82"/>
      <c r="C20" s="31">
        <f t="shared" si="5"/>
        <v>0</v>
      </c>
      <c r="D20" s="31">
        <f t="shared" si="5"/>
        <v>0</v>
      </c>
      <c r="E20" s="31">
        <f t="shared" si="5"/>
        <v>0</v>
      </c>
      <c r="F20" s="31">
        <f t="shared" si="5"/>
        <v>0</v>
      </c>
      <c r="G20" s="31">
        <f t="shared" si="5"/>
        <v>0</v>
      </c>
      <c r="H20" s="31">
        <f t="shared" si="5"/>
        <v>0</v>
      </c>
      <c r="I20" s="31">
        <f t="shared" si="4"/>
        <v>0</v>
      </c>
    </row>
    <row r="21" spans="1:10" ht="15" customHeight="1" x14ac:dyDescent="0.25">
      <c r="A21" s="20" t="s">
        <v>54</v>
      </c>
      <c r="B21" s="82"/>
      <c r="C21" s="31">
        <f t="shared" si="5"/>
        <v>0</v>
      </c>
      <c r="D21" s="31">
        <f t="shared" si="5"/>
        <v>0</v>
      </c>
      <c r="E21" s="31">
        <f t="shared" si="5"/>
        <v>0</v>
      </c>
      <c r="F21" s="31">
        <f t="shared" si="5"/>
        <v>0</v>
      </c>
      <c r="G21" s="31">
        <f t="shared" si="5"/>
        <v>0</v>
      </c>
      <c r="H21" s="31">
        <f t="shared" si="5"/>
        <v>0</v>
      </c>
      <c r="I21" s="31">
        <f t="shared" si="4"/>
        <v>0</v>
      </c>
    </row>
    <row r="22" spans="1:10" ht="57.75" customHeight="1" x14ac:dyDescent="0.25">
      <c r="A22" s="37" t="s">
        <v>55</v>
      </c>
      <c r="B22" s="82" t="s">
        <v>135</v>
      </c>
      <c r="C22" s="30">
        <f>SUM(C23:C29)-C28</f>
        <v>12173.900170000001</v>
      </c>
      <c r="D22" s="30">
        <f t="shared" ref="D22:I22" si="6">SUM(D23:D29)-D28</f>
        <v>12173.900170000001</v>
      </c>
      <c r="E22" s="30">
        <f t="shared" si="6"/>
        <v>12173.900170000001</v>
      </c>
      <c r="F22" s="30">
        <f t="shared" si="6"/>
        <v>12173.900170000001</v>
      </c>
      <c r="G22" s="30">
        <f t="shared" si="6"/>
        <v>12173.900170000001</v>
      </c>
      <c r="H22" s="30">
        <f t="shared" si="6"/>
        <v>12173.900170000001</v>
      </c>
      <c r="I22" s="30">
        <f t="shared" si="6"/>
        <v>73043.401020000005</v>
      </c>
    </row>
    <row r="23" spans="1:10" ht="15" customHeight="1" x14ac:dyDescent="0.25">
      <c r="A23" s="20" t="s">
        <v>23</v>
      </c>
      <c r="B23" s="82"/>
      <c r="C23" s="31">
        <v>0</v>
      </c>
      <c r="D23" s="31">
        <v>0</v>
      </c>
      <c r="E23" s="31">
        <v>0</v>
      </c>
      <c r="F23" s="31">
        <v>0</v>
      </c>
      <c r="G23" s="31">
        <v>0</v>
      </c>
      <c r="H23" s="31">
        <v>0</v>
      </c>
      <c r="I23" s="31">
        <f t="shared" ref="I23:I29" si="7">SUM(C23:H23)</f>
        <v>0</v>
      </c>
    </row>
    <row r="24" spans="1:10" ht="15" customHeight="1" x14ac:dyDescent="0.25">
      <c r="A24" s="20" t="s">
        <v>24</v>
      </c>
      <c r="B24" s="82"/>
      <c r="C24" s="31">
        <v>0</v>
      </c>
      <c r="D24" s="31">
        <v>0</v>
      </c>
      <c r="E24" s="31">
        <v>0</v>
      </c>
      <c r="F24" s="31">
        <v>0</v>
      </c>
      <c r="G24" s="31">
        <v>0</v>
      </c>
      <c r="H24" s="31">
        <v>0</v>
      </c>
      <c r="I24" s="31">
        <f t="shared" si="7"/>
        <v>0</v>
      </c>
    </row>
    <row r="25" spans="1:10" ht="15" customHeight="1" x14ac:dyDescent="0.25">
      <c r="A25" s="20" t="s">
        <v>25</v>
      </c>
      <c r="B25" s="82"/>
      <c r="C25" s="31">
        <v>12173.900170000001</v>
      </c>
      <c r="D25" s="31">
        <v>12173.900170000001</v>
      </c>
      <c r="E25" s="31">
        <v>12173.900170000001</v>
      </c>
      <c r="F25" s="31">
        <v>12173.900170000001</v>
      </c>
      <c r="G25" s="31">
        <v>12173.900170000001</v>
      </c>
      <c r="H25" s="31">
        <v>12173.900170000001</v>
      </c>
      <c r="I25" s="31">
        <f>SUM(C25:H25)</f>
        <v>73043.401020000005</v>
      </c>
    </row>
    <row r="26" spans="1:10" ht="15" customHeight="1" x14ac:dyDescent="0.25">
      <c r="A26" s="20" t="s">
        <v>51</v>
      </c>
      <c r="B26" s="82"/>
      <c r="C26" s="31">
        <v>0</v>
      </c>
      <c r="D26" s="31">
        <v>0</v>
      </c>
      <c r="E26" s="31">
        <v>0</v>
      </c>
      <c r="F26" s="31">
        <v>0</v>
      </c>
      <c r="G26" s="31">
        <v>0</v>
      </c>
      <c r="H26" s="31">
        <v>0</v>
      </c>
      <c r="I26" s="31">
        <f t="shared" si="7"/>
        <v>0</v>
      </c>
    </row>
    <row r="27" spans="1:10" ht="15" customHeight="1" x14ac:dyDescent="0.25">
      <c r="A27" s="20" t="s">
        <v>52</v>
      </c>
      <c r="B27" s="82"/>
      <c r="C27" s="31">
        <v>0</v>
      </c>
      <c r="D27" s="31">
        <v>0</v>
      </c>
      <c r="E27" s="31">
        <v>0</v>
      </c>
      <c r="F27" s="31">
        <v>0</v>
      </c>
      <c r="G27" s="31">
        <v>0</v>
      </c>
      <c r="H27" s="31">
        <v>0</v>
      </c>
      <c r="I27" s="31">
        <f t="shared" si="7"/>
        <v>0</v>
      </c>
    </row>
    <row r="28" spans="1:10" ht="15" customHeight="1" x14ac:dyDescent="0.25">
      <c r="A28" s="20" t="s">
        <v>53</v>
      </c>
      <c r="B28" s="82"/>
      <c r="C28" s="31">
        <v>0</v>
      </c>
      <c r="D28" s="31">
        <v>0</v>
      </c>
      <c r="E28" s="31">
        <v>0</v>
      </c>
      <c r="F28" s="31">
        <v>0</v>
      </c>
      <c r="G28" s="31">
        <v>0</v>
      </c>
      <c r="H28" s="31">
        <v>0</v>
      </c>
      <c r="I28" s="31">
        <f t="shared" si="7"/>
        <v>0</v>
      </c>
      <c r="J28" s="33"/>
    </row>
    <row r="29" spans="1:10" ht="15" customHeight="1" x14ac:dyDescent="0.25">
      <c r="A29" s="20" t="s">
        <v>56</v>
      </c>
      <c r="B29" s="82"/>
      <c r="C29" s="34">
        <v>0</v>
      </c>
      <c r="D29" s="34">
        <v>0</v>
      </c>
      <c r="E29" s="34">
        <v>0</v>
      </c>
      <c r="F29" s="31">
        <v>0</v>
      </c>
      <c r="G29" s="31">
        <v>0</v>
      </c>
      <c r="H29" s="34">
        <v>0</v>
      </c>
      <c r="I29" s="31">
        <f t="shared" si="7"/>
        <v>0</v>
      </c>
    </row>
    <row r="30" spans="1:10" ht="54.75" customHeight="1" x14ac:dyDescent="0.25">
      <c r="A30" s="37" t="s">
        <v>76</v>
      </c>
      <c r="B30" s="84" t="s">
        <v>137</v>
      </c>
      <c r="C30" s="30">
        <f>C38+C46</f>
        <v>0</v>
      </c>
      <c r="D30" s="30">
        <f t="shared" ref="D30:I30" si="8">D38+D46</f>
        <v>0</v>
      </c>
      <c r="E30" s="30">
        <f t="shared" si="8"/>
        <v>0</v>
      </c>
      <c r="F30" s="30">
        <f t="shared" si="8"/>
        <v>0</v>
      </c>
      <c r="G30" s="30">
        <f t="shared" si="8"/>
        <v>0</v>
      </c>
      <c r="H30" s="30">
        <f t="shared" si="8"/>
        <v>0</v>
      </c>
      <c r="I30" s="30">
        <f t="shared" si="8"/>
        <v>0</v>
      </c>
    </row>
    <row r="31" spans="1:10" s="62" customFormat="1" ht="15" customHeight="1" x14ac:dyDescent="0.25">
      <c r="A31" s="61" t="s">
        <v>23</v>
      </c>
      <c r="B31" s="90"/>
      <c r="C31" s="30">
        <f>C39+C47</f>
        <v>0</v>
      </c>
      <c r="D31" s="30">
        <f t="shared" ref="D31:I31" si="9">D39+D47</f>
        <v>0</v>
      </c>
      <c r="E31" s="30">
        <f t="shared" si="9"/>
        <v>0</v>
      </c>
      <c r="F31" s="30">
        <f t="shared" si="9"/>
        <v>0</v>
      </c>
      <c r="G31" s="30">
        <f t="shared" si="9"/>
        <v>0</v>
      </c>
      <c r="H31" s="30">
        <f t="shared" si="9"/>
        <v>0</v>
      </c>
      <c r="I31" s="30">
        <f t="shared" si="9"/>
        <v>0</v>
      </c>
    </row>
    <row r="32" spans="1:10" s="62" customFormat="1" ht="15" customHeight="1" x14ac:dyDescent="0.25">
      <c r="A32" s="61" t="s">
        <v>24</v>
      </c>
      <c r="B32" s="90"/>
      <c r="C32" s="30">
        <f t="shared" ref="C32:I37" si="10">C40+C48</f>
        <v>0</v>
      </c>
      <c r="D32" s="30">
        <f t="shared" si="10"/>
        <v>0</v>
      </c>
      <c r="E32" s="30">
        <f t="shared" si="10"/>
        <v>0</v>
      </c>
      <c r="F32" s="30">
        <f t="shared" si="10"/>
        <v>0</v>
      </c>
      <c r="G32" s="30">
        <f t="shared" si="10"/>
        <v>0</v>
      </c>
      <c r="H32" s="30">
        <f t="shared" si="10"/>
        <v>0</v>
      </c>
      <c r="I32" s="30">
        <f t="shared" si="10"/>
        <v>0</v>
      </c>
    </row>
    <row r="33" spans="1:9" s="62" customFormat="1" ht="15" customHeight="1" x14ac:dyDescent="0.25">
      <c r="A33" s="61" t="s">
        <v>25</v>
      </c>
      <c r="B33" s="90"/>
      <c r="C33" s="30">
        <f t="shared" si="10"/>
        <v>0</v>
      </c>
      <c r="D33" s="30">
        <f t="shared" si="10"/>
        <v>0</v>
      </c>
      <c r="E33" s="30">
        <f t="shared" si="10"/>
        <v>0</v>
      </c>
      <c r="F33" s="30">
        <f t="shared" si="10"/>
        <v>0</v>
      </c>
      <c r="G33" s="30">
        <f t="shared" si="10"/>
        <v>0</v>
      </c>
      <c r="H33" s="30">
        <f t="shared" si="10"/>
        <v>0</v>
      </c>
      <c r="I33" s="30">
        <f t="shared" si="10"/>
        <v>0</v>
      </c>
    </row>
    <row r="34" spans="1:9" s="62" customFormat="1" ht="15" customHeight="1" x14ac:dyDescent="0.25">
      <c r="A34" s="61" t="s">
        <v>51</v>
      </c>
      <c r="B34" s="90"/>
      <c r="C34" s="30">
        <f t="shared" si="10"/>
        <v>0</v>
      </c>
      <c r="D34" s="30">
        <f t="shared" si="10"/>
        <v>0</v>
      </c>
      <c r="E34" s="30">
        <f t="shared" si="10"/>
        <v>0</v>
      </c>
      <c r="F34" s="30">
        <f t="shared" si="10"/>
        <v>0</v>
      </c>
      <c r="G34" s="30">
        <f t="shared" si="10"/>
        <v>0</v>
      </c>
      <c r="H34" s="30">
        <f t="shared" si="10"/>
        <v>0</v>
      </c>
      <c r="I34" s="30">
        <f t="shared" si="10"/>
        <v>0</v>
      </c>
    </row>
    <row r="35" spans="1:9" s="62" customFormat="1" ht="15" customHeight="1" x14ac:dyDescent="0.25">
      <c r="A35" s="61" t="s">
        <v>52</v>
      </c>
      <c r="B35" s="90"/>
      <c r="C35" s="30">
        <f t="shared" si="10"/>
        <v>0</v>
      </c>
      <c r="D35" s="30">
        <f t="shared" si="10"/>
        <v>0</v>
      </c>
      <c r="E35" s="30">
        <f t="shared" si="10"/>
        <v>0</v>
      </c>
      <c r="F35" s="30">
        <f t="shared" si="10"/>
        <v>0</v>
      </c>
      <c r="G35" s="30">
        <f t="shared" si="10"/>
        <v>0</v>
      </c>
      <c r="H35" s="30">
        <f t="shared" si="10"/>
        <v>0</v>
      </c>
      <c r="I35" s="30">
        <f t="shared" si="10"/>
        <v>0</v>
      </c>
    </row>
    <row r="36" spans="1:9" s="62" customFormat="1" ht="15" customHeight="1" x14ac:dyDescent="0.25">
      <c r="A36" s="61" t="s">
        <v>53</v>
      </c>
      <c r="B36" s="90"/>
      <c r="C36" s="30">
        <f t="shared" si="10"/>
        <v>0</v>
      </c>
      <c r="D36" s="30">
        <f t="shared" si="10"/>
        <v>0</v>
      </c>
      <c r="E36" s="30">
        <f t="shared" si="10"/>
        <v>0</v>
      </c>
      <c r="F36" s="30">
        <f t="shared" si="10"/>
        <v>0</v>
      </c>
      <c r="G36" s="30">
        <f t="shared" si="10"/>
        <v>0</v>
      </c>
      <c r="H36" s="30">
        <f t="shared" si="10"/>
        <v>0</v>
      </c>
      <c r="I36" s="30">
        <f t="shared" si="10"/>
        <v>0</v>
      </c>
    </row>
    <row r="37" spans="1:9" s="62" customFormat="1" ht="15" customHeight="1" x14ac:dyDescent="0.25">
      <c r="A37" s="61" t="s">
        <v>56</v>
      </c>
      <c r="B37" s="91"/>
      <c r="C37" s="30">
        <f t="shared" si="10"/>
        <v>0</v>
      </c>
      <c r="D37" s="30">
        <f t="shared" si="10"/>
        <v>0</v>
      </c>
      <c r="E37" s="30">
        <f t="shared" si="10"/>
        <v>0</v>
      </c>
      <c r="F37" s="30">
        <f t="shared" si="10"/>
        <v>0</v>
      </c>
      <c r="G37" s="30">
        <f t="shared" si="10"/>
        <v>0</v>
      </c>
      <c r="H37" s="30">
        <f t="shared" si="10"/>
        <v>0</v>
      </c>
      <c r="I37" s="30">
        <f t="shared" si="10"/>
        <v>0</v>
      </c>
    </row>
    <row r="38" spans="1:9" ht="21" customHeight="1" x14ac:dyDescent="0.25">
      <c r="A38" s="37" t="s">
        <v>130</v>
      </c>
      <c r="B38" s="82" t="s">
        <v>135</v>
      </c>
      <c r="C38" s="30">
        <f>SUM(C39:C45)-C44</f>
        <v>0</v>
      </c>
      <c r="D38" s="30">
        <f t="shared" ref="D38:I38" si="11">SUM(D39:D45)-D44</f>
        <v>0</v>
      </c>
      <c r="E38" s="30">
        <f t="shared" si="11"/>
        <v>0</v>
      </c>
      <c r="F38" s="30">
        <f t="shared" si="11"/>
        <v>0</v>
      </c>
      <c r="G38" s="30">
        <f t="shared" si="11"/>
        <v>0</v>
      </c>
      <c r="H38" s="30">
        <f t="shared" si="11"/>
        <v>0</v>
      </c>
      <c r="I38" s="30">
        <f t="shared" si="11"/>
        <v>0</v>
      </c>
    </row>
    <row r="39" spans="1:9" ht="15" customHeight="1" x14ac:dyDescent="0.25">
      <c r="A39" s="20" t="s">
        <v>23</v>
      </c>
      <c r="B39" s="82"/>
      <c r="C39" s="31">
        <v>0</v>
      </c>
      <c r="D39" s="31">
        <v>0</v>
      </c>
      <c r="E39" s="31">
        <v>0</v>
      </c>
      <c r="F39" s="31">
        <v>0</v>
      </c>
      <c r="G39" s="31">
        <v>0</v>
      </c>
      <c r="H39" s="31">
        <v>0</v>
      </c>
      <c r="I39" s="31">
        <f>SUM(C39:H39)</f>
        <v>0</v>
      </c>
    </row>
    <row r="40" spans="1:9" ht="15" customHeight="1" x14ac:dyDescent="0.25">
      <c r="A40" s="20" t="s">
        <v>24</v>
      </c>
      <c r="B40" s="82"/>
      <c r="C40" s="31">
        <v>0</v>
      </c>
      <c r="D40" s="31">
        <v>0</v>
      </c>
      <c r="E40" s="31">
        <v>0</v>
      </c>
      <c r="F40" s="31">
        <v>0</v>
      </c>
      <c r="G40" s="31">
        <v>0</v>
      </c>
      <c r="H40" s="31">
        <v>0</v>
      </c>
      <c r="I40" s="31">
        <f t="shared" ref="I40:I53" si="12">SUM(C40:H40)</f>
        <v>0</v>
      </c>
    </row>
    <row r="41" spans="1:9" ht="15" customHeight="1" x14ac:dyDescent="0.25">
      <c r="A41" s="20" t="s">
        <v>25</v>
      </c>
      <c r="B41" s="82"/>
      <c r="C41" s="31">
        <v>0</v>
      </c>
      <c r="D41" s="31">
        <v>0</v>
      </c>
      <c r="E41" s="31">
        <v>0</v>
      </c>
      <c r="F41" s="31">
        <v>0</v>
      </c>
      <c r="G41" s="31">
        <v>0</v>
      </c>
      <c r="H41" s="31">
        <v>0</v>
      </c>
      <c r="I41" s="31">
        <f t="shared" si="12"/>
        <v>0</v>
      </c>
    </row>
    <row r="42" spans="1:9" ht="15" customHeight="1" x14ac:dyDescent="0.25">
      <c r="A42" s="20" t="s">
        <v>51</v>
      </c>
      <c r="B42" s="82"/>
      <c r="C42" s="31">
        <v>0</v>
      </c>
      <c r="D42" s="31">
        <v>0</v>
      </c>
      <c r="E42" s="31">
        <v>0</v>
      </c>
      <c r="F42" s="31">
        <v>0</v>
      </c>
      <c r="G42" s="31">
        <v>0</v>
      </c>
      <c r="H42" s="31">
        <v>0</v>
      </c>
      <c r="I42" s="31">
        <f t="shared" si="12"/>
        <v>0</v>
      </c>
    </row>
    <row r="43" spans="1:9" ht="15" customHeight="1" x14ac:dyDescent="0.25">
      <c r="A43" s="20" t="s">
        <v>52</v>
      </c>
      <c r="B43" s="82"/>
      <c r="C43" s="31">
        <v>0</v>
      </c>
      <c r="D43" s="31">
        <v>0</v>
      </c>
      <c r="E43" s="31">
        <v>0</v>
      </c>
      <c r="F43" s="31">
        <v>0</v>
      </c>
      <c r="G43" s="31">
        <v>0</v>
      </c>
      <c r="H43" s="31">
        <v>0</v>
      </c>
      <c r="I43" s="31">
        <f t="shared" si="12"/>
        <v>0</v>
      </c>
    </row>
    <row r="44" spans="1:9" ht="15" customHeight="1" x14ac:dyDescent="0.25">
      <c r="A44" s="20" t="s">
        <v>53</v>
      </c>
      <c r="B44" s="82"/>
      <c r="C44" s="31">
        <v>0</v>
      </c>
      <c r="D44" s="31">
        <v>0</v>
      </c>
      <c r="E44" s="31">
        <v>0</v>
      </c>
      <c r="F44" s="31">
        <v>0</v>
      </c>
      <c r="G44" s="31">
        <v>0</v>
      </c>
      <c r="H44" s="31">
        <v>0</v>
      </c>
      <c r="I44" s="31">
        <f t="shared" si="12"/>
        <v>0</v>
      </c>
    </row>
    <row r="45" spans="1:9" ht="15" customHeight="1" x14ac:dyDescent="0.25">
      <c r="A45" s="20" t="s">
        <v>56</v>
      </c>
      <c r="B45" s="82"/>
      <c r="C45" s="31">
        <v>0</v>
      </c>
      <c r="D45" s="31">
        <v>0</v>
      </c>
      <c r="E45" s="31">
        <v>0</v>
      </c>
      <c r="F45" s="31">
        <v>0</v>
      </c>
      <c r="G45" s="31">
        <v>0</v>
      </c>
      <c r="H45" s="31">
        <v>0</v>
      </c>
      <c r="I45" s="31">
        <f t="shared" si="12"/>
        <v>0</v>
      </c>
    </row>
    <row r="46" spans="1:9" ht="21" customHeight="1" x14ac:dyDescent="0.25">
      <c r="A46" s="37" t="s">
        <v>130</v>
      </c>
      <c r="B46" s="84" t="s">
        <v>67</v>
      </c>
      <c r="C46" s="30">
        <f>SUM(C47:C53)-C52</f>
        <v>0</v>
      </c>
      <c r="D46" s="30">
        <f t="shared" ref="D46" si="13">SUM(D47:D53)-D52</f>
        <v>0</v>
      </c>
      <c r="E46" s="30">
        <f t="shared" ref="E46" si="14">SUM(E47:E53)-E52</f>
        <v>0</v>
      </c>
      <c r="F46" s="30">
        <f t="shared" ref="F46:I46" si="15">SUM(F47:F53)-F52</f>
        <v>0</v>
      </c>
      <c r="G46" s="30">
        <f t="shared" si="15"/>
        <v>0</v>
      </c>
      <c r="H46" s="30">
        <f t="shared" si="15"/>
        <v>0</v>
      </c>
      <c r="I46" s="30">
        <f t="shared" si="15"/>
        <v>0</v>
      </c>
    </row>
    <row r="47" spans="1:9" ht="15" customHeight="1" x14ac:dyDescent="0.25">
      <c r="A47" s="20" t="s">
        <v>23</v>
      </c>
      <c r="B47" s="85"/>
      <c r="C47" s="31">
        <v>0</v>
      </c>
      <c r="D47" s="31">
        <v>0</v>
      </c>
      <c r="E47" s="31">
        <v>0</v>
      </c>
      <c r="F47" s="31">
        <v>0</v>
      </c>
      <c r="G47" s="31">
        <v>0</v>
      </c>
      <c r="H47" s="31">
        <v>0</v>
      </c>
      <c r="I47" s="31">
        <f t="shared" si="12"/>
        <v>0</v>
      </c>
    </row>
    <row r="48" spans="1:9" ht="15" customHeight="1" x14ac:dyDescent="0.25">
      <c r="A48" s="20" t="s">
        <v>24</v>
      </c>
      <c r="B48" s="85"/>
      <c r="C48" s="31">
        <v>0</v>
      </c>
      <c r="D48" s="31">
        <v>0</v>
      </c>
      <c r="E48" s="31">
        <v>0</v>
      </c>
      <c r="F48" s="31">
        <v>0</v>
      </c>
      <c r="G48" s="31">
        <v>0</v>
      </c>
      <c r="H48" s="31">
        <v>0</v>
      </c>
      <c r="I48" s="31">
        <f t="shared" si="12"/>
        <v>0</v>
      </c>
    </row>
    <row r="49" spans="1:9" ht="15" customHeight="1" x14ac:dyDescent="0.25">
      <c r="A49" s="20" t="s">
        <v>25</v>
      </c>
      <c r="B49" s="85"/>
      <c r="C49" s="31">
        <v>0</v>
      </c>
      <c r="D49" s="31">
        <v>0</v>
      </c>
      <c r="E49" s="31">
        <v>0</v>
      </c>
      <c r="F49" s="31">
        <v>0</v>
      </c>
      <c r="G49" s="31">
        <v>0</v>
      </c>
      <c r="H49" s="31">
        <v>0</v>
      </c>
      <c r="I49" s="31">
        <f t="shared" si="12"/>
        <v>0</v>
      </c>
    </row>
    <row r="50" spans="1:9" ht="15" customHeight="1" x14ac:dyDescent="0.25">
      <c r="A50" s="20" t="s">
        <v>51</v>
      </c>
      <c r="B50" s="85"/>
      <c r="C50" s="31">
        <v>0</v>
      </c>
      <c r="D50" s="31">
        <v>0</v>
      </c>
      <c r="E50" s="31">
        <v>0</v>
      </c>
      <c r="F50" s="31">
        <v>0</v>
      </c>
      <c r="G50" s="31">
        <v>0</v>
      </c>
      <c r="H50" s="31">
        <v>0</v>
      </c>
      <c r="I50" s="31">
        <f t="shared" si="12"/>
        <v>0</v>
      </c>
    </row>
    <row r="51" spans="1:9" ht="15" customHeight="1" x14ac:dyDescent="0.25">
      <c r="A51" s="20" t="s">
        <v>52</v>
      </c>
      <c r="B51" s="85"/>
      <c r="C51" s="31">
        <v>0</v>
      </c>
      <c r="D51" s="31">
        <v>0</v>
      </c>
      <c r="E51" s="31">
        <v>0</v>
      </c>
      <c r="F51" s="31">
        <v>0</v>
      </c>
      <c r="G51" s="31">
        <v>0</v>
      </c>
      <c r="H51" s="31">
        <v>0</v>
      </c>
      <c r="I51" s="31">
        <f t="shared" si="12"/>
        <v>0</v>
      </c>
    </row>
    <row r="52" spans="1:9" ht="15" customHeight="1" x14ac:dyDescent="0.25">
      <c r="A52" s="20" t="s">
        <v>53</v>
      </c>
      <c r="B52" s="85"/>
      <c r="C52" s="31">
        <v>0</v>
      </c>
      <c r="D52" s="31">
        <v>0</v>
      </c>
      <c r="E52" s="31">
        <v>0</v>
      </c>
      <c r="F52" s="31">
        <v>0</v>
      </c>
      <c r="G52" s="31">
        <v>0</v>
      </c>
      <c r="H52" s="31">
        <v>0</v>
      </c>
      <c r="I52" s="31">
        <f t="shared" si="12"/>
        <v>0</v>
      </c>
    </row>
    <row r="53" spans="1:9" ht="15" customHeight="1" x14ac:dyDescent="0.25">
      <c r="A53" s="20" t="s">
        <v>56</v>
      </c>
      <c r="B53" s="86"/>
      <c r="C53" s="31">
        <v>0</v>
      </c>
      <c r="D53" s="31">
        <v>0</v>
      </c>
      <c r="E53" s="31">
        <v>0</v>
      </c>
      <c r="F53" s="31">
        <v>0</v>
      </c>
      <c r="G53" s="31">
        <v>0</v>
      </c>
      <c r="H53" s="31">
        <v>0</v>
      </c>
      <c r="I53" s="31">
        <f t="shared" si="12"/>
        <v>0</v>
      </c>
    </row>
    <row r="54" spans="1:9" ht="52.5" customHeight="1" x14ac:dyDescent="0.25">
      <c r="A54" s="37" t="s">
        <v>79</v>
      </c>
      <c r="B54" s="82" t="s">
        <v>145</v>
      </c>
      <c r="C54" s="30">
        <f>SUM(C55:C61)-C60</f>
        <v>2669.3999999999996</v>
      </c>
      <c r="D54" s="30">
        <f t="shared" ref="D54" si="16">SUM(D55:D61)-D60</f>
        <v>2756.2</v>
      </c>
      <c r="E54" s="30">
        <f t="shared" ref="E54" si="17">SUM(E55:E61)-E60</f>
        <v>2736.7</v>
      </c>
      <c r="F54" s="30">
        <f t="shared" ref="F54" si="18">SUM(F55:F61)-F60</f>
        <v>2736.7</v>
      </c>
      <c r="G54" s="30">
        <f t="shared" ref="G54" si="19">SUM(G55:G61)-G60</f>
        <v>2736.7</v>
      </c>
      <c r="H54" s="30">
        <f t="shared" ref="H54" si="20">SUM(H55:H61)-H60</f>
        <v>2736.7</v>
      </c>
      <c r="I54" s="30">
        <f>SUM(I55:I61)-I60</f>
        <v>16372.400000000001</v>
      </c>
    </row>
    <row r="55" spans="1:9" ht="32.85" customHeight="1" x14ac:dyDescent="0.25">
      <c r="A55" s="20" t="s">
        <v>23</v>
      </c>
      <c r="B55" s="82"/>
      <c r="C55" s="31">
        <f>C71+C79+C87+C95+C103+C111</f>
        <v>2.2000000000000002</v>
      </c>
      <c r="D55" s="31">
        <f t="shared" ref="D55:H55" si="21">D71+D79+D87+D95+D103+D111</f>
        <v>23.2</v>
      </c>
      <c r="E55" s="31">
        <f t="shared" si="21"/>
        <v>3.7</v>
      </c>
      <c r="F55" s="31">
        <f t="shared" si="21"/>
        <v>3.7</v>
      </c>
      <c r="G55" s="31">
        <f t="shared" si="21"/>
        <v>3.7</v>
      </c>
      <c r="H55" s="31">
        <f t="shared" si="21"/>
        <v>3.7</v>
      </c>
      <c r="I55" s="31">
        <f t="shared" ref="I55:I61" si="22">SUM(C55:H55)</f>
        <v>40.200000000000003</v>
      </c>
    </row>
    <row r="56" spans="1:9" ht="32.85" customHeight="1" x14ac:dyDescent="0.25">
      <c r="A56" s="20" t="s">
        <v>24</v>
      </c>
      <c r="B56" s="82"/>
      <c r="C56" s="31">
        <f t="shared" ref="C56:H61" si="23">C72+C80+C88+C96+C104+C112</f>
        <v>2370.5</v>
      </c>
      <c r="D56" s="31">
        <f t="shared" si="23"/>
        <v>2436.3000000000002</v>
      </c>
      <c r="E56" s="31">
        <f t="shared" si="23"/>
        <v>2436.3000000000002</v>
      </c>
      <c r="F56" s="31">
        <f t="shared" si="23"/>
        <v>2436.3000000000002</v>
      </c>
      <c r="G56" s="31">
        <f t="shared" si="23"/>
        <v>2436.3000000000002</v>
      </c>
      <c r="H56" s="31">
        <f t="shared" si="23"/>
        <v>2436.3000000000002</v>
      </c>
      <c r="I56" s="31">
        <f t="shared" si="22"/>
        <v>14552</v>
      </c>
    </row>
    <row r="57" spans="1:9" ht="32.85" customHeight="1" x14ac:dyDescent="0.25">
      <c r="A57" s="20" t="s">
        <v>25</v>
      </c>
      <c r="B57" s="82"/>
      <c r="C57" s="31">
        <f t="shared" si="23"/>
        <v>296.7</v>
      </c>
      <c r="D57" s="31">
        <f t="shared" si="23"/>
        <v>296.7</v>
      </c>
      <c r="E57" s="31">
        <f t="shared" si="23"/>
        <v>296.7</v>
      </c>
      <c r="F57" s="31">
        <f t="shared" si="23"/>
        <v>296.7</v>
      </c>
      <c r="G57" s="31">
        <f t="shared" si="23"/>
        <v>296.7</v>
      </c>
      <c r="H57" s="31">
        <f t="shared" si="23"/>
        <v>296.7</v>
      </c>
      <c r="I57" s="31">
        <f t="shared" si="22"/>
        <v>1780.2</v>
      </c>
    </row>
    <row r="58" spans="1:9" ht="32.85" customHeight="1" x14ac:dyDescent="0.25">
      <c r="A58" s="20" t="s">
        <v>51</v>
      </c>
      <c r="B58" s="82"/>
      <c r="C58" s="31">
        <f t="shared" si="23"/>
        <v>0</v>
      </c>
      <c r="D58" s="31">
        <f t="shared" si="23"/>
        <v>0</v>
      </c>
      <c r="E58" s="31">
        <f t="shared" si="23"/>
        <v>0</v>
      </c>
      <c r="F58" s="31">
        <f t="shared" si="23"/>
        <v>0</v>
      </c>
      <c r="G58" s="31">
        <f t="shared" si="23"/>
        <v>0</v>
      </c>
      <c r="H58" s="31">
        <f t="shared" si="23"/>
        <v>0</v>
      </c>
      <c r="I58" s="31">
        <f t="shared" si="22"/>
        <v>0</v>
      </c>
    </row>
    <row r="59" spans="1:9" ht="32.85" customHeight="1" x14ac:dyDescent="0.25">
      <c r="A59" s="20" t="s">
        <v>52</v>
      </c>
      <c r="B59" s="82"/>
      <c r="C59" s="31">
        <f t="shared" si="23"/>
        <v>0</v>
      </c>
      <c r="D59" s="31">
        <f t="shared" si="23"/>
        <v>0</v>
      </c>
      <c r="E59" s="31">
        <f t="shared" si="23"/>
        <v>0</v>
      </c>
      <c r="F59" s="31">
        <f t="shared" si="23"/>
        <v>0</v>
      </c>
      <c r="G59" s="31">
        <f t="shared" si="23"/>
        <v>0</v>
      </c>
      <c r="H59" s="31">
        <f t="shared" si="23"/>
        <v>0</v>
      </c>
      <c r="I59" s="31">
        <f t="shared" si="22"/>
        <v>0</v>
      </c>
    </row>
    <row r="60" spans="1:9" ht="32.85" customHeight="1" x14ac:dyDescent="0.25">
      <c r="A60" s="20" t="s">
        <v>53</v>
      </c>
      <c r="B60" s="82"/>
      <c r="C60" s="31">
        <f t="shared" si="23"/>
        <v>151.5</v>
      </c>
      <c r="D60" s="31">
        <f t="shared" si="23"/>
        <v>151.5</v>
      </c>
      <c r="E60" s="31">
        <f t="shared" si="23"/>
        <v>151.5</v>
      </c>
      <c r="F60" s="31">
        <f t="shared" si="23"/>
        <v>151.5</v>
      </c>
      <c r="G60" s="31">
        <f t="shared" si="23"/>
        <v>151.5</v>
      </c>
      <c r="H60" s="31">
        <f t="shared" si="23"/>
        <v>151.5</v>
      </c>
      <c r="I60" s="31">
        <f t="shared" si="22"/>
        <v>909</v>
      </c>
    </row>
    <row r="61" spans="1:9" ht="32.85" customHeight="1" x14ac:dyDescent="0.25">
      <c r="A61" s="20" t="s">
        <v>54</v>
      </c>
      <c r="B61" s="82"/>
      <c r="C61" s="31">
        <f t="shared" si="23"/>
        <v>0</v>
      </c>
      <c r="D61" s="31">
        <f t="shared" si="23"/>
        <v>0</v>
      </c>
      <c r="E61" s="31">
        <f t="shared" si="23"/>
        <v>0</v>
      </c>
      <c r="F61" s="31">
        <f t="shared" si="23"/>
        <v>0</v>
      </c>
      <c r="G61" s="31">
        <f t="shared" si="23"/>
        <v>0</v>
      </c>
      <c r="H61" s="31">
        <f t="shared" si="23"/>
        <v>0</v>
      </c>
      <c r="I61" s="31">
        <f t="shared" si="22"/>
        <v>0</v>
      </c>
    </row>
    <row r="62" spans="1:9" ht="55.5" customHeight="1" x14ac:dyDescent="0.25">
      <c r="A62" s="37" t="s">
        <v>61</v>
      </c>
      <c r="B62" s="84" t="s">
        <v>147</v>
      </c>
      <c r="C62" s="30">
        <f>C70+C78+C86+C94</f>
        <v>2628.8999999999996</v>
      </c>
      <c r="D62" s="30">
        <f t="shared" ref="D62:I62" si="24">D70+D78+D86+D94</f>
        <v>2715.7</v>
      </c>
      <c r="E62" s="30">
        <f t="shared" si="24"/>
        <v>2696.2</v>
      </c>
      <c r="F62" s="30">
        <f t="shared" si="24"/>
        <v>2696.2</v>
      </c>
      <c r="G62" s="30">
        <f t="shared" si="24"/>
        <v>2696.2</v>
      </c>
      <c r="H62" s="30">
        <f t="shared" si="24"/>
        <v>2696.2</v>
      </c>
      <c r="I62" s="30">
        <f t="shared" si="24"/>
        <v>16129.400000000001</v>
      </c>
    </row>
    <row r="63" spans="1:9" s="62" customFormat="1" ht="15" customHeight="1" x14ac:dyDescent="0.25">
      <c r="A63" s="61" t="s">
        <v>23</v>
      </c>
      <c r="B63" s="90"/>
      <c r="C63" s="31">
        <f>C71+C79+C87+C95</f>
        <v>2.2000000000000002</v>
      </c>
      <c r="D63" s="31">
        <f t="shared" ref="D63:I63" si="25">D71+D79+D87+D95</f>
        <v>23.2</v>
      </c>
      <c r="E63" s="31">
        <f t="shared" si="25"/>
        <v>3.7</v>
      </c>
      <c r="F63" s="31">
        <f t="shared" si="25"/>
        <v>3.7</v>
      </c>
      <c r="G63" s="31">
        <f t="shared" si="25"/>
        <v>3.7</v>
      </c>
      <c r="H63" s="31">
        <f t="shared" si="25"/>
        <v>3.7</v>
      </c>
      <c r="I63" s="31">
        <f t="shared" si="25"/>
        <v>40.200000000000003</v>
      </c>
    </row>
    <row r="64" spans="1:9" s="62" customFormat="1" ht="15" customHeight="1" x14ac:dyDescent="0.25">
      <c r="A64" s="61" t="s">
        <v>24</v>
      </c>
      <c r="B64" s="90"/>
      <c r="C64" s="31">
        <f t="shared" ref="C64:I69" si="26">C72+C80+C88+C96</f>
        <v>2370.5</v>
      </c>
      <c r="D64" s="31">
        <f t="shared" si="26"/>
        <v>2436.3000000000002</v>
      </c>
      <c r="E64" s="31">
        <f t="shared" si="26"/>
        <v>2436.3000000000002</v>
      </c>
      <c r="F64" s="31">
        <f t="shared" si="26"/>
        <v>2436.3000000000002</v>
      </c>
      <c r="G64" s="31">
        <f t="shared" si="26"/>
        <v>2436.3000000000002</v>
      </c>
      <c r="H64" s="31">
        <f t="shared" si="26"/>
        <v>2436.3000000000002</v>
      </c>
      <c r="I64" s="31">
        <f t="shared" si="26"/>
        <v>14552</v>
      </c>
    </row>
    <row r="65" spans="1:9" s="62" customFormat="1" ht="15" customHeight="1" x14ac:dyDescent="0.25">
      <c r="A65" s="61" t="s">
        <v>25</v>
      </c>
      <c r="B65" s="90"/>
      <c r="C65" s="31">
        <f t="shared" si="26"/>
        <v>256.2</v>
      </c>
      <c r="D65" s="31">
        <f t="shared" si="26"/>
        <v>256.2</v>
      </c>
      <c r="E65" s="31">
        <f t="shared" si="26"/>
        <v>256.2</v>
      </c>
      <c r="F65" s="31">
        <f t="shared" si="26"/>
        <v>256.2</v>
      </c>
      <c r="G65" s="31">
        <f t="shared" si="26"/>
        <v>256.2</v>
      </c>
      <c r="H65" s="31">
        <f t="shared" si="26"/>
        <v>256.2</v>
      </c>
      <c r="I65" s="31">
        <f t="shared" si="26"/>
        <v>1537.2</v>
      </c>
    </row>
    <row r="66" spans="1:9" s="62" customFormat="1" ht="15" customHeight="1" x14ac:dyDescent="0.25">
      <c r="A66" s="61" t="s">
        <v>51</v>
      </c>
      <c r="B66" s="90"/>
      <c r="C66" s="31">
        <f t="shared" si="26"/>
        <v>0</v>
      </c>
      <c r="D66" s="31">
        <f t="shared" si="26"/>
        <v>0</v>
      </c>
      <c r="E66" s="31">
        <f t="shared" si="26"/>
        <v>0</v>
      </c>
      <c r="F66" s="31">
        <f t="shared" si="26"/>
        <v>0</v>
      </c>
      <c r="G66" s="31">
        <f t="shared" si="26"/>
        <v>0</v>
      </c>
      <c r="H66" s="31">
        <f t="shared" si="26"/>
        <v>0</v>
      </c>
      <c r="I66" s="31">
        <f t="shared" si="26"/>
        <v>0</v>
      </c>
    </row>
    <row r="67" spans="1:9" s="62" customFormat="1" ht="15" customHeight="1" x14ac:dyDescent="0.25">
      <c r="A67" s="61" t="s">
        <v>52</v>
      </c>
      <c r="B67" s="90"/>
      <c r="C67" s="31">
        <f t="shared" si="26"/>
        <v>0</v>
      </c>
      <c r="D67" s="31">
        <f t="shared" si="26"/>
        <v>0</v>
      </c>
      <c r="E67" s="31">
        <f t="shared" si="26"/>
        <v>0</v>
      </c>
      <c r="F67" s="31">
        <f t="shared" si="26"/>
        <v>0</v>
      </c>
      <c r="G67" s="31">
        <f t="shared" si="26"/>
        <v>0</v>
      </c>
      <c r="H67" s="31">
        <f t="shared" si="26"/>
        <v>0</v>
      </c>
      <c r="I67" s="31">
        <f t="shared" si="26"/>
        <v>0</v>
      </c>
    </row>
    <row r="68" spans="1:9" s="62" customFormat="1" ht="15" customHeight="1" x14ac:dyDescent="0.25">
      <c r="A68" s="61" t="s">
        <v>53</v>
      </c>
      <c r="B68" s="90"/>
      <c r="C68" s="31">
        <f t="shared" si="26"/>
        <v>151.5</v>
      </c>
      <c r="D68" s="31">
        <f t="shared" si="26"/>
        <v>151.5</v>
      </c>
      <c r="E68" s="31">
        <f t="shared" si="26"/>
        <v>151.5</v>
      </c>
      <c r="F68" s="31">
        <f t="shared" si="26"/>
        <v>151.5</v>
      </c>
      <c r="G68" s="31">
        <f t="shared" si="26"/>
        <v>151.5</v>
      </c>
      <c r="H68" s="31">
        <f t="shared" si="26"/>
        <v>151.5</v>
      </c>
      <c r="I68" s="31">
        <f t="shared" si="26"/>
        <v>909</v>
      </c>
    </row>
    <row r="69" spans="1:9" s="62" customFormat="1" ht="15" customHeight="1" x14ac:dyDescent="0.25">
      <c r="A69" s="61" t="s">
        <v>56</v>
      </c>
      <c r="B69" s="91"/>
      <c r="C69" s="31">
        <f t="shared" si="26"/>
        <v>0</v>
      </c>
      <c r="D69" s="31">
        <f t="shared" si="26"/>
        <v>0</v>
      </c>
      <c r="E69" s="31">
        <f t="shared" si="26"/>
        <v>0</v>
      </c>
      <c r="F69" s="31">
        <f t="shared" si="26"/>
        <v>0</v>
      </c>
      <c r="G69" s="31">
        <f t="shared" si="26"/>
        <v>0</v>
      </c>
      <c r="H69" s="31">
        <f t="shared" si="26"/>
        <v>0</v>
      </c>
      <c r="I69" s="31">
        <f t="shared" si="26"/>
        <v>0</v>
      </c>
    </row>
    <row r="70" spans="1:9" ht="21" customHeight="1" x14ac:dyDescent="0.25">
      <c r="A70" s="37" t="s">
        <v>130</v>
      </c>
      <c r="B70" s="82" t="s">
        <v>135</v>
      </c>
      <c r="C70" s="30">
        <f t="shared" ref="C70:H70" si="27">SUM(C71:C77)-C76</f>
        <v>2475.1999999999998</v>
      </c>
      <c r="D70" s="30">
        <f t="shared" si="27"/>
        <v>2541</v>
      </c>
      <c r="E70" s="30">
        <f t="shared" si="27"/>
        <v>2541</v>
      </c>
      <c r="F70" s="30">
        <f t="shared" si="27"/>
        <v>2541</v>
      </c>
      <c r="G70" s="30">
        <f t="shared" si="27"/>
        <v>2541</v>
      </c>
      <c r="H70" s="30">
        <f t="shared" si="27"/>
        <v>2541</v>
      </c>
      <c r="I70" s="30">
        <f t="shared" ref="I70" si="28">SUM(C70:H70)</f>
        <v>15180.2</v>
      </c>
    </row>
    <row r="71" spans="1:9" ht="15" customHeight="1" x14ac:dyDescent="0.25">
      <c r="A71" s="20" t="s">
        <v>23</v>
      </c>
      <c r="B71" s="82"/>
      <c r="C71" s="31">
        <v>0</v>
      </c>
      <c r="D71" s="31">
        <v>0</v>
      </c>
      <c r="E71" s="31">
        <v>0</v>
      </c>
      <c r="F71" s="31">
        <v>0</v>
      </c>
      <c r="G71" s="31">
        <v>0</v>
      </c>
      <c r="H71" s="31">
        <v>0</v>
      </c>
      <c r="I71" s="31">
        <f>SUM(C71:H71)</f>
        <v>0</v>
      </c>
    </row>
    <row r="72" spans="1:9" ht="15" customHeight="1" x14ac:dyDescent="0.25">
      <c r="A72" s="20" t="s">
        <v>24</v>
      </c>
      <c r="B72" s="82"/>
      <c r="C72" s="31">
        <f>2219</f>
        <v>2219</v>
      </c>
      <c r="D72" s="31">
        <f>2284.8</f>
        <v>2284.8000000000002</v>
      </c>
      <c r="E72" s="31">
        <f>2284.8</f>
        <v>2284.8000000000002</v>
      </c>
      <c r="F72" s="31">
        <f t="shared" ref="F72:H72" si="29">2284.8</f>
        <v>2284.8000000000002</v>
      </c>
      <c r="G72" s="31">
        <f t="shared" si="29"/>
        <v>2284.8000000000002</v>
      </c>
      <c r="H72" s="31">
        <f t="shared" si="29"/>
        <v>2284.8000000000002</v>
      </c>
      <c r="I72" s="31">
        <f>SUM(C72:H72)</f>
        <v>13643</v>
      </c>
    </row>
    <row r="73" spans="1:9" ht="15" customHeight="1" x14ac:dyDescent="0.25">
      <c r="A73" s="20" t="s">
        <v>25</v>
      </c>
      <c r="B73" s="82"/>
      <c r="C73" s="34">
        <v>256.2</v>
      </c>
      <c r="D73" s="34">
        <v>256.2</v>
      </c>
      <c r="E73" s="34">
        <v>256.2</v>
      </c>
      <c r="F73" s="34">
        <v>256.2</v>
      </c>
      <c r="G73" s="34">
        <v>256.2</v>
      </c>
      <c r="H73" s="34">
        <v>256.2</v>
      </c>
      <c r="I73" s="31">
        <f t="shared" ref="I73" si="30">SUM(C73:H73)</f>
        <v>1537.2</v>
      </c>
    </row>
    <row r="74" spans="1:9" ht="15" customHeight="1" x14ac:dyDescent="0.25">
      <c r="A74" s="20" t="s">
        <v>51</v>
      </c>
      <c r="B74" s="82"/>
      <c r="C74" s="31">
        <v>0</v>
      </c>
      <c r="D74" s="31">
        <v>0</v>
      </c>
      <c r="E74" s="31">
        <v>0</v>
      </c>
      <c r="F74" s="31">
        <v>0</v>
      </c>
      <c r="G74" s="31">
        <v>0</v>
      </c>
      <c r="H74" s="31">
        <v>0</v>
      </c>
      <c r="I74" s="31">
        <f t="shared" ref="I74:I78" si="31">SUM(C74:H74)</f>
        <v>0</v>
      </c>
    </row>
    <row r="75" spans="1:9" ht="15" customHeight="1" x14ac:dyDescent="0.25">
      <c r="A75" s="20" t="s">
        <v>52</v>
      </c>
      <c r="B75" s="82"/>
      <c r="C75" s="31">
        <v>0</v>
      </c>
      <c r="D75" s="31">
        <v>0</v>
      </c>
      <c r="E75" s="31">
        <v>0</v>
      </c>
      <c r="F75" s="31">
        <v>0</v>
      </c>
      <c r="G75" s="31">
        <v>0</v>
      </c>
      <c r="H75" s="31">
        <v>0</v>
      </c>
      <c r="I75" s="31">
        <f t="shared" si="31"/>
        <v>0</v>
      </c>
    </row>
    <row r="76" spans="1:9" ht="15" customHeight="1" x14ac:dyDescent="0.25">
      <c r="A76" s="20" t="s">
        <v>53</v>
      </c>
      <c r="B76" s="82"/>
      <c r="C76" s="31">
        <v>0</v>
      </c>
      <c r="D76" s="31">
        <v>0</v>
      </c>
      <c r="E76" s="31">
        <v>0</v>
      </c>
      <c r="F76" s="31">
        <v>0</v>
      </c>
      <c r="G76" s="31">
        <v>0</v>
      </c>
      <c r="H76" s="31">
        <v>0</v>
      </c>
      <c r="I76" s="31">
        <f t="shared" si="31"/>
        <v>0</v>
      </c>
    </row>
    <row r="77" spans="1:9" ht="15" customHeight="1" x14ac:dyDescent="0.25">
      <c r="A77" s="20" t="s">
        <v>56</v>
      </c>
      <c r="B77" s="82"/>
      <c r="C77" s="31">
        <v>0</v>
      </c>
      <c r="D77" s="31">
        <v>0</v>
      </c>
      <c r="E77" s="31">
        <v>0</v>
      </c>
      <c r="F77" s="31">
        <v>0</v>
      </c>
      <c r="G77" s="31">
        <v>0</v>
      </c>
      <c r="H77" s="31">
        <v>0</v>
      </c>
      <c r="I77" s="31">
        <f t="shared" si="31"/>
        <v>0</v>
      </c>
    </row>
    <row r="78" spans="1:9" ht="21" customHeight="1" x14ac:dyDescent="0.25">
      <c r="A78" s="37" t="s">
        <v>130</v>
      </c>
      <c r="B78" s="84" t="s">
        <v>148</v>
      </c>
      <c r="C78" s="30">
        <f t="shared" ref="C78:H78" si="32">SUM(C79:C85)-C84</f>
        <v>2.2000000000000002</v>
      </c>
      <c r="D78" s="30">
        <f t="shared" si="32"/>
        <v>23.2</v>
      </c>
      <c r="E78" s="30">
        <f t="shared" si="32"/>
        <v>3.7</v>
      </c>
      <c r="F78" s="30">
        <f t="shared" si="32"/>
        <v>3.7</v>
      </c>
      <c r="G78" s="30">
        <f t="shared" si="32"/>
        <v>3.7</v>
      </c>
      <c r="H78" s="30">
        <f t="shared" si="32"/>
        <v>3.7</v>
      </c>
      <c r="I78" s="30">
        <f t="shared" si="31"/>
        <v>40.200000000000003</v>
      </c>
    </row>
    <row r="79" spans="1:9" ht="15" customHeight="1" x14ac:dyDescent="0.25">
      <c r="A79" s="20" t="s">
        <v>23</v>
      </c>
      <c r="B79" s="85"/>
      <c r="C79" s="31">
        <v>2.2000000000000002</v>
      </c>
      <c r="D79" s="31">
        <v>23.2</v>
      </c>
      <c r="E79" s="31">
        <v>3.7</v>
      </c>
      <c r="F79" s="31">
        <v>3.7</v>
      </c>
      <c r="G79" s="31">
        <v>3.7</v>
      </c>
      <c r="H79" s="31">
        <v>3.7</v>
      </c>
      <c r="I79" s="31">
        <f>SUM(C79:H79)</f>
        <v>40.200000000000003</v>
      </c>
    </row>
    <row r="80" spans="1:9" ht="15" customHeight="1" x14ac:dyDescent="0.25">
      <c r="A80" s="20" t="s">
        <v>24</v>
      </c>
      <c r="B80" s="85"/>
      <c r="C80" s="31">
        <v>0</v>
      </c>
      <c r="D80" s="31">
        <v>0</v>
      </c>
      <c r="E80" s="31">
        <v>0</v>
      </c>
      <c r="F80" s="31">
        <v>0</v>
      </c>
      <c r="G80" s="31">
        <v>0</v>
      </c>
      <c r="H80" s="31">
        <v>0</v>
      </c>
      <c r="I80" s="31">
        <f>SUM(C80:H80)</f>
        <v>0</v>
      </c>
    </row>
    <row r="81" spans="1:9" ht="15" customHeight="1" x14ac:dyDescent="0.25">
      <c r="A81" s="20" t="s">
        <v>25</v>
      </c>
      <c r="B81" s="85"/>
      <c r="C81" s="31">
        <v>0</v>
      </c>
      <c r="D81" s="31">
        <v>0</v>
      </c>
      <c r="E81" s="31">
        <v>0</v>
      </c>
      <c r="F81" s="31">
        <v>0</v>
      </c>
      <c r="G81" s="31">
        <v>0</v>
      </c>
      <c r="H81" s="31">
        <v>0</v>
      </c>
      <c r="I81" s="31">
        <f t="shared" ref="I81" si="33">SUM(C81:H81)</f>
        <v>0</v>
      </c>
    </row>
    <row r="82" spans="1:9" ht="15" customHeight="1" x14ac:dyDescent="0.25">
      <c r="A82" s="20" t="s">
        <v>51</v>
      </c>
      <c r="B82" s="85"/>
      <c r="C82" s="31">
        <v>0</v>
      </c>
      <c r="D82" s="31">
        <v>0</v>
      </c>
      <c r="E82" s="31">
        <v>0</v>
      </c>
      <c r="F82" s="31">
        <v>0</v>
      </c>
      <c r="G82" s="31">
        <v>0</v>
      </c>
      <c r="H82" s="31">
        <v>0</v>
      </c>
      <c r="I82" s="31">
        <f t="shared" ref="I82:I86" si="34">SUM(C82:H82)</f>
        <v>0</v>
      </c>
    </row>
    <row r="83" spans="1:9" ht="15" customHeight="1" x14ac:dyDescent="0.25">
      <c r="A83" s="20" t="s">
        <v>52</v>
      </c>
      <c r="B83" s="85"/>
      <c r="C83" s="31">
        <v>0</v>
      </c>
      <c r="D83" s="31">
        <v>0</v>
      </c>
      <c r="E83" s="31">
        <v>0</v>
      </c>
      <c r="F83" s="31">
        <v>0</v>
      </c>
      <c r="G83" s="31">
        <v>0</v>
      </c>
      <c r="H83" s="31">
        <v>0</v>
      </c>
      <c r="I83" s="31">
        <f t="shared" si="34"/>
        <v>0</v>
      </c>
    </row>
    <row r="84" spans="1:9" ht="15" customHeight="1" x14ac:dyDescent="0.25">
      <c r="A84" s="20" t="s">
        <v>53</v>
      </c>
      <c r="B84" s="85"/>
      <c r="C84" s="31">
        <v>0</v>
      </c>
      <c r="D84" s="31">
        <v>0</v>
      </c>
      <c r="E84" s="31">
        <v>0</v>
      </c>
      <c r="F84" s="31">
        <v>0</v>
      </c>
      <c r="G84" s="31">
        <v>0</v>
      </c>
      <c r="H84" s="31">
        <v>0</v>
      </c>
      <c r="I84" s="31">
        <f t="shared" si="34"/>
        <v>0</v>
      </c>
    </row>
    <row r="85" spans="1:9" ht="15" customHeight="1" x14ac:dyDescent="0.25">
      <c r="A85" s="20" t="s">
        <v>56</v>
      </c>
      <c r="B85" s="86"/>
      <c r="C85" s="31">
        <v>0</v>
      </c>
      <c r="D85" s="31">
        <v>0</v>
      </c>
      <c r="E85" s="31">
        <v>0</v>
      </c>
      <c r="F85" s="31">
        <v>0</v>
      </c>
      <c r="G85" s="31">
        <v>0</v>
      </c>
      <c r="H85" s="31">
        <v>0</v>
      </c>
      <c r="I85" s="31">
        <f t="shared" si="34"/>
        <v>0</v>
      </c>
    </row>
    <row r="86" spans="1:9" ht="21" customHeight="1" x14ac:dyDescent="0.25">
      <c r="A86" s="37" t="s">
        <v>130</v>
      </c>
      <c r="B86" s="84" t="s">
        <v>149</v>
      </c>
      <c r="C86" s="30">
        <f t="shared" ref="C86:H86" si="35">SUM(C87:C93)-C92</f>
        <v>0</v>
      </c>
      <c r="D86" s="30">
        <f t="shared" si="35"/>
        <v>0</v>
      </c>
      <c r="E86" s="30">
        <f t="shared" si="35"/>
        <v>0</v>
      </c>
      <c r="F86" s="30">
        <f t="shared" si="35"/>
        <v>0</v>
      </c>
      <c r="G86" s="30">
        <f t="shared" si="35"/>
        <v>0</v>
      </c>
      <c r="H86" s="30">
        <f t="shared" si="35"/>
        <v>0</v>
      </c>
      <c r="I86" s="30">
        <f t="shared" si="34"/>
        <v>0</v>
      </c>
    </row>
    <row r="87" spans="1:9" ht="15" customHeight="1" x14ac:dyDescent="0.25">
      <c r="A87" s="20" t="s">
        <v>23</v>
      </c>
      <c r="B87" s="85"/>
      <c r="C87" s="31">
        <v>0</v>
      </c>
      <c r="D87" s="31">
        <v>0</v>
      </c>
      <c r="E87" s="31">
        <v>0</v>
      </c>
      <c r="F87" s="31">
        <v>0</v>
      </c>
      <c r="G87" s="31">
        <v>0</v>
      </c>
      <c r="H87" s="31">
        <v>0</v>
      </c>
      <c r="I87" s="31">
        <f>SUM(C87:H87)</f>
        <v>0</v>
      </c>
    </row>
    <row r="88" spans="1:9" ht="15" customHeight="1" x14ac:dyDescent="0.25">
      <c r="A88" s="20" t="s">
        <v>24</v>
      </c>
      <c r="B88" s="85"/>
      <c r="C88" s="31">
        <v>0</v>
      </c>
      <c r="D88" s="31">
        <v>0</v>
      </c>
      <c r="E88" s="31">
        <v>0</v>
      </c>
      <c r="F88" s="31">
        <v>0</v>
      </c>
      <c r="G88" s="31">
        <v>0</v>
      </c>
      <c r="H88" s="31">
        <v>0</v>
      </c>
      <c r="I88" s="31">
        <f>SUM(C88:H88)</f>
        <v>0</v>
      </c>
    </row>
    <row r="89" spans="1:9" ht="15" customHeight="1" x14ac:dyDescent="0.25">
      <c r="A89" s="20" t="s">
        <v>25</v>
      </c>
      <c r="B89" s="85"/>
      <c r="C89" s="31">
        <v>0</v>
      </c>
      <c r="D89" s="31">
        <v>0</v>
      </c>
      <c r="E89" s="31">
        <v>0</v>
      </c>
      <c r="F89" s="31">
        <v>0</v>
      </c>
      <c r="G89" s="31">
        <v>0</v>
      </c>
      <c r="H89" s="31">
        <v>0</v>
      </c>
      <c r="I89" s="31">
        <f t="shared" ref="I89" si="36">SUM(C89:H89)</f>
        <v>0</v>
      </c>
    </row>
    <row r="90" spans="1:9" ht="15" customHeight="1" x14ac:dyDescent="0.25">
      <c r="A90" s="20" t="s">
        <v>51</v>
      </c>
      <c r="B90" s="85"/>
      <c r="C90" s="31">
        <v>0</v>
      </c>
      <c r="D90" s="31">
        <v>0</v>
      </c>
      <c r="E90" s="31">
        <v>0</v>
      </c>
      <c r="F90" s="31">
        <v>0</v>
      </c>
      <c r="G90" s="31">
        <v>0</v>
      </c>
      <c r="H90" s="31">
        <v>0</v>
      </c>
      <c r="I90" s="31">
        <f t="shared" ref="I90:I94" si="37">SUM(C90:H90)</f>
        <v>0</v>
      </c>
    </row>
    <row r="91" spans="1:9" ht="15" customHeight="1" x14ac:dyDescent="0.25">
      <c r="A91" s="20" t="s">
        <v>52</v>
      </c>
      <c r="B91" s="85"/>
      <c r="C91" s="31">
        <v>0</v>
      </c>
      <c r="D91" s="31">
        <v>0</v>
      </c>
      <c r="E91" s="31">
        <v>0</v>
      </c>
      <c r="F91" s="31">
        <v>0</v>
      </c>
      <c r="G91" s="31">
        <v>0</v>
      </c>
      <c r="H91" s="31">
        <v>0</v>
      </c>
      <c r="I91" s="31">
        <f t="shared" si="37"/>
        <v>0</v>
      </c>
    </row>
    <row r="92" spans="1:9" ht="15" customHeight="1" x14ac:dyDescent="0.25">
      <c r="A92" s="20" t="s">
        <v>53</v>
      </c>
      <c r="B92" s="85"/>
      <c r="C92" s="31">
        <v>0</v>
      </c>
      <c r="D92" s="31">
        <v>0</v>
      </c>
      <c r="E92" s="31">
        <v>0</v>
      </c>
      <c r="F92" s="31">
        <v>0</v>
      </c>
      <c r="G92" s="31">
        <v>0</v>
      </c>
      <c r="H92" s="31">
        <v>0</v>
      </c>
      <c r="I92" s="31">
        <f t="shared" si="37"/>
        <v>0</v>
      </c>
    </row>
    <row r="93" spans="1:9" ht="15" customHeight="1" x14ac:dyDescent="0.25">
      <c r="A93" s="20" t="s">
        <v>56</v>
      </c>
      <c r="B93" s="86"/>
      <c r="C93" s="31">
        <v>0</v>
      </c>
      <c r="D93" s="31">
        <v>0</v>
      </c>
      <c r="E93" s="31">
        <v>0</v>
      </c>
      <c r="F93" s="31">
        <v>0</v>
      </c>
      <c r="G93" s="31">
        <v>0</v>
      </c>
      <c r="H93" s="31">
        <v>0</v>
      </c>
      <c r="I93" s="31">
        <f t="shared" si="37"/>
        <v>0</v>
      </c>
    </row>
    <row r="94" spans="1:9" ht="21" customHeight="1" x14ac:dyDescent="0.25">
      <c r="A94" s="37" t="s">
        <v>130</v>
      </c>
      <c r="B94" s="84" t="s">
        <v>67</v>
      </c>
      <c r="C94" s="30">
        <f t="shared" ref="C94:H94" si="38">SUM(C95:C101)-C100</f>
        <v>151.5</v>
      </c>
      <c r="D94" s="30">
        <f t="shared" si="38"/>
        <v>151.5</v>
      </c>
      <c r="E94" s="30">
        <f t="shared" si="38"/>
        <v>151.5</v>
      </c>
      <c r="F94" s="30">
        <f t="shared" si="38"/>
        <v>151.5</v>
      </c>
      <c r="G94" s="30">
        <f t="shared" si="38"/>
        <v>151.5</v>
      </c>
      <c r="H94" s="30">
        <f t="shared" si="38"/>
        <v>151.5</v>
      </c>
      <c r="I94" s="30">
        <f t="shared" si="37"/>
        <v>909</v>
      </c>
    </row>
    <row r="95" spans="1:9" ht="15" customHeight="1" x14ac:dyDescent="0.25">
      <c r="A95" s="20" t="s">
        <v>23</v>
      </c>
      <c r="B95" s="85"/>
      <c r="C95" s="31">
        <v>0</v>
      </c>
      <c r="D95" s="31">
        <v>0</v>
      </c>
      <c r="E95" s="31">
        <v>0</v>
      </c>
      <c r="F95" s="31">
        <v>0</v>
      </c>
      <c r="G95" s="31">
        <v>0</v>
      </c>
      <c r="H95" s="31">
        <v>0</v>
      </c>
      <c r="I95" s="31">
        <f>SUM(C95:H95)</f>
        <v>0</v>
      </c>
    </row>
    <row r="96" spans="1:9" ht="15" customHeight="1" x14ac:dyDescent="0.25">
      <c r="A96" s="20" t="s">
        <v>24</v>
      </c>
      <c r="B96" s="85"/>
      <c r="C96" s="34">
        <v>151.5</v>
      </c>
      <c r="D96" s="34">
        <v>151.5</v>
      </c>
      <c r="E96" s="34">
        <v>151.5</v>
      </c>
      <c r="F96" s="34">
        <v>151.5</v>
      </c>
      <c r="G96" s="34">
        <v>151.5</v>
      </c>
      <c r="H96" s="34">
        <v>151.5</v>
      </c>
      <c r="I96" s="31">
        <f>SUM(C96:H96)</f>
        <v>909</v>
      </c>
    </row>
    <row r="97" spans="1:9" ht="15" customHeight="1" x14ac:dyDescent="0.25">
      <c r="A97" s="20" t="s">
        <v>25</v>
      </c>
      <c r="B97" s="85"/>
      <c r="C97" s="31">
        <v>0</v>
      </c>
      <c r="D97" s="31">
        <v>0</v>
      </c>
      <c r="E97" s="31">
        <v>0</v>
      </c>
      <c r="F97" s="31">
        <v>0</v>
      </c>
      <c r="G97" s="31">
        <v>0</v>
      </c>
      <c r="H97" s="31">
        <v>0</v>
      </c>
      <c r="I97" s="31">
        <f t="shared" ref="I97" si="39">SUM(C97:H97)</f>
        <v>0</v>
      </c>
    </row>
    <row r="98" spans="1:9" ht="15" customHeight="1" x14ac:dyDescent="0.25">
      <c r="A98" s="20" t="s">
        <v>51</v>
      </c>
      <c r="B98" s="85"/>
      <c r="C98" s="31">
        <v>0</v>
      </c>
      <c r="D98" s="31">
        <v>0</v>
      </c>
      <c r="E98" s="31">
        <v>0</v>
      </c>
      <c r="F98" s="31">
        <v>0</v>
      </c>
      <c r="G98" s="31">
        <v>0</v>
      </c>
      <c r="H98" s="31">
        <v>0</v>
      </c>
      <c r="I98" s="31">
        <f t="shared" ref="I98:I101" si="40">SUM(C98:H98)</f>
        <v>0</v>
      </c>
    </row>
    <row r="99" spans="1:9" ht="15" customHeight="1" x14ac:dyDescent="0.25">
      <c r="A99" s="20" t="s">
        <v>52</v>
      </c>
      <c r="B99" s="85"/>
      <c r="C99" s="31">
        <v>0</v>
      </c>
      <c r="D99" s="31">
        <v>0</v>
      </c>
      <c r="E99" s="31">
        <v>0</v>
      </c>
      <c r="F99" s="31">
        <v>0</v>
      </c>
      <c r="G99" s="31">
        <v>0</v>
      </c>
      <c r="H99" s="31">
        <v>0</v>
      </c>
      <c r="I99" s="31">
        <f t="shared" si="40"/>
        <v>0</v>
      </c>
    </row>
    <row r="100" spans="1:9" ht="15" customHeight="1" x14ac:dyDescent="0.25">
      <c r="A100" s="20" t="s">
        <v>53</v>
      </c>
      <c r="B100" s="85"/>
      <c r="C100" s="34">
        <v>151.5</v>
      </c>
      <c r="D100" s="34">
        <v>151.5</v>
      </c>
      <c r="E100" s="34">
        <v>151.5</v>
      </c>
      <c r="F100" s="34">
        <v>151.5</v>
      </c>
      <c r="G100" s="34">
        <v>151.5</v>
      </c>
      <c r="H100" s="34">
        <v>151.5</v>
      </c>
      <c r="I100" s="31">
        <f t="shared" si="40"/>
        <v>909</v>
      </c>
    </row>
    <row r="101" spans="1:9" ht="15" customHeight="1" x14ac:dyDescent="0.25">
      <c r="A101" s="20" t="s">
        <v>56</v>
      </c>
      <c r="B101" s="86"/>
      <c r="C101" s="31">
        <v>0</v>
      </c>
      <c r="D101" s="31">
        <v>0</v>
      </c>
      <c r="E101" s="31">
        <v>0</v>
      </c>
      <c r="F101" s="31">
        <v>0</v>
      </c>
      <c r="G101" s="31">
        <v>0</v>
      </c>
      <c r="H101" s="31">
        <v>0</v>
      </c>
      <c r="I101" s="31">
        <f t="shared" si="40"/>
        <v>0</v>
      </c>
    </row>
    <row r="102" spans="1:9" ht="52.5" customHeight="1" x14ac:dyDescent="0.25">
      <c r="A102" s="37" t="s">
        <v>62</v>
      </c>
      <c r="B102" s="71" t="s">
        <v>150</v>
      </c>
      <c r="C102" s="30">
        <f>SUM(C103:C109)-C108</f>
        <v>40.5</v>
      </c>
      <c r="D102" s="30">
        <f t="shared" ref="D102" si="41">SUM(D103:D109)-D108</f>
        <v>40.5</v>
      </c>
      <c r="E102" s="30">
        <f t="shared" ref="E102" si="42">SUM(E103:E109)-E108</f>
        <v>40.5</v>
      </c>
      <c r="F102" s="30">
        <f t="shared" ref="F102" si="43">SUM(F103:F109)-F108</f>
        <v>40.5</v>
      </c>
      <c r="G102" s="30">
        <f t="shared" ref="G102" si="44">SUM(G103:G109)-G108</f>
        <v>40.5</v>
      </c>
      <c r="H102" s="30">
        <f t="shared" ref="H102" si="45">SUM(H103:H109)-H108</f>
        <v>40.5</v>
      </c>
      <c r="I102" s="30">
        <f t="shared" ref="I102" si="46">SUM(C102:H102)</f>
        <v>243</v>
      </c>
    </row>
    <row r="103" spans="1:9" ht="15" customHeight="1" x14ac:dyDescent="0.25">
      <c r="A103" s="20" t="s">
        <v>23</v>
      </c>
      <c r="B103" s="71"/>
      <c r="C103" s="31">
        <v>0</v>
      </c>
      <c r="D103" s="31">
        <v>0</v>
      </c>
      <c r="E103" s="31">
        <v>0</v>
      </c>
      <c r="F103" s="31">
        <v>0</v>
      </c>
      <c r="G103" s="31">
        <v>0</v>
      </c>
      <c r="H103" s="31">
        <v>0</v>
      </c>
      <c r="I103" s="31">
        <f t="shared" ref="I103:I109" si="47">SUM(C103:H103)</f>
        <v>0</v>
      </c>
    </row>
    <row r="104" spans="1:9" ht="15" customHeight="1" x14ac:dyDescent="0.25">
      <c r="A104" s="20" t="s">
        <v>24</v>
      </c>
      <c r="B104" s="71"/>
      <c r="C104" s="31">
        <v>0</v>
      </c>
      <c r="D104" s="31">
        <v>0</v>
      </c>
      <c r="E104" s="31">
        <v>0</v>
      </c>
      <c r="F104" s="31">
        <v>0</v>
      </c>
      <c r="G104" s="31">
        <v>0</v>
      </c>
      <c r="H104" s="31">
        <v>0</v>
      </c>
      <c r="I104" s="31">
        <f t="shared" si="47"/>
        <v>0</v>
      </c>
    </row>
    <row r="105" spans="1:9" ht="15" customHeight="1" x14ac:dyDescent="0.25">
      <c r="A105" s="20" t="s">
        <v>25</v>
      </c>
      <c r="B105" s="71"/>
      <c r="C105" s="31">
        <v>40.5</v>
      </c>
      <c r="D105" s="31">
        <v>40.5</v>
      </c>
      <c r="E105" s="31">
        <v>40.5</v>
      </c>
      <c r="F105" s="31">
        <v>40.5</v>
      </c>
      <c r="G105" s="31">
        <v>40.5</v>
      </c>
      <c r="H105" s="31">
        <v>40.5</v>
      </c>
      <c r="I105" s="31">
        <f t="shared" si="47"/>
        <v>243</v>
      </c>
    </row>
    <row r="106" spans="1:9" ht="15" customHeight="1" x14ac:dyDescent="0.25">
      <c r="A106" s="20" t="s">
        <v>51</v>
      </c>
      <c r="B106" s="71"/>
      <c r="C106" s="31">
        <v>0</v>
      </c>
      <c r="D106" s="31">
        <v>0</v>
      </c>
      <c r="E106" s="31">
        <v>0</v>
      </c>
      <c r="F106" s="31">
        <v>0</v>
      </c>
      <c r="G106" s="31">
        <v>0</v>
      </c>
      <c r="H106" s="31">
        <v>0</v>
      </c>
      <c r="I106" s="31">
        <f t="shared" si="47"/>
        <v>0</v>
      </c>
    </row>
    <row r="107" spans="1:9" ht="15" customHeight="1" x14ac:dyDescent="0.25">
      <c r="A107" s="20" t="s">
        <v>52</v>
      </c>
      <c r="B107" s="71"/>
      <c r="C107" s="31">
        <v>0</v>
      </c>
      <c r="D107" s="31">
        <v>0</v>
      </c>
      <c r="E107" s="31">
        <v>0</v>
      </c>
      <c r="F107" s="31">
        <v>0</v>
      </c>
      <c r="G107" s="31">
        <v>0</v>
      </c>
      <c r="H107" s="31">
        <v>0</v>
      </c>
      <c r="I107" s="31">
        <f t="shared" si="47"/>
        <v>0</v>
      </c>
    </row>
    <row r="108" spans="1:9" ht="15" customHeight="1" x14ac:dyDescent="0.25">
      <c r="A108" s="20" t="s">
        <v>53</v>
      </c>
      <c r="B108" s="71"/>
      <c r="C108" s="31">
        <v>0</v>
      </c>
      <c r="D108" s="31">
        <v>0</v>
      </c>
      <c r="E108" s="31">
        <v>0</v>
      </c>
      <c r="F108" s="31">
        <v>0</v>
      </c>
      <c r="G108" s="31">
        <v>0</v>
      </c>
      <c r="H108" s="31">
        <v>0</v>
      </c>
      <c r="I108" s="31">
        <f t="shared" si="47"/>
        <v>0</v>
      </c>
    </row>
    <row r="109" spans="1:9" ht="15" customHeight="1" x14ac:dyDescent="0.25">
      <c r="A109" s="20" t="s">
        <v>56</v>
      </c>
      <c r="B109" s="71"/>
      <c r="C109" s="31">
        <v>0</v>
      </c>
      <c r="D109" s="31">
        <v>0</v>
      </c>
      <c r="E109" s="31">
        <v>0</v>
      </c>
      <c r="F109" s="31">
        <v>0</v>
      </c>
      <c r="G109" s="31">
        <v>0</v>
      </c>
      <c r="H109" s="31">
        <v>0</v>
      </c>
      <c r="I109" s="31">
        <f t="shared" si="47"/>
        <v>0</v>
      </c>
    </row>
    <row r="110" spans="1:9" ht="48" customHeight="1" x14ac:dyDescent="0.25">
      <c r="A110" s="37" t="s">
        <v>63</v>
      </c>
      <c r="B110" s="82" t="s">
        <v>135</v>
      </c>
      <c r="C110" s="30">
        <f>SUM(C111:C117)-C116</f>
        <v>0</v>
      </c>
      <c r="D110" s="30">
        <f t="shared" ref="D110" si="48">SUM(D111:D117)-D116</f>
        <v>0</v>
      </c>
      <c r="E110" s="30">
        <f t="shared" ref="E110" si="49">SUM(E111:E117)-E116</f>
        <v>0</v>
      </c>
      <c r="F110" s="30">
        <f t="shared" ref="F110" si="50">SUM(F111:F117)-F116</f>
        <v>0</v>
      </c>
      <c r="G110" s="30">
        <f t="shared" ref="G110" si="51">SUM(G111:G117)-G116</f>
        <v>0</v>
      </c>
      <c r="H110" s="30">
        <f t="shared" ref="H110" si="52">SUM(H111:H117)-H116</f>
        <v>0</v>
      </c>
      <c r="I110" s="30">
        <f t="shared" ref="I110" si="53">SUM(C110:H110)</f>
        <v>0</v>
      </c>
    </row>
    <row r="111" spans="1:9" ht="15" customHeight="1" x14ac:dyDescent="0.25">
      <c r="A111" s="20" t="s">
        <v>23</v>
      </c>
      <c r="B111" s="82"/>
      <c r="C111" s="31">
        <v>0</v>
      </c>
      <c r="D111" s="31">
        <v>0</v>
      </c>
      <c r="E111" s="31">
        <v>0</v>
      </c>
      <c r="F111" s="31">
        <v>0</v>
      </c>
      <c r="G111" s="31">
        <v>0</v>
      </c>
      <c r="H111" s="31">
        <v>0</v>
      </c>
      <c r="I111" s="31">
        <f t="shared" ref="I111:I117" si="54">SUM(C111:H111)</f>
        <v>0</v>
      </c>
    </row>
    <row r="112" spans="1:9" ht="15" customHeight="1" x14ac:dyDescent="0.25">
      <c r="A112" s="20" t="s">
        <v>24</v>
      </c>
      <c r="B112" s="82"/>
      <c r="C112" s="31">
        <v>0</v>
      </c>
      <c r="D112" s="31">
        <v>0</v>
      </c>
      <c r="E112" s="31">
        <v>0</v>
      </c>
      <c r="F112" s="31">
        <v>0</v>
      </c>
      <c r="G112" s="31">
        <v>0</v>
      </c>
      <c r="H112" s="31">
        <v>0</v>
      </c>
      <c r="I112" s="31">
        <f t="shared" si="54"/>
        <v>0</v>
      </c>
    </row>
    <row r="113" spans="1:9" ht="15" customHeight="1" x14ac:dyDescent="0.25">
      <c r="A113" s="20" t="s">
        <v>25</v>
      </c>
      <c r="B113" s="82"/>
      <c r="C113" s="31">
        <v>0</v>
      </c>
      <c r="D113" s="31">
        <v>0</v>
      </c>
      <c r="E113" s="31">
        <v>0</v>
      </c>
      <c r="F113" s="31">
        <v>0</v>
      </c>
      <c r="G113" s="31">
        <v>0</v>
      </c>
      <c r="H113" s="31">
        <v>0</v>
      </c>
      <c r="I113" s="31">
        <f t="shared" si="54"/>
        <v>0</v>
      </c>
    </row>
    <row r="114" spans="1:9" ht="15" customHeight="1" x14ac:dyDescent="0.25">
      <c r="A114" s="20" t="s">
        <v>51</v>
      </c>
      <c r="B114" s="82"/>
      <c r="C114" s="31">
        <v>0</v>
      </c>
      <c r="D114" s="31">
        <v>0</v>
      </c>
      <c r="E114" s="31">
        <v>0</v>
      </c>
      <c r="F114" s="31">
        <v>0</v>
      </c>
      <c r="G114" s="31">
        <v>0</v>
      </c>
      <c r="H114" s="31">
        <v>0</v>
      </c>
      <c r="I114" s="31">
        <f t="shared" si="54"/>
        <v>0</v>
      </c>
    </row>
    <row r="115" spans="1:9" ht="15" customHeight="1" x14ac:dyDescent="0.25">
      <c r="A115" s="20" t="s">
        <v>52</v>
      </c>
      <c r="B115" s="82"/>
      <c r="C115" s="31">
        <v>0</v>
      </c>
      <c r="D115" s="31">
        <v>0</v>
      </c>
      <c r="E115" s="31">
        <v>0</v>
      </c>
      <c r="F115" s="31">
        <v>0</v>
      </c>
      <c r="G115" s="31">
        <v>0</v>
      </c>
      <c r="H115" s="31">
        <v>0</v>
      </c>
      <c r="I115" s="31">
        <f t="shared" si="54"/>
        <v>0</v>
      </c>
    </row>
    <row r="116" spans="1:9" ht="15" customHeight="1" x14ac:dyDescent="0.25">
      <c r="A116" s="20" t="s">
        <v>53</v>
      </c>
      <c r="B116" s="82"/>
      <c r="C116" s="31">
        <v>0</v>
      </c>
      <c r="D116" s="31">
        <v>0</v>
      </c>
      <c r="E116" s="31">
        <v>0</v>
      </c>
      <c r="F116" s="31">
        <v>0</v>
      </c>
      <c r="G116" s="31">
        <v>0</v>
      </c>
      <c r="H116" s="31">
        <v>0</v>
      </c>
      <c r="I116" s="31">
        <f t="shared" si="54"/>
        <v>0</v>
      </c>
    </row>
    <row r="117" spans="1:9" ht="15" customHeight="1" x14ac:dyDescent="0.25">
      <c r="A117" s="20" t="s">
        <v>56</v>
      </c>
      <c r="B117" s="82"/>
      <c r="C117" s="31">
        <v>0</v>
      </c>
      <c r="D117" s="31">
        <v>0</v>
      </c>
      <c r="E117" s="31">
        <v>0</v>
      </c>
      <c r="F117" s="31">
        <v>0</v>
      </c>
      <c r="G117" s="31">
        <v>0</v>
      </c>
      <c r="H117" s="31">
        <v>0</v>
      </c>
      <c r="I117" s="31">
        <f t="shared" si="54"/>
        <v>0</v>
      </c>
    </row>
    <row r="118" spans="1:9" s="63" customFormat="1" ht="34.5" customHeight="1" x14ac:dyDescent="0.25">
      <c r="A118" s="65" t="s">
        <v>138</v>
      </c>
      <c r="B118" s="92" t="s">
        <v>139</v>
      </c>
      <c r="C118" s="66">
        <f>C119+C120+C121+C122+C123+C125</f>
        <v>22216.260009999998</v>
      </c>
      <c r="D118" s="66">
        <f t="shared" ref="D118:I118" si="55">D119+D120+D121+D122+D123+D125</f>
        <v>22929.960009999999</v>
      </c>
      <c r="E118" s="66">
        <f t="shared" si="55"/>
        <v>23224.960009999999</v>
      </c>
      <c r="F118" s="66">
        <f t="shared" si="55"/>
        <v>24370.06638</v>
      </c>
      <c r="G118" s="66">
        <f t="shared" si="55"/>
        <v>24370.06638</v>
      </c>
      <c r="H118" s="66">
        <f t="shared" si="55"/>
        <v>24370.06638</v>
      </c>
      <c r="I118" s="66">
        <f t="shared" si="55"/>
        <v>141481.37917</v>
      </c>
    </row>
    <row r="119" spans="1:9" s="63" customFormat="1" ht="17.25" customHeight="1" x14ac:dyDescent="0.25">
      <c r="A119" s="27" t="s">
        <v>23</v>
      </c>
      <c r="B119" s="93"/>
      <c r="C119" s="34">
        <f>C127+C135</f>
        <v>7038.6</v>
      </c>
      <c r="D119" s="34">
        <f t="shared" ref="D119:I119" si="56">D127+D135</f>
        <v>7752.3</v>
      </c>
      <c r="E119" s="34">
        <f t="shared" si="56"/>
        <v>8047.3</v>
      </c>
      <c r="F119" s="34">
        <f t="shared" si="56"/>
        <v>8047.3</v>
      </c>
      <c r="G119" s="34">
        <f t="shared" si="56"/>
        <v>8047.3</v>
      </c>
      <c r="H119" s="34">
        <f t="shared" si="56"/>
        <v>8047.3</v>
      </c>
      <c r="I119" s="34">
        <f t="shared" si="56"/>
        <v>46980.100000000006</v>
      </c>
    </row>
    <row r="120" spans="1:9" s="63" customFormat="1" ht="17.25" customHeight="1" x14ac:dyDescent="0.25">
      <c r="A120" s="27" t="s">
        <v>24</v>
      </c>
      <c r="B120" s="93"/>
      <c r="C120" s="34">
        <f t="shared" ref="C120:I125" si="57">C128+C136</f>
        <v>0</v>
      </c>
      <c r="D120" s="34">
        <f t="shared" si="57"/>
        <v>0</v>
      </c>
      <c r="E120" s="34">
        <f t="shared" si="57"/>
        <v>0</v>
      </c>
      <c r="F120" s="34">
        <f t="shared" si="57"/>
        <v>0</v>
      </c>
      <c r="G120" s="34">
        <f t="shared" si="57"/>
        <v>0</v>
      </c>
      <c r="H120" s="34">
        <f t="shared" si="57"/>
        <v>0</v>
      </c>
      <c r="I120" s="34">
        <f t="shared" si="57"/>
        <v>0</v>
      </c>
    </row>
    <row r="121" spans="1:9" s="63" customFormat="1" ht="17.25" customHeight="1" x14ac:dyDescent="0.25">
      <c r="A121" s="27" t="s">
        <v>25</v>
      </c>
      <c r="B121" s="93"/>
      <c r="C121" s="34">
        <f t="shared" si="57"/>
        <v>15177.66001</v>
      </c>
      <c r="D121" s="34">
        <f t="shared" si="57"/>
        <v>15177.66001</v>
      </c>
      <c r="E121" s="34">
        <f t="shared" si="57"/>
        <v>15177.66001</v>
      </c>
      <c r="F121" s="34">
        <f t="shared" si="57"/>
        <v>16322.766379999999</v>
      </c>
      <c r="G121" s="34">
        <f t="shared" si="57"/>
        <v>16322.766379999999</v>
      </c>
      <c r="H121" s="34">
        <f t="shared" si="57"/>
        <v>16322.766379999999</v>
      </c>
      <c r="I121" s="34">
        <f t="shared" si="57"/>
        <v>94501.279169999994</v>
      </c>
    </row>
    <row r="122" spans="1:9" s="63" customFormat="1" ht="17.25" customHeight="1" x14ac:dyDescent="0.25">
      <c r="A122" s="27" t="s">
        <v>51</v>
      </c>
      <c r="B122" s="93"/>
      <c r="C122" s="34">
        <f t="shared" si="57"/>
        <v>0</v>
      </c>
      <c r="D122" s="34">
        <f t="shared" si="57"/>
        <v>0</v>
      </c>
      <c r="E122" s="34">
        <f t="shared" si="57"/>
        <v>0</v>
      </c>
      <c r="F122" s="34">
        <f t="shared" si="57"/>
        <v>0</v>
      </c>
      <c r="G122" s="34">
        <f t="shared" si="57"/>
        <v>0</v>
      </c>
      <c r="H122" s="34">
        <f t="shared" si="57"/>
        <v>0</v>
      </c>
      <c r="I122" s="34">
        <f t="shared" si="57"/>
        <v>0</v>
      </c>
    </row>
    <row r="123" spans="1:9" s="63" customFormat="1" ht="17.25" customHeight="1" x14ac:dyDescent="0.25">
      <c r="A123" s="27" t="s">
        <v>52</v>
      </c>
      <c r="B123" s="93"/>
      <c r="C123" s="34">
        <f t="shared" si="57"/>
        <v>0</v>
      </c>
      <c r="D123" s="34">
        <f t="shared" si="57"/>
        <v>0</v>
      </c>
      <c r="E123" s="34">
        <f t="shared" si="57"/>
        <v>0</v>
      </c>
      <c r="F123" s="34">
        <f t="shared" si="57"/>
        <v>0</v>
      </c>
      <c r="G123" s="34">
        <f t="shared" si="57"/>
        <v>0</v>
      </c>
      <c r="H123" s="34">
        <f t="shared" si="57"/>
        <v>0</v>
      </c>
      <c r="I123" s="34">
        <f t="shared" si="57"/>
        <v>0</v>
      </c>
    </row>
    <row r="124" spans="1:9" s="63" customFormat="1" ht="17.25" customHeight="1" x14ac:dyDescent="0.25">
      <c r="A124" s="27" t="s">
        <v>53</v>
      </c>
      <c r="B124" s="93"/>
      <c r="C124" s="34">
        <f t="shared" si="57"/>
        <v>0</v>
      </c>
      <c r="D124" s="34">
        <f t="shared" si="57"/>
        <v>0</v>
      </c>
      <c r="E124" s="34">
        <f t="shared" si="57"/>
        <v>0</v>
      </c>
      <c r="F124" s="34">
        <f t="shared" si="57"/>
        <v>0</v>
      </c>
      <c r="G124" s="34">
        <f t="shared" si="57"/>
        <v>0</v>
      </c>
      <c r="H124" s="34">
        <f t="shared" si="57"/>
        <v>0</v>
      </c>
      <c r="I124" s="34">
        <f t="shared" si="57"/>
        <v>0</v>
      </c>
    </row>
    <row r="125" spans="1:9" s="63" customFormat="1" ht="17.25" customHeight="1" x14ac:dyDescent="0.25">
      <c r="A125" s="27" t="s">
        <v>54</v>
      </c>
      <c r="B125" s="94"/>
      <c r="C125" s="34">
        <f t="shared" si="57"/>
        <v>0</v>
      </c>
      <c r="D125" s="34">
        <f t="shared" si="57"/>
        <v>0</v>
      </c>
      <c r="E125" s="34">
        <f t="shared" si="57"/>
        <v>0</v>
      </c>
      <c r="F125" s="34">
        <f t="shared" si="57"/>
        <v>0</v>
      </c>
      <c r="G125" s="34">
        <f t="shared" si="57"/>
        <v>0</v>
      </c>
      <c r="H125" s="34">
        <f t="shared" si="57"/>
        <v>0</v>
      </c>
      <c r="I125" s="34">
        <f t="shared" si="57"/>
        <v>0</v>
      </c>
    </row>
    <row r="126" spans="1:9" ht="54" customHeight="1" x14ac:dyDescent="0.25">
      <c r="A126" s="65" t="s">
        <v>151</v>
      </c>
      <c r="B126" s="82" t="s">
        <v>135</v>
      </c>
      <c r="C126" s="30">
        <f>SUM(C127:C133)-C132</f>
        <v>15177.66001</v>
      </c>
      <c r="D126" s="30">
        <f t="shared" ref="D126" si="58">SUM(D127:D133)-D132</f>
        <v>15177.66001</v>
      </c>
      <c r="E126" s="30">
        <f t="shared" ref="E126" si="59">SUM(E127:E133)-E132</f>
        <v>15177.66001</v>
      </c>
      <c r="F126" s="30">
        <f t="shared" ref="F126:I126" si="60">SUM(F127:F133)-F132</f>
        <v>16322.766379999999</v>
      </c>
      <c r="G126" s="30">
        <f t="shared" si="60"/>
        <v>16322.766379999999</v>
      </c>
      <c r="H126" s="30">
        <f t="shared" si="60"/>
        <v>16322.766379999999</v>
      </c>
      <c r="I126" s="30">
        <f t="shared" si="60"/>
        <v>94501.279169999994</v>
      </c>
    </row>
    <row r="127" spans="1:9" ht="15" customHeight="1" x14ac:dyDescent="0.25">
      <c r="A127" s="20" t="s">
        <v>23</v>
      </c>
      <c r="B127" s="82"/>
      <c r="C127" s="31">
        <v>0</v>
      </c>
      <c r="D127" s="31">
        <v>0</v>
      </c>
      <c r="E127" s="31">
        <v>0</v>
      </c>
      <c r="F127" s="31">
        <v>0</v>
      </c>
      <c r="G127" s="31">
        <v>0</v>
      </c>
      <c r="H127" s="31">
        <v>0</v>
      </c>
      <c r="I127" s="31">
        <f t="shared" ref="I127:I133" si="61">SUM(C127:H127)</f>
        <v>0</v>
      </c>
    </row>
    <row r="128" spans="1:9" ht="15" customHeight="1" x14ac:dyDescent="0.25">
      <c r="A128" s="20" t="s">
        <v>24</v>
      </c>
      <c r="B128" s="82"/>
      <c r="C128" s="31">
        <v>0</v>
      </c>
      <c r="D128" s="31">
        <v>0</v>
      </c>
      <c r="E128" s="31">
        <v>0</v>
      </c>
      <c r="F128" s="31">
        <v>0</v>
      </c>
      <c r="G128" s="31">
        <v>0</v>
      </c>
      <c r="H128" s="31">
        <v>0</v>
      </c>
      <c r="I128" s="31">
        <f t="shared" si="61"/>
        <v>0</v>
      </c>
    </row>
    <row r="129" spans="1:9" ht="15" customHeight="1" x14ac:dyDescent="0.25">
      <c r="A129" s="20" t="s">
        <v>25</v>
      </c>
      <c r="B129" s="82"/>
      <c r="C129" s="31">
        <v>15177.66001</v>
      </c>
      <c r="D129" s="31">
        <v>15177.66001</v>
      </c>
      <c r="E129" s="31">
        <v>15177.66001</v>
      </c>
      <c r="F129" s="31">
        <f>15177.66001+1145.10637</f>
        <v>16322.766379999999</v>
      </c>
      <c r="G129" s="31">
        <f t="shared" ref="G129:H129" si="62">15177.66001+1145.10637</f>
        <v>16322.766379999999</v>
      </c>
      <c r="H129" s="31">
        <f t="shared" si="62"/>
        <v>16322.766379999999</v>
      </c>
      <c r="I129" s="31">
        <f t="shared" si="61"/>
        <v>94501.279169999994</v>
      </c>
    </row>
    <row r="130" spans="1:9" ht="15" customHeight="1" x14ac:dyDescent="0.25">
      <c r="A130" s="20" t="s">
        <v>51</v>
      </c>
      <c r="B130" s="82"/>
      <c r="C130" s="31">
        <v>0</v>
      </c>
      <c r="D130" s="31">
        <v>0</v>
      </c>
      <c r="E130" s="31">
        <v>0</v>
      </c>
      <c r="F130" s="31">
        <v>0</v>
      </c>
      <c r="G130" s="31">
        <v>0</v>
      </c>
      <c r="H130" s="31">
        <v>0</v>
      </c>
      <c r="I130" s="31">
        <f t="shared" si="61"/>
        <v>0</v>
      </c>
    </row>
    <row r="131" spans="1:9" ht="15" customHeight="1" x14ac:dyDescent="0.25">
      <c r="A131" s="20" t="s">
        <v>52</v>
      </c>
      <c r="B131" s="82"/>
      <c r="C131" s="31">
        <v>0</v>
      </c>
      <c r="D131" s="31">
        <v>0</v>
      </c>
      <c r="E131" s="31">
        <v>0</v>
      </c>
      <c r="F131" s="31">
        <v>0</v>
      </c>
      <c r="G131" s="31">
        <v>0</v>
      </c>
      <c r="H131" s="31">
        <v>0</v>
      </c>
      <c r="I131" s="31">
        <f t="shared" si="61"/>
        <v>0</v>
      </c>
    </row>
    <row r="132" spans="1:9" ht="15" customHeight="1" x14ac:dyDescent="0.25">
      <c r="A132" s="20" t="s">
        <v>53</v>
      </c>
      <c r="B132" s="82"/>
      <c r="C132" s="31">
        <v>0</v>
      </c>
      <c r="D132" s="31">
        <v>0</v>
      </c>
      <c r="E132" s="31">
        <v>0</v>
      </c>
      <c r="F132" s="31">
        <v>0</v>
      </c>
      <c r="G132" s="31">
        <v>0</v>
      </c>
      <c r="H132" s="31">
        <v>0</v>
      </c>
      <c r="I132" s="31">
        <f t="shared" si="61"/>
        <v>0</v>
      </c>
    </row>
    <row r="133" spans="1:9" ht="15" customHeight="1" x14ac:dyDescent="0.25">
      <c r="A133" s="20" t="s">
        <v>56</v>
      </c>
      <c r="B133" s="82"/>
      <c r="C133" s="34">
        <v>0</v>
      </c>
      <c r="D133" s="34">
        <v>0</v>
      </c>
      <c r="E133" s="34">
        <v>0</v>
      </c>
      <c r="F133" s="34">
        <v>0</v>
      </c>
      <c r="G133" s="34">
        <v>0</v>
      </c>
      <c r="H133" s="34">
        <v>0</v>
      </c>
      <c r="I133" s="31">
        <f t="shared" si="61"/>
        <v>0</v>
      </c>
    </row>
    <row r="134" spans="1:9" ht="53.25" customHeight="1" x14ac:dyDescent="0.25">
      <c r="A134" s="65" t="s">
        <v>152</v>
      </c>
      <c r="B134" s="84" t="s">
        <v>153</v>
      </c>
      <c r="C134" s="30">
        <f>SUM(C135:C141)-C140</f>
        <v>7038.6</v>
      </c>
      <c r="D134" s="30">
        <f t="shared" ref="D134" si="63">SUM(D135:D141)-D140</f>
        <v>7752.3</v>
      </c>
      <c r="E134" s="30">
        <f t="shared" ref="E134" si="64">SUM(E135:E141)-E140</f>
        <v>8047.3</v>
      </c>
      <c r="F134" s="30">
        <f t="shared" ref="F134:I134" si="65">SUM(F135:F141)-F140</f>
        <v>8047.3</v>
      </c>
      <c r="G134" s="30">
        <f t="shared" si="65"/>
        <v>8047.3</v>
      </c>
      <c r="H134" s="30">
        <f t="shared" si="65"/>
        <v>8047.3</v>
      </c>
      <c r="I134" s="30">
        <f t="shared" si="65"/>
        <v>46980.100000000006</v>
      </c>
    </row>
    <row r="135" spans="1:9" s="32" customFormat="1" ht="15" customHeight="1" x14ac:dyDescent="0.25">
      <c r="A135" s="20" t="s">
        <v>23</v>
      </c>
      <c r="B135" s="90"/>
      <c r="C135" s="31">
        <f>C143+C151+C159</f>
        <v>7038.6</v>
      </c>
      <c r="D135" s="31">
        <f t="shared" ref="D135:I135" si="66">D143+D151+D159</f>
        <v>7752.3</v>
      </c>
      <c r="E135" s="31">
        <f t="shared" si="66"/>
        <v>8047.3</v>
      </c>
      <c r="F135" s="31">
        <f t="shared" si="66"/>
        <v>8047.3</v>
      </c>
      <c r="G135" s="31">
        <f t="shared" si="66"/>
        <v>8047.3</v>
      </c>
      <c r="H135" s="31">
        <f t="shared" si="66"/>
        <v>8047.3</v>
      </c>
      <c r="I135" s="31">
        <f t="shared" si="66"/>
        <v>46980.100000000006</v>
      </c>
    </row>
    <row r="136" spans="1:9" ht="15" customHeight="1" x14ac:dyDescent="0.25">
      <c r="A136" s="20" t="s">
        <v>24</v>
      </c>
      <c r="B136" s="90"/>
      <c r="C136" s="31">
        <f t="shared" ref="C136:I141" si="67">C144+C152+C160</f>
        <v>0</v>
      </c>
      <c r="D136" s="31">
        <f t="shared" si="67"/>
        <v>0</v>
      </c>
      <c r="E136" s="31">
        <f t="shared" si="67"/>
        <v>0</v>
      </c>
      <c r="F136" s="31">
        <f t="shared" si="67"/>
        <v>0</v>
      </c>
      <c r="G136" s="31">
        <f t="shared" si="67"/>
        <v>0</v>
      </c>
      <c r="H136" s="31">
        <f t="shared" si="67"/>
        <v>0</v>
      </c>
      <c r="I136" s="31">
        <f t="shared" si="67"/>
        <v>0</v>
      </c>
    </row>
    <row r="137" spans="1:9" ht="15" customHeight="1" x14ac:dyDescent="0.25">
      <c r="A137" s="20" t="s">
        <v>25</v>
      </c>
      <c r="B137" s="90"/>
      <c r="C137" s="31">
        <f t="shared" si="67"/>
        <v>0</v>
      </c>
      <c r="D137" s="31">
        <f t="shared" si="67"/>
        <v>0</v>
      </c>
      <c r="E137" s="31">
        <f t="shared" si="67"/>
        <v>0</v>
      </c>
      <c r="F137" s="31">
        <f t="shared" si="67"/>
        <v>0</v>
      </c>
      <c r="G137" s="31">
        <f t="shared" si="67"/>
        <v>0</v>
      </c>
      <c r="H137" s="31">
        <f t="shared" si="67"/>
        <v>0</v>
      </c>
      <c r="I137" s="31">
        <f t="shared" si="67"/>
        <v>0</v>
      </c>
    </row>
    <row r="138" spans="1:9" ht="15" customHeight="1" x14ac:dyDescent="0.25">
      <c r="A138" s="20" t="s">
        <v>51</v>
      </c>
      <c r="B138" s="90"/>
      <c r="C138" s="31">
        <f t="shared" si="67"/>
        <v>0</v>
      </c>
      <c r="D138" s="31">
        <f t="shared" si="67"/>
        <v>0</v>
      </c>
      <c r="E138" s="31">
        <f t="shared" si="67"/>
        <v>0</v>
      </c>
      <c r="F138" s="31">
        <f t="shared" si="67"/>
        <v>0</v>
      </c>
      <c r="G138" s="31">
        <f t="shared" si="67"/>
        <v>0</v>
      </c>
      <c r="H138" s="31">
        <f t="shared" si="67"/>
        <v>0</v>
      </c>
      <c r="I138" s="31">
        <f t="shared" si="67"/>
        <v>0</v>
      </c>
    </row>
    <row r="139" spans="1:9" ht="15" customHeight="1" x14ac:dyDescent="0.25">
      <c r="A139" s="20" t="s">
        <v>52</v>
      </c>
      <c r="B139" s="90"/>
      <c r="C139" s="31">
        <f t="shared" si="67"/>
        <v>0</v>
      </c>
      <c r="D139" s="31">
        <f t="shared" si="67"/>
        <v>0</v>
      </c>
      <c r="E139" s="31">
        <f t="shared" si="67"/>
        <v>0</v>
      </c>
      <c r="F139" s="31">
        <f t="shared" si="67"/>
        <v>0</v>
      </c>
      <c r="G139" s="31">
        <f t="shared" si="67"/>
        <v>0</v>
      </c>
      <c r="H139" s="31">
        <f t="shared" si="67"/>
        <v>0</v>
      </c>
      <c r="I139" s="31">
        <f t="shared" si="67"/>
        <v>0</v>
      </c>
    </row>
    <row r="140" spans="1:9" ht="15" customHeight="1" x14ac:dyDescent="0.25">
      <c r="A140" s="20" t="s">
        <v>53</v>
      </c>
      <c r="B140" s="90"/>
      <c r="C140" s="31">
        <f t="shared" si="67"/>
        <v>0</v>
      </c>
      <c r="D140" s="31">
        <f t="shared" si="67"/>
        <v>0</v>
      </c>
      <c r="E140" s="31">
        <f t="shared" si="67"/>
        <v>0</v>
      </c>
      <c r="F140" s="31">
        <f t="shared" si="67"/>
        <v>0</v>
      </c>
      <c r="G140" s="31">
        <f t="shared" si="67"/>
        <v>0</v>
      </c>
      <c r="H140" s="31">
        <f t="shared" si="67"/>
        <v>0</v>
      </c>
      <c r="I140" s="31">
        <f t="shared" si="67"/>
        <v>0</v>
      </c>
    </row>
    <row r="141" spans="1:9" ht="15" customHeight="1" x14ac:dyDescent="0.25">
      <c r="A141" s="20" t="s">
        <v>56</v>
      </c>
      <c r="B141" s="91"/>
      <c r="C141" s="31">
        <f t="shared" si="67"/>
        <v>0</v>
      </c>
      <c r="D141" s="31">
        <f t="shared" si="67"/>
        <v>0</v>
      </c>
      <c r="E141" s="31">
        <f t="shared" si="67"/>
        <v>0</v>
      </c>
      <c r="F141" s="31">
        <f t="shared" si="67"/>
        <v>0</v>
      </c>
      <c r="G141" s="31">
        <f t="shared" si="67"/>
        <v>0</v>
      </c>
      <c r="H141" s="31">
        <f t="shared" si="67"/>
        <v>0</v>
      </c>
      <c r="I141" s="31">
        <f t="shared" si="67"/>
        <v>0</v>
      </c>
    </row>
    <row r="142" spans="1:9" ht="21" customHeight="1" x14ac:dyDescent="0.25">
      <c r="A142" s="65" t="s">
        <v>154</v>
      </c>
      <c r="B142" s="92" t="s">
        <v>140</v>
      </c>
      <c r="C142" s="66">
        <f t="shared" ref="C142:H142" si="68">SUM(C143:C149)-C148</f>
        <v>0</v>
      </c>
      <c r="D142" s="66">
        <f t="shared" si="68"/>
        <v>0</v>
      </c>
      <c r="E142" s="66">
        <f t="shared" si="68"/>
        <v>0</v>
      </c>
      <c r="F142" s="66">
        <f t="shared" si="68"/>
        <v>0</v>
      </c>
      <c r="G142" s="66">
        <f t="shared" si="68"/>
        <v>0</v>
      </c>
      <c r="H142" s="66">
        <f t="shared" si="68"/>
        <v>0</v>
      </c>
      <c r="I142" s="66">
        <f t="shared" ref="I142" si="69">SUM(C142:H142)</f>
        <v>0</v>
      </c>
    </row>
    <row r="143" spans="1:9" s="29" customFormat="1" ht="15" customHeight="1" x14ac:dyDescent="0.25">
      <c r="A143" s="27" t="s">
        <v>23</v>
      </c>
      <c r="B143" s="93"/>
      <c r="C143" s="34">
        <v>0</v>
      </c>
      <c r="D143" s="34">
        <v>0</v>
      </c>
      <c r="E143" s="34">
        <v>0</v>
      </c>
      <c r="F143" s="34">
        <v>0</v>
      </c>
      <c r="G143" s="34">
        <v>0</v>
      </c>
      <c r="H143" s="34">
        <v>0</v>
      </c>
      <c r="I143" s="34">
        <f>SUM(C143:H143)</f>
        <v>0</v>
      </c>
    </row>
    <row r="144" spans="1:9" ht="15" customHeight="1" x14ac:dyDescent="0.25">
      <c r="A144" s="27" t="s">
        <v>24</v>
      </c>
      <c r="B144" s="93"/>
      <c r="C144" s="34">
        <v>0</v>
      </c>
      <c r="D144" s="34">
        <v>0</v>
      </c>
      <c r="E144" s="34">
        <v>0</v>
      </c>
      <c r="F144" s="34">
        <v>0</v>
      </c>
      <c r="G144" s="34">
        <v>0</v>
      </c>
      <c r="H144" s="34">
        <v>0</v>
      </c>
      <c r="I144" s="34">
        <f>SUM(C144:H144)</f>
        <v>0</v>
      </c>
    </row>
    <row r="145" spans="1:9" ht="15" customHeight="1" x14ac:dyDescent="0.25">
      <c r="A145" s="27" t="s">
        <v>25</v>
      </c>
      <c r="B145" s="93"/>
      <c r="C145" s="34">
        <v>0</v>
      </c>
      <c r="D145" s="34">
        <v>0</v>
      </c>
      <c r="E145" s="34">
        <v>0</v>
      </c>
      <c r="F145" s="34">
        <v>0</v>
      </c>
      <c r="G145" s="34">
        <v>0</v>
      </c>
      <c r="H145" s="34">
        <v>0</v>
      </c>
      <c r="I145" s="34">
        <f t="shared" ref="I145:I150" si="70">SUM(C145:H145)</f>
        <v>0</v>
      </c>
    </row>
    <row r="146" spans="1:9" ht="15" customHeight="1" x14ac:dyDescent="0.25">
      <c r="A146" s="27" t="s">
        <v>51</v>
      </c>
      <c r="B146" s="93"/>
      <c r="C146" s="34">
        <v>0</v>
      </c>
      <c r="D146" s="34">
        <v>0</v>
      </c>
      <c r="E146" s="34">
        <v>0</v>
      </c>
      <c r="F146" s="34">
        <v>0</v>
      </c>
      <c r="G146" s="34">
        <v>0</v>
      </c>
      <c r="H146" s="34">
        <v>0</v>
      </c>
      <c r="I146" s="34">
        <f t="shared" si="70"/>
        <v>0</v>
      </c>
    </row>
    <row r="147" spans="1:9" ht="15" customHeight="1" x14ac:dyDescent="0.25">
      <c r="A147" s="27" t="s">
        <v>52</v>
      </c>
      <c r="B147" s="93"/>
      <c r="C147" s="34">
        <v>0</v>
      </c>
      <c r="D147" s="34">
        <v>0</v>
      </c>
      <c r="E147" s="34">
        <v>0</v>
      </c>
      <c r="F147" s="34">
        <v>0</v>
      </c>
      <c r="G147" s="34">
        <v>0</v>
      </c>
      <c r="H147" s="34">
        <v>0</v>
      </c>
      <c r="I147" s="34">
        <f t="shared" si="70"/>
        <v>0</v>
      </c>
    </row>
    <row r="148" spans="1:9" ht="15" customHeight="1" x14ac:dyDescent="0.25">
      <c r="A148" s="27" t="s">
        <v>53</v>
      </c>
      <c r="B148" s="93"/>
      <c r="C148" s="34">
        <v>0</v>
      </c>
      <c r="D148" s="34">
        <v>0</v>
      </c>
      <c r="E148" s="34">
        <v>0</v>
      </c>
      <c r="F148" s="34">
        <v>0</v>
      </c>
      <c r="G148" s="34">
        <v>0</v>
      </c>
      <c r="H148" s="34">
        <v>0</v>
      </c>
      <c r="I148" s="34">
        <f t="shared" si="70"/>
        <v>0</v>
      </c>
    </row>
    <row r="149" spans="1:9" ht="15" customHeight="1" x14ac:dyDescent="0.25">
      <c r="A149" s="27" t="s">
        <v>56</v>
      </c>
      <c r="B149" s="94"/>
      <c r="C149" s="34">
        <v>0</v>
      </c>
      <c r="D149" s="34">
        <v>0</v>
      </c>
      <c r="E149" s="34">
        <v>0</v>
      </c>
      <c r="F149" s="34">
        <v>0</v>
      </c>
      <c r="G149" s="34">
        <v>0</v>
      </c>
      <c r="H149" s="34">
        <v>0</v>
      </c>
      <c r="I149" s="34">
        <f t="shared" si="70"/>
        <v>0</v>
      </c>
    </row>
    <row r="150" spans="1:9" ht="21" customHeight="1" x14ac:dyDescent="0.25">
      <c r="A150" s="65" t="s">
        <v>154</v>
      </c>
      <c r="B150" s="92" t="s">
        <v>141</v>
      </c>
      <c r="C150" s="66">
        <f t="shared" ref="C150:H150" si="71">SUM(C151:C157)-C156</f>
        <v>0</v>
      </c>
      <c r="D150" s="66">
        <f t="shared" si="71"/>
        <v>0</v>
      </c>
      <c r="E150" s="66">
        <f t="shared" si="71"/>
        <v>0</v>
      </c>
      <c r="F150" s="66">
        <f t="shared" si="71"/>
        <v>0</v>
      </c>
      <c r="G150" s="66">
        <f t="shared" si="71"/>
        <v>0</v>
      </c>
      <c r="H150" s="66">
        <f t="shared" si="71"/>
        <v>0</v>
      </c>
      <c r="I150" s="66">
        <f t="shared" si="70"/>
        <v>0</v>
      </c>
    </row>
    <row r="151" spans="1:9" ht="15" customHeight="1" x14ac:dyDescent="0.25">
      <c r="A151" s="27" t="s">
        <v>23</v>
      </c>
      <c r="B151" s="93"/>
      <c r="C151" s="34">
        <v>0</v>
      </c>
      <c r="D151" s="34">
        <v>0</v>
      </c>
      <c r="E151" s="34">
        <v>0</v>
      </c>
      <c r="F151" s="34">
        <v>0</v>
      </c>
      <c r="G151" s="34">
        <v>0</v>
      </c>
      <c r="H151" s="34">
        <v>0</v>
      </c>
      <c r="I151" s="34">
        <f>SUM(C151:H151)</f>
        <v>0</v>
      </c>
    </row>
    <row r="152" spans="1:9" ht="15" customHeight="1" x14ac:dyDescent="0.25">
      <c r="A152" s="27" t="s">
        <v>24</v>
      </c>
      <c r="B152" s="93"/>
      <c r="C152" s="34">
        <v>0</v>
      </c>
      <c r="D152" s="34">
        <v>0</v>
      </c>
      <c r="E152" s="34">
        <v>0</v>
      </c>
      <c r="F152" s="34">
        <v>0</v>
      </c>
      <c r="G152" s="34">
        <v>0</v>
      </c>
      <c r="H152" s="34">
        <v>0</v>
      </c>
      <c r="I152" s="34">
        <f>SUM(C152:H152)</f>
        <v>0</v>
      </c>
    </row>
    <row r="153" spans="1:9" ht="15" customHeight="1" x14ac:dyDescent="0.25">
      <c r="A153" s="27" t="s">
        <v>25</v>
      </c>
      <c r="B153" s="93"/>
      <c r="C153" s="34">
        <v>0</v>
      </c>
      <c r="D153" s="34">
        <v>0</v>
      </c>
      <c r="E153" s="34">
        <v>0</v>
      </c>
      <c r="F153" s="34">
        <v>0</v>
      </c>
      <c r="G153" s="34">
        <v>0</v>
      </c>
      <c r="H153" s="34">
        <v>0</v>
      </c>
      <c r="I153" s="34">
        <f t="shared" ref="I153:I159" si="72">SUM(C153:H153)</f>
        <v>0</v>
      </c>
    </row>
    <row r="154" spans="1:9" ht="15" customHeight="1" x14ac:dyDescent="0.25">
      <c r="A154" s="27" t="s">
        <v>51</v>
      </c>
      <c r="B154" s="93"/>
      <c r="C154" s="34">
        <v>0</v>
      </c>
      <c r="D154" s="34">
        <v>0</v>
      </c>
      <c r="E154" s="34">
        <v>0</v>
      </c>
      <c r="F154" s="34">
        <v>0</v>
      </c>
      <c r="G154" s="34">
        <v>0</v>
      </c>
      <c r="H154" s="34">
        <v>0</v>
      </c>
      <c r="I154" s="34">
        <f t="shared" si="72"/>
        <v>0</v>
      </c>
    </row>
    <row r="155" spans="1:9" ht="15" customHeight="1" x14ac:dyDescent="0.25">
      <c r="A155" s="27" t="s">
        <v>52</v>
      </c>
      <c r="B155" s="93"/>
      <c r="C155" s="34">
        <v>0</v>
      </c>
      <c r="D155" s="34">
        <v>0</v>
      </c>
      <c r="E155" s="34">
        <v>0</v>
      </c>
      <c r="F155" s="34">
        <v>0</v>
      </c>
      <c r="G155" s="34">
        <v>0</v>
      </c>
      <c r="H155" s="34">
        <v>0</v>
      </c>
      <c r="I155" s="34">
        <f t="shared" si="72"/>
        <v>0</v>
      </c>
    </row>
    <row r="156" spans="1:9" ht="15" customHeight="1" x14ac:dyDescent="0.25">
      <c r="A156" s="27" t="s">
        <v>53</v>
      </c>
      <c r="B156" s="93"/>
      <c r="C156" s="34">
        <v>0</v>
      </c>
      <c r="D156" s="34">
        <v>0</v>
      </c>
      <c r="E156" s="34">
        <v>0</v>
      </c>
      <c r="F156" s="34">
        <v>0</v>
      </c>
      <c r="G156" s="34">
        <v>0</v>
      </c>
      <c r="H156" s="34">
        <v>0</v>
      </c>
      <c r="I156" s="34">
        <f t="shared" si="72"/>
        <v>0</v>
      </c>
    </row>
    <row r="157" spans="1:9" ht="15" customHeight="1" x14ac:dyDescent="0.25">
      <c r="A157" s="27" t="s">
        <v>56</v>
      </c>
      <c r="B157" s="94"/>
      <c r="C157" s="34">
        <v>0</v>
      </c>
      <c r="D157" s="34">
        <v>0</v>
      </c>
      <c r="E157" s="34">
        <v>0</v>
      </c>
      <c r="F157" s="34">
        <v>0</v>
      </c>
      <c r="G157" s="34">
        <v>0</v>
      </c>
      <c r="H157" s="34">
        <v>0</v>
      </c>
      <c r="I157" s="34">
        <f t="shared" si="72"/>
        <v>0</v>
      </c>
    </row>
    <row r="158" spans="1:9" s="63" customFormat="1" ht="21" customHeight="1" x14ac:dyDescent="0.25">
      <c r="A158" s="65" t="s">
        <v>154</v>
      </c>
      <c r="B158" s="92" t="s">
        <v>67</v>
      </c>
      <c r="C158" s="30">
        <v>7038.6</v>
      </c>
      <c r="D158" s="30">
        <v>7752.3</v>
      </c>
      <c r="E158" s="30">
        <v>8047.3</v>
      </c>
      <c r="F158" s="30">
        <v>8047.3</v>
      </c>
      <c r="G158" s="30">
        <v>8047.3</v>
      </c>
      <c r="H158" s="30">
        <v>8047.3</v>
      </c>
      <c r="I158" s="30">
        <f t="shared" si="72"/>
        <v>46980.100000000006</v>
      </c>
    </row>
    <row r="159" spans="1:9" s="63" customFormat="1" ht="15" customHeight="1" x14ac:dyDescent="0.25">
      <c r="A159" s="27" t="s">
        <v>23</v>
      </c>
      <c r="B159" s="93"/>
      <c r="C159" s="31">
        <v>7038.6</v>
      </c>
      <c r="D159" s="31">
        <v>7752.3</v>
      </c>
      <c r="E159" s="31">
        <v>8047.3</v>
      </c>
      <c r="F159" s="31">
        <v>8047.3</v>
      </c>
      <c r="G159" s="31">
        <v>8047.3</v>
      </c>
      <c r="H159" s="31">
        <v>8047.3</v>
      </c>
      <c r="I159" s="31">
        <f t="shared" si="72"/>
        <v>46980.100000000006</v>
      </c>
    </row>
    <row r="160" spans="1:9" s="63" customFormat="1" ht="15" customHeight="1" x14ac:dyDescent="0.25">
      <c r="A160" s="27" t="s">
        <v>24</v>
      </c>
      <c r="B160" s="93"/>
      <c r="C160" s="34">
        <v>0</v>
      </c>
      <c r="D160" s="34">
        <v>0</v>
      </c>
      <c r="E160" s="34">
        <v>0</v>
      </c>
      <c r="F160" s="34">
        <v>0</v>
      </c>
      <c r="G160" s="34">
        <v>0</v>
      </c>
      <c r="H160" s="34">
        <v>0</v>
      </c>
      <c r="I160" s="34">
        <f>SUM(C160:H160)</f>
        <v>0</v>
      </c>
    </row>
    <row r="161" spans="1:10" s="63" customFormat="1" ht="15" customHeight="1" x14ac:dyDescent="0.25">
      <c r="A161" s="27" t="s">
        <v>25</v>
      </c>
      <c r="B161" s="93"/>
      <c r="C161" s="34">
        <v>0</v>
      </c>
      <c r="D161" s="34">
        <v>0</v>
      </c>
      <c r="E161" s="34">
        <v>0</v>
      </c>
      <c r="F161" s="34">
        <v>0</v>
      </c>
      <c r="G161" s="34">
        <v>0</v>
      </c>
      <c r="H161" s="34">
        <v>0</v>
      </c>
      <c r="I161" s="34">
        <f t="shared" ref="I161:I165" si="73">SUM(C161:H161)</f>
        <v>0</v>
      </c>
    </row>
    <row r="162" spans="1:10" s="63" customFormat="1" ht="15" customHeight="1" x14ac:dyDescent="0.25">
      <c r="A162" s="27" t="s">
        <v>51</v>
      </c>
      <c r="B162" s="93"/>
      <c r="C162" s="34">
        <v>0</v>
      </c>
      <c r="D162" s="34">
        <v>0</v>
      </c>
      <c r="E162" s="34">
        <v>0</v>
      </c>
      <c r="F162" s="34">
        <v>0</v>
      </c>
      <c r="G162" s="34">
        <v>0</v>
      </c>
      <c r="H162" s="34">
        <v>0</v>
      </c>
      <c r="I162" s="34">
        <f t="shared" si="73"/>
        <v>0</v>
      </c>
    </row>
    <row r="163" spans="1:10" s="63" customFormat="1" ht="15" customHeight="1" x14ac:dyDescent="0.25">
      <c r="A163" s="27" t="s">
        <v>52</v>
      </c>
      <c r="B163" s="93"/>
      <c r="C163" s="34">
        <v>0</v>
      </c>
      <c r="D163" s="34">
        <v>0</v>
      </c>
      <c r="E163" s="34">
        <v>0</v>
      </c>
      <c r="F163" s="34">
        <v>0</v>
      </c>
      <c r="G163" s="34">
        <v>0</v>
      </c>
      <c r="H163" s="34">
        <v>0</v>
      </c>
      <c r="I163" s="34">
        <f t="shared" si="73"/>
        <v>0</v>
      </c>
    </row>
    <row r="164" spans="1:10" s="63" customFormat="1" ht="15" customHeight="1" x14ac:dyDescent="0.25">
      <c r="A164" s="27" t="s">
        <v>53</v>
      </c>
      <c r="B164" s="93"/>
      <c r="C164" s="34">
        <v>0</v>
      </c>
      <c r="D164" s="34">
        <v>0</v>
      </c>
      <c r="E164" s="34">
        <v>0</v>
      </c>
      <c r="F164" s="34">
        <v>0</v>
      </c>
      <c r="G164" s="34">
        <v>0</v>
      </c>
      <c r="H164" s="34">
        <v>0</v>
      </c>
      <c r="I164" s="34">
        <f t="shared" si="73"/>
        <v>0</v>
      </c>
    </row>
    <row r="165" spans="1:10" s="63" customFormat="1" ht="15" customHeight="1" x14ac:dyDescent="0.25">
      <c r="A165" s="27" t="s">
        <v>56</v>
      </c>
      <c r="B165" s="94"/>
      <c r="C165" s="34">
        <v>0</v>
      </c>
      <c r="D165" s="34">
        <v>0</v>
      </c>
      <c r="E165" s="34">
        <v>0</v>
      </c>
      <c r="F165" s="34">
        <v>0</v>
      </c>
      <c r="G165" s="34">
        <v>0</v>
      </c>
      <c r="H165" s="34">
        <v>0</v>
      </c>
      <c r="I165" s="34">
        <f t="shared" si="73"/>
        <v>0</v>
      </c>
    </row>
    <row r="166" spans="1:10" s="63" customFormat="1" x14ac:dyDescent="0.25">
      <c r="A166" s="35"/>
      <c r="B166" s="21"/>
      <c r="C166" s="36"/>
      <c r="D166" s="36"/>
      <c r="E166" s="36"/>
      <c r="F166" s="36"/>
      <c r="G166" s="36"/>
      <c r="H166" s="36"/>
      <c r="I166" s="36"/>
      <c r="J166" s="16"/>
    </row>
    <row r="167" spans="1:10" s="63" customFormat="1" x14ac:dyDescent="0.25">
      <c r="A167" s="60"/>
      <c r="B167" s="21"/>
      <c r="C167" s="36"/>
      <c r="D167" s="36"/>
      <c r="E167" s="36"/>
      <c r="F167" s="36"/>
      <c r="G167" s="36"/>
      <c r="H167" s="36"/>
      <c r="I167" s="36"/>
      <c r="J167" s="16"/>
    </row>
    <row r="168" spans="1:10" s="63" customFormat="1" ht="16.5" customHeight="1" x14ac:dyDescent="0.25">
      <c r="A168" s="73" t="s">
        <v>83</v>
      </c>
      <c r="B168" s="73"/>
      <c r="C168" s="73"/>
      <c r="D168" s="73"/>
      <c r="E168" s="73"/>
      <c r="F168" s="73"/>
      <c r="G168" s="73"/>
      <c r="H168" s="73"/>
      <c r="I168" s="73"/>
      <c r="J168" s="16"/>
    </row>
    <row r="169" spans="1:10" s="63" customFormat="1" x14ac:dyDescent="0.25">
      <c r="A169" s="73" t="s">
        <v>82</v>
      </c>
      <c r="B169" s="73"/>
      <c r="C169" s="73"/>
      <c r="D169" s="73"/>
      <c r="E169" s="73"/>
      <c r="F169" s="73"/>
      <c r="G169" s="73"/>
      <c r="H169" s="73"/>
      <c r="I169" s="73"/>
      <c r="J169" s="16"/>
    </row>
    <row r="170" spans="1:10" s="63" customFormat="1" ht="16.5" customHeight="1" x14ac:dyDescent="0.25">
      <c r="A170" s="83" t="s">
        <v>84</v>
      </c>
      <c r="B170" s="83"/>
      <c r="C170" s="83"/>
      <c r="D170" s="83"/>
      <c r="E170" s="83"/>
      <c r="F170" s="83"/>
      <c r="G170" s="83"/>
      <c r="H170" s="83"/>
      <c r="I170" s="83"/>
      <c r="J170" s="16"/>
    </row>
    <row r="171" spans="1:10" s="63" customFormat="1" ht="16.5" customHeight="1" x14ac:dyDescent="0.25">
      <c r="A171" s="83" t="s">
        <v>134</v>
      </c>
      <c r="B171" s="83"/>
      <c r="C171" s="83"/>
      <c r="D171" s="83"/>
      <c r="E171" s="83"/>
      <c r="F171" s="83"/>
      <c r="G171" s="83"/>
      <c r="H171" s="83"/>
      <c r="I171" s="83"/>
      <c r="J171" s="16"/>
    </row>
    <row r="172" spans="1:10" s="63" customFormat="1" ht="16.5" customHeight="1" x14ac:dyDescent="0.25">
      <c r="A172" s="80" t="s">
        <v>132</v>
      </c>
      <c r="B172" s="80"/>
      <c r="C172" s="80"/>
      <c r="D172" s="80"/>
      <c r="E172" s="80"/>
      <c r="F172" s="80"/>
      <c r="G172" s="80"/>
      <c r="H172" s="80"/>
      <c r="I172" s="80"/>
      <c r="J172" s="16"/>
    </row>
    <row r="173" spans="1:10" s="63" customFormat="1" ht="16.5" customHeight="1" x14ac:dyDescent="0.25">
      <c r="A173" s="81" t="s">
        <v>133</v>
      </c>
      <c r="B173" s="81"/>
      <c r="C173" s="81"/>
      <c r="D173" s="81"/>
      <c r="E173" s="81"/>
      <c r="F173" s="81"/>
      <c r="G173" s="81"/>
      <c r="H173" s="81"/>
      <c r="I173" s="81"/>
      <c r="J173" s="16"/>
    </row>
  </sheetData>
  <mergeCells count="30">
    <mergeCell ref="A170:I170"/>
    <mergeCell ref="B126:B133"/>
    <mergeCell ref="A1:I1"/>
    <mergeCell ref="A3:A4"/>
    <mergeCell ref="C3:I3"/>
    <mergeCell ref="B3:B4"/>
    <mergeCell ref="B6:B13"/>
    <mergeCell ref="B30:B37"/>
    <mergeCell ref="B62:B69"/>
    <mergeCell ref="B134:B141"/>
    <mergeCell ref="B118:B125"/>
    <mergeCell ref="B142:B149"/>
    <mergeCell ref="B150:B157"/>
    <mergeCell ref="B158:B165"/>
    <mergeCell ref="A172:I172"/>
    <mergeCell ref="A173:I173"/>
    <mergeCell ref="B14:B21"/>
    <mergeCell ref="B110:B117"/>
    <mergeCell ref="B54:B61"/>
    <mergeCell ref="B102:B109"/>
    <mergeCell ref="B38:B45"/>
    <mergeCell ref="B22:B29"/>
    <mergeCell ref="A168:I168"/>
    <mergeCell ref="A169:I169"/>
    <mergeCell ref="A171:I171"/>
    <mergeCell ref="B46:B53"/>
    <mergeCell ref="B70:B77"/>
    <mergeCell ref="B78:B85"/>
    <mergeCell ref="B86:B93"/>
    <mergeCell ref="B94:B101"/>
  </mergeCells>
  <hyperlinks>
    <hyperlink ref="A3" location="_ftn1" display="_ftn1" xr:uid="{00000000-0004-0000-0300-000000000000}"/>
  </hyperlinks>
  <pageMargins left="0.39370078740157483" right="0.39370078740157483" top="0.6692913385826772" bottom="0.23622047244094491" header="0.31496062992125984" footer="0.23622047244094491"/>
  <pageSetup paperSize="9" scale="54" orientation="landscape" r:id="rId1"/>
  <rowBreaks count="3" manualBreakCount="3">
    <brk id="45" max="8" man="1"/>
    <brk id="93" max="8" man="1"/>
    <brk id="14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24</vt:i4>
      </vt:variant>
    </vt:vector>
  </HeadingPairs>
  <TitlesOfParts>
    <vt:vector size="28" baseType="lpstr">
      <vt:lpstr>Раздел 2</vt:lpstr>
      <vt:lpstr>Раздел 3</vt:lpstr>
      <vt:lpstr>Раздел 4 </vt:lpstr>
      <vt:lpstr>Раздел 5</vt:lpstr>
      <vt:lpstr>'Раздел 2'!_ftn1</vt:lpstr>
      <vt:lpstr>'Раздел 2'!_ftn2</vt:lpstr>
      <vt:lpstr>'Раздел 2'!_ftn3</vt:lpstr>
      <vt:lpstr>'Раздел 2'!_ftn4</vt:lpstr>
      <vt:lpstr>'Раздел 2'!_ftn5</vt:lpstr>
      <vt:lpstr>'Раздел 2'!_ftn6</vt:lpstr>
      <vt:lpstr>'Раздел 2'!_ftn7</vt:lpstr>
      <vt:lpstr>'Раздел 2'!_ftn8</vt:lpstr>
      <vt:lpstr>'Раздел 2'!_ftnref1</vt:lpstr>
      <vt:lpstr>'Раздел 5'!_ftnref1</vt:lpstr>
      <vt:lpstr>'Раздел 2'!_ftnref2</vt:lpstr>
      <vt:lpstr>'Раздел 5'!_ftnref2</vt:lpstr>
      <vt:lpstr>'Раздел 2'!_ftnref3</vt:lpstr>
      <vt:lpstr>'Раздел 2'!_ftnref4</vt:lpstr>
      <vt:lpstr>'Раздел 2'!_ftnref5</vt:lpstr>
      <vt:lpstr>'Раздел 2'!_ftnref6</vt:lpstr>
      <vt:lpstr>'Раздел 2'!_ftnref7</vt:lpstr>
      <vt:lpstr>'Раздел 2'!_ftnref8</vt:lpstr>
      <vt:lpstr>'Раздел 4 '!Заголовки_для_печати</vt:lpstr>
      <vt:lpstr>'Раздел 5'!Заголовки_для_печати</vt:lpstr>
      <vt:lpstr>'Раздел 2'!Область_печати</vt:lpstr>
      <vt:lpstr>'Раздел 3'!Область_печати</vt:lpstr>
      <vt:lpstr>'Раздел 4 '!Область_печати</vt:lpstr>
      <vt:lpstr>'Раздел 5'!Область_печати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Данилова Анастасия Ивановна</dc:creator>
  <cp:lastModifiedBy>Лукашева Лариса Александровна</cp:lastModifiedBy>
  <cp:lastPrinted>2024-10-31T04:45:21Z</cp:lastPrinted>
  <dcterms:created xsi:type="dcterms:W3CDTF">2024-08-29T06:12:42Z</dcterms:created>
  <dcterms:modified xsi:type="dcterms:W3CDTF">2024-10-31T10:43:02Z</dcterms:modified>
</cp:coreProperties>
</file>