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14\"/>
    </mc:Choice>
  </mc:AlternateContent>
  <xr:revisionPtr revIDLastSave="0" documentId="13_ncr:1_{EF31E4E7-34E2-4CD7-B5CF-B759C272EF70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7" r:id="rId1"/>
    <sheet name="Раздел 2.1" sheetId="12" r:id="rId2"/>
    <sheet name="Раздел 3" sheetId="9" r:id="rId3"/>
    <sheet name="Раздел 4" sheetId="10" r:id="rId4"/>
    <sheet name="Раздел 5" sheetId="5" r:id="rId5"/>
    <sheet name="Раздел 6" sheetId="11" r:id="rId6"/>
  </sheets>
  <definedNames>
    <definedName name="_ftn2" localSheetId="2">'Раздел 3'!$A$10</definedName>
    <definedName name="_ftn3" localSheetId="3">'Раздел 4'!#REF!</definedName>
    <definedName name="_ftn4" localSheetId="3">'Раздел 4'!#REF!</definedName>
    <definedName name="_ftn5" localSheetId="3">'Раздел 4'!#REF!</definedName>
    <definedName name="_ftn6" localSheetId="3">'Раздел 4'!#REF!</definedName>
    <definedName name="_ftnref2" localSheetId="2">'Раздел 3'!$E$3</definedName>
    <definedName name="_ftnref3" localSheetId="3">'Раздел 4'!$D$4</definedName>
    <definedName name="_ftnref4" localSheetId="3">'Раздел 4'!#REF!</definedName>
    <definedName name="_ftnref5" localSheetId="3">'Раздел 4'!#REF!</definedName>
    <definedName name="_ftnref6" localSheetId="3">'Раздел 4'!#REF!</definedName>
    <definedName name="_xlnm.Print_Area" localSheetId="0">'Раздел 2'!$A$1:$T$19</definedName>
    <definedName name="_xlnm.Print_Area" localSheetId="2">'Раздел 3'!$A$1:$P$14</definedName>
    <definedName name="_xlnm.Print_Area" localSheetId="3">'Раздел 4'!$A$1:$D$18</definedName>
    <definedName name="_xlnm.Print_Area" localSheetId="4">'Раздел 5'!$A$1:$I$58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5" l="1"/>
  <c r="E23" i="5"/>
  <c r="F23" i="5"/>
  <c r="G23" i="5"/>
  <c r="H23" i="5"/>
  <c r="D24" i="5"/>
  <c r="E24" i="5"/>
  <c r="F24" i="5"/>
  <c r="G24" i="5"/>
  <c r="H24" i="5"/>
  <c r="D26" i="5"/>
  <c r="E26" i="5"/>
  <c r="F26" i="5"/>
  <c r="G26" i="5"/>
  <c r="H26" i="5"/>
  <c r="D27" i="5"/>
  <c r="E27" i="5"/>
  <c r="F27" i="5"/>
  <c r="G27" i="5"/>
  <c r="H27" i="5"/>
  <c r="D28" i="5"/>
  <c r="E28" i="5"/>
  <c r="F28" i="5"/>
  <c r="G28" i="5"/>
  <c r="H28" i="5"/>
  <c r="D29" i="5"/>
  <c r="E29" i="5"/>
  <c r="F29" i="5"/>
  <c r="G29" i="5"/>
  <c r="H29" i="5"/>
  <c r="C23" i="5"/>
  <c r="C24" i="5"/>
  <c r="C26" i="5"/>
  <c r="C27" i="5"/>
  <c r="C28" i="5"/>
  <c r="C29" i="5"/>
  <c r="D7" i="5" l="1"/>
  <c r="E7" i="5"/>
  <c r="F7" i="5"/>
  <c r="G7" i="5"/>
  <c r="H7" i="5"/>
  <c r="D8" i="5"/>
  <c r="E8" i="5"/>
  <c r="F8" i="5"/>
  <c r="G8" i="5"/>
  <c r="H8" i="5"/>
  <c r="D10" i="5"/>
  <c r="E10" i="5"/>
  <c r="F10" i="5"/>
  <c r="G10" i="5"/>
  <c r="H10" i="5"/>
  <c r="D11" i="5"/>
  <c r="E11" i="5"/>
  <c r="F11" i="5"/>
  <c r="G11" i="5"/>
  <c r="H11" i="5"/>
  <c r="D12" i="5"/>
  <c r="E12" i="5"/>
  <c r="F12" i="5"/>
  <c r="G12" i="5"/>
  <c r="H12" i="5"/>
  <c r="D13" i="5"/>
  <c r="E13" i="5"/>
  <c r="F13" i="5"/>
  <c r="G13" i="5"/>
  <c r="H13" i="5"/>
  <c r="C8" i="5"/>
  <c r="C10" i="5"/>
  <c r="C11" i="5"/>
  <c r="C12" i="5"/>
  <c r="C13" i="5"/>
  <c r="C7" i="5"/>
  <c r="F33" i="5"/>
  <c r="G33" i="5"/>
  <c r="H33" i="5"/>
  <c r="E33" i="5"/>
  <c r="D33" i="5"/>
  <c r="C33" i="5"/>
  <c r="C9" i="5" l="1"/>
  <c r="C25" i="5"/>
  <c r="E9" i="5"/>
  <c r="E25" i="5"/>
  <c r="G9" i="5"/>
  <c r="G25" i="5"/>
  <c r="D9" i="5"/>
  <c r="D25" i="5"/>
  <c r="H9" i="5"/>
  <c r="H25" i="5"/>
  <c r="F9" i="5"/>
  <c r="F25" i="5"/>
  <c r="I16" i="5"/>
  <c r="D14" i="5"/>
  <c r="E14" i="5"/>
  <c r="F14" i="5"/>
  <c r="G14" i="5"/>
  <c r="H14" i="5"/>
  <c r="C14" i="5"/>
  <c r="C38" i="5" l="1"/>
  <c r="D38" i="5"/>
  <c r="E38" i="5"/>
  <c r="F38" i="5"/>
  <c r="G38" i="5"/>
  <c r="H38" i="5"/>
  <c r="D30" i="5" l="1"/>
  <c r="D22" i="5" s="1"/>
  <c r="E30" i="5"/>
  <c r="E22" i="5" s="1"/>
  <c r="F30" i="5"/>
  <c r="F22" i="5" s="1"/>
  <c r="G30" i="5"/>
  <c r="G22" i="5" s="1"/>
  <c r="H30" i="5"/>
  <c r="H22" i="5" s="1"/>
  <c r="C30" i="5"/>
  <c r="C22" i="5" s="1"/>
  <c r="D6" i="5" l="1"/>
  <c r="F6" i="5"/>
  <c r="G6" i="5"/>
  <c r="E6" i="5"/>
  <c r="H6" i="5"/>
  <c r="C6" i="5"/>
  <c r="I17" i="5" l="1"/>
  <c r="I18" i="5"/>
  <c r="I19" i="5"/>
  <c r="I20" i="5"/>
  <c r="I21" i="5"/>
  <c r="I15" i="5"/>
  <c r="I14" i="5" l="1"/>
  <c r="I34" i="5"/>
  <c r="I35" i="5"/>
  <c r="I36" i="5"/>
  <c r="I37" i="5"/>
  <c r="I26" i="5" l="1"/>
  <c r="I42" i="5"/>
  <c r="I10" i="5" s="1"/>
  <c r="I43" i="5"/>
  <c r="I11" i="5" s="1"/>
  <c r="I44" i="5"/>
  <c r="I12" i="5" s="1"/>
  <c r="I45" i="5"/>
  <c r="I13" i="5" s="1"/>
  <c r="I39" i="5"/>
  <c r="I40" i="5"/>
  <c r="I31" i="5"/>
  <c r="I23" i="5" s="1"/>
  <c r="I32" i="5"/>
  <c r="I24" i="5" s="1"/>
  <c r="I41" i="5"/>
  <c r="I33" i="5"/>
  <c r="I25" i="5" s="1"/>
  <c r="I27" i="5" l="1"/>
  <c r="I29" i="5"/>
  <c r="I28" i="5"/>
  <c r="I7" i="5"/>
  <c r="I9" i="5"/>
  <c r="I8" i="5"/>
  <c r="I38" i="5"/>
  <c r="I30" i="5"/>
  <c r="I22" i="5" l="1"/>
  <c r="I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22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не соответсвует разделу 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G5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гиперссылка не на текст документа</t>
        </r>
      </text>
    </comment>
    <comment ref="A6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КПМ не соответствует структуре</t>
        </r>
      </text>
    </comment>
  </commentList>
</comments>
</file>

<file path=xl/sharedStrings.xml><?xml version="1.0" encoding="utf-8"?>
<sst xmlns="http://schemas.openxmlformats.org/spreadsheetml/2006/main" count="178" uniqueCount="116">
  <si>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</si>
  <si>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</si>
  <si>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</si>
  <si>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</si>
  <si>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</si>
  <si>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</si>
  <si>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</si>
  <si>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</si>
  <si>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</si>
  <si>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</si>
  <si>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</si>
  <si>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</si>
  <si>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</si>
  <si>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</si>
  <si>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</si>
  <si>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</si>
  <si>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</si>
  <si>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</si>
  <si>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</si>
  <si>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</si>
  <si>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</si>
  <si>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</si>
  <si>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</si>
  <si>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</si>
  <si>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</si>
  <si>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</si>
  <si>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</si>
  <si>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</si>
  <si>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</si>
  <si>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</si>
  <si>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</si>
  <si>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</si>
  <si>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t xml:space="preserve">Иные источники&lt;****&gt; </t>
  </si>
  <si>
    <t>Департамент культуры и спорта Нефтеюганского района</t>
  </si>
  <si>
    <t>2.</t>
  </si>
  <si>
    <t>1.2.</t>
  </si>
  <si>
    <t xml:space="preserve">Доля граждан из числа коренных малочисленных народов Севера, удовлетворенных качеством реализуемых мероприятий, направленных на поддержку экономического и социального развития коренных малочисленных народов Севера, в общем количестве опрошенных лиц, относящихся к коренным малочисленным народам Севера </t>
  </si>
  <si>
    <t>Количество участников мероприятий, направленных на этнокультурное развитие коренных малочисленных народов Севера</t>
  </si>
  <si>
    <t>6. Реестр документов, входящих в состав муниципальной программы</t>
  </si>
  <si>
    <t>Всего:</t>
  </si>
  <si>
    <t>Постановление администрации Нефтеюганского района</t>
  </si>
  <si>
    <t>https://nefteyuganskij-r86.gosweb.gosuslugi.ru</t>
  </si>
  <si>
    <t>«МП»</t>
  </si>
  <si>
    <t>%</t>
  </si>
  <si>
    <t>-</t>
  </si>
  <si>
    <t>На конец 2025 года</t>
  </si>
  <si>
    <t>чел.</t>
  </si>
  <si>
    <t>Цель «Сохранение традиционного образа жизни и культуры коренных малочисленных народов Севера»</t>
  </si>
  <si>
    <t>1. Комплекс процессных мероприятий «Государственная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деятельность»</t>
  </si>
  <si>
    <t>2.1. Прокси-показатели муниципальной программы в 2025 году</t>
  </si>
  <si>
    <t>Базовое значение</t>
  </si>
  <si>
    <t>Значение показателя по кварталам</t>
  </si>
  <si>
    <t>Ответственный за достижение показателя</t>
  </si>
  <si>
    <t>Наименование показателя</t>
  </si>
  <si>
    <t>I 
квартал</t>
  </si>
  <si>
    <t>II квартал</t>
  </si>
  <si>
    <t>III квартал</t>
  </si>
  <si>
    <t>IV квартал</t>
  </si>
  <si>
    <t>2</t>
  </si>
  <si>
    <t>3</t>
  </si>
  <si>
    <t>Количество получателей мер  поддержки в сфере развития коренных малочисленных народов Севера</t>
  </si>
  <si>
    <t>Комплекс процессных мероприятий «Организация, проведение мероприятий, направленных на развитие традиционной хозяйственной деятельности, традиционной культуры, фольклора, национального спорта коренных малочисленных народов Севера, и участие в них»</t>
  </si>
  <si>
    <t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</si>
  <si>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</si>
  <si>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</si>
  <si>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</si>
  <si>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</si>
  <si>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</si>
  <si>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</si>
  <si>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</si>
  <si>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</si>
  <si>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>1. Цель «Сохранение традиционного образа жизни и культуры коренных малочисленных народов Севера»</t>
  </si>
  <si>
    <t>Администрации Нефтеюганского района (комитет по делам народов Севера, охраны окружающей среды и водных ресурсов)</t>
  </si>
  <si>
    <t>Администрация Нефтеюганского района (комитет по делам народов Севера, охраны окружающей среды и водных ресурсов)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</si>
  <si>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 xml:space="preserve">3 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</si>
  <si>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 xml:space="preserve">Администрации Нефтеюганского района (комитет по делам народов Севера, охраны окружающей среды и водных ресурсов) </t>
  </si>
  <si>
    <t>Показатель «Доля граждан из числа коренных малочисленных народов Севера, удовлетворенных качеством реализуемых мероприятий, направленных на поддержку экономического и социального развития коренных малочисленных народов Севера, в общем количестве опрошенных лиц, относящихся к коренным малочисленным народам Севера», %</t>
  </si>
  <si>
    <r>
      <t xml:space="preserve">Уровень показателя </t>
    </r>
    <r>
      <rPr>
        <vertAlign val="superscript"/>
        <sz val="13"/>
        <rFont val="Times New Roman"/>
        <family val="1"/>
        <charset val="204"/>
      </rPr>
      <t>12</t>
    </r>
  </si>
  <si>
    <r>
      <t xml:space="preserve">Плановые значения по кварталам/месяцам 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</si>
  <si>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</si>
  <si>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rPr>
        <vertAlign val="superscript"/>
        <sz val="9"/>
        <rFont val="Times New Roman"/>
        <family val="1"/>
        <charset val="204"/>
      </rPr>
      <t>10</t>
    </r>
    <r>
      <rPr>
        <sz val="9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 Заполняется в соответствии с разделом 2.</t>
    </r>
  </si>
  <si>
    <r>
      <t xml:space="preserve">Задачи структурного элемента </t>
    </r>
    <r>
      <rPr>
        <vertAlign val="superscript"/>
        <sz val="13"/>
        <rFont val="Times New Roman"/>
        <family val="1"/>
        <charset val="204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</si>
  <si>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</si>
  <si>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15</t>
    </r>
  </si>
  <si>
    <t>Создание условий для сохранения традиционного образа жизни коренных малочисленных народов Севера.</t>
  </si>
  <si>
    <t>Оказание поддержки юридическим и физическим лицам из числа коренных малочисленных народов, ведущим традиционный образ жизни и осуществляющим традиционную хозяйственную деятельность (предоставление единовременной материальной помощи молодым специалистам, работающим в местах традиционного проживания и традиционной хозяйственной деятельности, на обустройство быта, субсидий на продукцию охоты, на обустройство земельных участков территорий традиционного природопользования, компенсации расходов на обучение по обращению с оружием, управлению самоходными машинами, на приобретение оленей, на оплату коммунальных услуг по расходам, понесенным общинами коренных малочисленных народов Севера, на заготовку и переработку продукции традиционной хозяйственной деятельности).</t>
  </si>
  <si>
    <t xml:space="preserve">Доля граждан из числа коренных малочисленных народов Севера, удовлетворенных качеством реализуемых мероприятий, направленных на поддержку экономического и социального развития коренных малочисленных народов Севера, в общем количестве опрошенных лиц, относящихся к коренным малочисленным народам Севера. </t>
  </si>
  <si>
    <t>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</t>
  </si>
  <si>
    <t>2.1.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</si>
  <si>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экономического и социального развития коренных малочисленных народов Севера, в общем количестве опрошенных лиц, относящихся к коренным малочисленным народам Севера.                                                      Количество участников мероприятий, направленных на этнокультурное развитие коренных малочисленных народов Севера.</t>
  </si>
  <si>
    <t>2. Комплекс процессных мероприятий «Организация, проведение мероприятий, направленных на развитие традиционной хозяйственной деятельности, традиционной культуры, фольклора, национального спорта коренных малочисленных народов Севера, и участие в них» (всего), в том числе:</t>
  </si>
  <si>
    <r>
      <t>Ответственный исполнитель / соисполнитель</t>
    </r>
    <r>
      <rPr>
        <vertAlign val="superscript"/>
        <sz val="13"/>
        <rFont val="Times New Roman"/>
        <family val="1"/>
        <charset val="204"/>
      </rPr>
      <t>16</t>
    </r>
  </si>
  <si>
    <r>
      <t>Всего</t>
    </r>
    <r>
      <rPr>
        <b/>
        <vertAlign val="superscript"/>
        <sz val="13"/>
        <rFont val="Times New Roman"/>
        <family val="1"/>
        <charset val="204"/>
      </rPr>
      <t>18</t>
    </r>
    <r>
      <rPr>
        <b/>
        <sz val="13"/>
        <rFont val="Times New Roman"/>
        <family val="1"/>
        <charset val="204"/>
      </rPr>
      <t>: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</si>
  <si>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</t>
    </r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</si>
  <si>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>от 16.05.2022
№ 855-па-нпа</t>
  </si>
  <si>
    <t>от 25.03.2019
№ 637-па-нпа</t>
  </si>
  <si>
    <t>«Об утверждении Порядков предоставления субсидий (компенсации, финансовой помощи) на государственную поддержку юридических и физических лиц из числа коренных малочисленных народов, ведущих традиционный образ жизни, осуществляющих традиционную хозяйственную деятельность из бюджета Нефтеюганского района за счет субвенций из бюджета Ханты-Мансийского автономного округа-Югры»</t>
  </si>
  <si>
    <t>«Об утверждении порядка предоставления субсидий социально ориентированным некоммерческим организациям на реализацию программ (проектов), направленных на укрепление финно-угорских связей, поддержку и развитие языков и культуры коренных малочисленных народов Севера на территории Нефтеюганского района»</t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</si>
  <si>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>19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</si>
  <si>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</si>
  <si>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</si>
  <si>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</si>
  <si>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</si>
  <si>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</si>
  <si>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rPr>
        <vertAlign val="superscript"/>
        <sz val="9"/>
        <color theme="1"/>
        <rFont val="Times New Roman"/>
        <family val="1"/>
        <charset val="204"/>
      </rPr>
      <t>19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22</t>
    </r>
    <r>
      <rPr>
        <sz val="9"/>
        <color theme="1"/>
        <rFont val="Times New Roman"/>
        <family val="1"/>
        <charset val="204"/>
      </rPr>
      <t xml:space="preserve"> 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</si>
  <si>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 xml:space="preserve">Ответственный за реализацию: Администрации Нефтеюганского района (комитет по делам народов Севера, охраны окружающей среды и водных ресурсов) </t>
  </si>
  <si>
    <t xml:space="preserve">Обеспечение граждан из числа коренных малочисленных народов Севера проживающих в труднодоступной местности Нефтеюганского района: вертолетными услугами для медицинской помощи, профилактических осмотров, вакцинации детей, 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Севера;                                                                                                 проживанием в гостинице жителей юрт, выезжающих в г.Нефтеюганск;                                                                                                                                                    услугами автомобильного транспорта по доставке   продуктов, товаров первой необходимости в юрты района и  вывозу продукции (дикоросов). Обеспечение участия представителей коренных малочисленных народов Севера: в культурно-просветительском мероприятии «Вороний день» в сп.Лемпино; в культурно-просветительского мероприятия «День рыбака»; в культурно-просветительского мероприятия «Международного дня коренных малочисленных народов мира»; в культурно-массового мероприятия «Мастер-класс по гребле на обласах».                                                 Оснащение организаций сферы культуры учебно-методическими комплектами по приобщению детей к народным художественным промыслам, включающими в себя изделия народных художественных промыслов.
Предоставление субсидий социально ориентированным некоммерческим организациям, на реализацию программ (проектов), направленных на укрепление финно-угорских связей, поддержку и развитие языков и культуры коренных малочисленных народов Севера на территории Нефтеюганского район.
Организация участия в конференциях, форумах, выставках-ярмарках, 
съездах фестивалях, слетах, конкурсах, семинарах и других мероприятиях, направленных на укрепление межнационального согласия.                              Разработка и изготовление информационной продукции: создание рекламно-информационных телепрограмм, фильмов, роликов, изготовление печатной продукции, проведение информационных кампаний в средствах массовой информации в сфере укрепление межнационального согласия, поддержку и развитие языков и культуры коренных малочисленных народов Севера проживающих на территории Нефтеюганского района.  </t>
  </si>
  <si>
    <t xml:space="preserve">Срок реализации: 2025 - 2030 </t>
  </si>
  <si>
    <t>Срок реализации: 2025 - 2030</t>
  </si>
  <si>
    <t>Ответственный за реализацию: Администрации Нефтеюганского района (комитет по делам народов Севера, охраны окружающей среды и водных ресурсов) /Департамент культуры и спорта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</si>
  <si>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strike/>
        <vertAlign val="superscript"/>
        <sz val="9"/>
        <color rgb="FFFF0000"/>
        <rFont val="Times New Roman"/>
        <family val="1"/>
        <charset val="204"/>
      </rPr>
      <t/>
    </r>
  </si>
  <si>
    <t>Администрации Нефтеюганского района (комитет по делам народов Севера, охраны окружающей среды и водных ресурсов) / Департамент культуры и спорта Нефтеюганского района</t>
  </si>
  <si>
    <t xml:space="preserve">Комплекс процессных мероприятий «Государственная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деятельность» </t>
  </si>
  <si>
    <r>
      <t>1. Комплекс процессных мероприятий</t>
    </r>
    <r>
      <rPr>
        <b/>
        <vertAlign val="superscript"/>
        <sz val="13"/>
        <color theme="1"/>
        <rFont val="Times New Roman"/>
        <family val="1"/>
        <charset val="204"/>
      </rPr>
      <t>17</t>
    </r>
    <r>
      <rPr>
        <b/>
        <sz val="13"/>
        <color theme="1"/>
        <rFont val="Times New Roman"/>
        <family val="1"/>
        <charset val="204"/>
      </rPr>
      <t xml:space="preserve"> «Государственная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деятельность» (всего), в том числе:</t>
    </r>
  </si>
  <si>
    <t xml:space="preserve">Порядок </t>
  </si>
  <si>
    <t>2. Комплекс процессных мероприятий «Организация, проведение мероприятий, направленных на развитие традиционной хозяйственной деятельности, традиционной культуры, фольклора, национального спорта коренных малочисленных народов Севера, и участие в них»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</si>
</sst>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vertAlign val="superscript"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trike/>
      <vertAlign val="superscript"/>
      <sz val="9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/>
  </cellStyleXfs>
  <cellXfs count="88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3" applyFont="1"/>
    <xf numFmtId="0" fontId="6" fillId="0" borderId="0" xfId="3" applyFont="1" applyBorder="1" applyAlignment="1">
      <alignment horizontal="center" vertical="center"/>
    </xf>
    <xf numFmtId="0" fontId="6" fillId="0" borderId="0" xfId="3" applyFont="1" applyBorder="1"/>
    <xf numFmtId="0" fontId="6" fillId="0" borderId="1" xfId="3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center" vertical="center" wrapText="1"/>
    </xf>
    <xf numFmtId="9" fontId="6" fillId="0" borderId="1" xfId="3" applyNumberFormat="1" applyFont="1" applyBorder="1" applyAlignment="1">
      <alignment horizontal="center" vertical="center" wrapText="1"/>
    </xf>
    <xf numFmtId="0" fontId="6" fillId="0" borderId="1" xfId="3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16" fillId="2" borderId="1" xfId="1" applyNumberFormat="1" applyFont="1" applyFill="1" applyBorder="1" applyAlignment="1">
      <alignment horizontal="center" vertical="center" wrapText="1"/>
    </xf>
    <xf numFmtId="0" fontId="6" fillId="0" borderId="0" xfId="2" applyFont="1" applyAlignment="1"/>
    <xf numFmtId="0" fontId="6" fillId="0" borderId="0" xfId="2" applyFont="1"/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1" xfId="2" applyFont="1" applyBorder="1" applyAlignment="1">
      <alignment horizontal="center"/>
    </xf>
    <xf numFmtId="0" fontId="6" fillId="0" borderId="0" xfId="2" applyFont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vertical="center" wrapText="1"/>
    </xf>
    <xf numFmtId="0" fontId="6" fillId="0" borderId="0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8" fillId="0" borderId="9" xfId="2" applyFont="1" applyBorder="1" applyAlignment="1">
      <alignment horizontal="left" vertical="top" wrapText="1"/>
    </xf>
    <xf numFmtId="0" fontId="8" fillId="0" borderId="9" xfId="2" applyFont="1" applyBorder="1" applyAlignment="1">
      <alignment horizontal="left" vertical="top"/>
    </xf>
    <xf numFmtId="0" fontId="8" fillId="0" borderId="0" xfId="2" applyFont="1" applyAlignment="1">
      <alignment horizontal="left" vertical="top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nefteyuganskij-r86.gosweb.gosuslugi.ru/" TargetMode="External"/><Relationship Id="rId1" Type="http://schemas.openxmlformats.org/officeDocument/2006/relationships/hyperlink" Target="https://nefteyuganskij-r86.gosweb.gosuslugi.ru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view="pageBreakPreview" zoomScale="90" zoomScaleNormal="100" zoomScaleSheetLayoutView="90" workbookViewId="0">
      <selection activeCell="A6" sqref="A6:O6"/>
    </sheetView>
  </sheetViews>
  <sheetFormatPr defaultRowHeight="16.5" x14ac:dyDescent="0.25"/>
  <cols>
    <col min="1" max="1" width="9.140625" style="1"/>
    <col min="2" max="2" width="37.85546875" style="1" customWidth="1"/>
    <col min="3" max="3" width="15" style="1" customWidth="1"/>
    <col min="4" max="4" width="13" style="1" customWidth="1"/>
    <col min="5" max="6" width="10.85546875" style="1" customWidth="1"/>
    <col min="7" max="12" width="9.85546875" style="1" customWidth="1"/>
    <col min="13" max="13" width="35.42578125" style="1" customWidth="1"/>
    <col min="14" max="14" width="24.5703125" style="1" customWidth="1"/>
    <col min="15" max="15" width="17.7109375" style="1" customWidth="1"/>
    <col min="16" max="16384" width="9.140625" style="1"/>
  </cols>
  <sheetData>
    <row r="1" spans="1:15" ht="16.5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75" customHeight="1" x14ac:dyDescent="0.25">
      <c r="A3" s="50" t="s">
        <v>1</v>
      </c>
      <c r="B3" s="47" t="s">
        <v>63</v>
      </c>
      <c r="C3" s="47" t="s">
        <v>64</v>
      </c>
      <c r="D3" s="47" t="s">
        <v>2</v>
      </c>
      <c r="E3" s="47" t="s">
        <v>65</v>
      </c>
      <c r="F3" s="47"/>
      <c r="G3" s="47" t="s">
        <v>66</v>
      </c>
      <c r="H3" s="47"/>
      <c r="I3" s="47"/>
      <c r="J3" s="47"/>
      <c r="K3" s="47"/>
      <c r="L3" s="47"/>
      <c r="M3" s="47" t="s">
        <v>67</v>
      </c>
      <c r="N3" s="47" t="s">
        <v>68</v>
      </c>
      <c r="O3" s="47" t="s">
        <v>69</v>
      </c>
    </row>
    <row r="4" spans="1:15" ht="19.5" x14ac:dyDescent="0.25">
      <c r="A4" s="50"/>
      <c r="B4" s="47"/>
      <c r="C4" s="47"/>
      <c r="D4" s="47"/>
      <c r="E4" s="2" t="s">
        <v>3</v>
      </c>
      <c r="F4" s="2" t="s">
        <v>4</v>
      </c>
      <c r="G4" s="2" t="s">
        <v>70</v>
      </c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47"/>
      <c r="N4" s="47"/>
      <c r="O4" s="47"/>
    </row>
    <row r="5" spans="1:1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</row>
    <row r="6" spans="1:15" ht="18.75" customHeight="1" x14ac:dyDescent="0.25">
      <c r="A6" s="47" t="s">
        <v>71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89.75" customHeight="1" x14ac:dyDescent="0.25">
      <c r="A7" s="3" t="s">
        <v>5</v>
      </c>
      <c r="B7" s="4" t="s">
        <v>36</v>
      </c>
      <c r="C7" s="3" t="s">
        <v>42</v>
      </c>
      <c r="D7" s="3" t="s">
        <v>43</v>
      </c>
      <c r="E7" s="3">
        <v>70</v>
      </c>
      <c r="F7" s="3">
        <v>2023</v>
      </c>
      <c r="G7" s="3">
        <v>76</v>
      </c>
      <c r="H7" s="3">
        <v>79</v>
      </c>
      <c r="I7" s="3">
        <v>82</v>
      </c>
      <c r="J7" s="3">
        <v>85</v>
      </c>
      <c r="K7" s="3">
        <v>88</v>
      </c>
      <c r="L7" s="3">
        <v>91</v>
      </c>
      <c r="M7" s="4" t="s">
        <v>62</v>
      </c>
      <c r="N7" s="4" t="s">
        <v>73</v>
      </c>
      <c r="O7" s="3" t="s">
        <v>44</v>
      </c>
    </row>
    <row r="8" spans="1:15" ht="172.5" customHeight="1" x14ac:dyDescent="0.25">
      <c r="A8" s="2" t="s">
        <v>34</v>
      </c>
      <c r="B8" s="4" t="s">
        <v>37</v>
      </c>
      <c r="C8" s="2" t="s">
        <v>42</v>
      </c>
      <c r="D8" s="2" t="s">
        <v>46</v>
      </c>
      <c r="E8" s="2">
        <v>408</v>
      </c>
      <c r="F8" s="2">
        <v>2023</v>
      </c>
      <c r="G8" s="2">
        <v>420</v>
      </c>
      <c r="H8" s="2">
        <v>430</v>
      </c>
      <c r="I8" s="2">
        <v>450</v>
      </c>
      <c r="J8" s="2">
        <v>470</v>
      </c>
      <c r="K8" s="2">
        <v>490</v>
      </c>
      <c r="L8" s="2">
        <v>500</v>
      </c>
      <c r="M8" s="4" t="s">
        <v>62</v>
      </c>
      <c r="N8" s="4" t="s">
        <v>72</v>
      </c>
      <c r="O8" s="2" t="s">
        <v>44</v>
      </c>
    </row>
    <row r="10" spans="1:15" x14ac:dyDescent="0.25">
      <c r="A10" s="45" t="s">
        <v>74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</row>
    <row r="11" spans="1:15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5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</row>
    <row r="13" spans="1:15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5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</row>
    <row r="15" spans="1:1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5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14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102" customHeight="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</row>
  </sheetData>
  <mergeCells count="12">
    <mergeCell ref="A10:N19"/>
    <mergeCell ref="A6:O6"/>
    <mergeCell ref="A1:O2"/>
    <mergeCell ref="A3:A4"/>
    <mergeCell ref="B3:B4"/>
    <mergeCell ref="C3:C4"/>
    <mergeCell ref="D3:D4"/>
    <mergeCell ref="E3:F3"/>
    <mergeCell ref="G3:L3"/>
    <mergeCell ref="M3:M4"/>
    <mergeCell ref="N3:N4"/>
    <mergeCell ref="O3:O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zoomScaleNormal="100" workbookViewId="0">
      <selection activeCell="B7" sqref="B7"/>
    </sheetView>
  </sheetViews>
  <sheetFormatPr defaultRowHeight="16.5" x14ac:dyDescent="0.25"/>
  <cols>
    <col min="1" max="1" width="9.140625" style="5"/>
    <col min="2" max="2" width="37.42578125" style="5" customWidth="1"/>
    <col min="3" max="3" width="12.140625" style="5" customWidth="1"/>
    <col min="4" max="5" width="10.7109375" style="5" customWidth="1"/>
    <col min="6" max="9" width="9.140625" style="5"/>
    <col min="10" max="10" width="36.42578125" style="5" customWidth="1"/>
    <col min="11" max="16384" width="9.140625" style="5"/>
  </cols>
  <sheetData>
    <row r="1" spans="1:10" x14ac:dyDescent="0.25">
      <c r="A1" s="52" t="s">
        <v>49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s="7" customFormat="1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46.5" customHeight="1" x14ac:dyDescent="0.25">
      <c r="A3" s="53" t="s">
        <v>1</v>
      </c>
      <c r="B3" s="55" t="s">
        <v>53</v>
      </c>
      <c r="C3" s="53" t="s">
        <v>2</v>
      </c>
      <c r="D3" s="53" t="s">
        <v>50</v>
      </c>
      <c r="E3" s="53"/>
      <c r="F3" s="54" t="s">
        <v>51</v>
      </c>
      <c r="G3" s="54"/>
      <c r="H3" s="54"/>
      <c r="I3" s="54"/>
      <c r="J3" s="53" t="s">
        <v>52</v>
      </c>
    </row>
    <row r="4" spans="1:10" ht="33" x14ac:dyDescent="0.25">
      <c r="A4" s="53"/>
      <c r="B4" s="56"/>
      <c r="C4" s="53"/>
      <c r="D4" s="8" t="s">
        <v>3</v>
      </c>
      <c r="E4" s="8" t="s">
        <v>4</v>
      </c>
      <c r="F4" s="8" t="s">
        <v>54</v>
      </c>
      <c r="G4" s="8" t="s">
        <v>55</v>
      </c>
      <c r="H4" s="8" t="s">
        <v>56</v>
      </c>
      <c r="I4" s="8" t="s">
        <v>57</v>
      </c>
      <c r="J4" s="53"/>
    </row>
    <row r="5" spans="1:10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0" ht="51.75" customHeight="1" x14ac:dyDescent="0.25">
      <c r="A6" s="8" t="s">
        <v>5</v>
      </c>
      <c r="B6" s="51" t="s">
        <v>76</v>
      </c>
      <c r="C6" s="51"/>
      <c r="D6" s="51"/>
      <c r="E6" s="51"/>
      <c r="F6" s="51"/>
      <c r="G6" s="51"/>
      <c r="H6" s="51"/>
      <c r="I6" s="51"/>
      <c r="J6" s="51"/>
    </row>
    <row r="7" spans="1:10" ht="82.5" customHeight="1" x14ac:dyDescent="0.25">
      <c r="A7" s="9" t="s">
        <v>18</v>
      </c>
      <c r="B7" s="10" t="s">
        <v>60</v>
      </c>
      <c r="C7" s="8" t="s">
        <v>46</v>
      </c>
      <c r="D7" s="11">
        <v>3</v>
      </c>
      <c r="E7" s="40">
        <v>2023</v>
      </c>
      <c r="F7" s="12" t="s">
        <v>44</v>
      </c>
      <c r="G7" s="9">
        <v>1</v>
      </c>
      <c r="H7" s="9" t="s">
        <v>58</v>
      </c>
      <c r="I7" s="9" t="s">
        <v>59</v>
      </c>
      <c r="J7" s="13" t="s">
        <v>75</v>
      </c>
    </row>
  </sheetData>
  <mergeCells count="8">
    <mergeCell ref="B6:J6"/>
    <mergeCell ref="A1:J1"/>
    <mergeCell ref="A3:A4"/>
    <mergeCell ref="C3:C4"/>
    <mergeCell ref="D3:E3"/>
    <mergeCell ref="F3:I3"/>
    <mergeCell ref="J3:J4"/>
    <mergeCell ref="B3:B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3"/>
  <sheetViews>
    <sheetView view="pageBreakPreview" zoomScale="110" zoomScaleNormal="100" zoomScaleSheetLayoutView="110" workbookViewId="0">
      <selection activeCell="B7" sqref="B7"/>
    </sheetView>
  </sheetViews>
  <sheetFormatPr defaultRowHeight="16.5" x14ac:dyDescent="0.25"/>
  <cols>
    <col min="1" max="1" width="9.140625" style="1"/>
    <col min="2" max="2" width="52.5703125" style="1" customWidth="1"/>
    <col min="3" max="3" width="16.140625" style="1" customWidth="1"/>
    <col min="4" max="4" width="22.7109375" style="1" customWidth="1"/>
    <col min="5" max="15" width="9.140625" style="1"/>
    <col min="16" max="16" width="14.7109375" style="1" customWidth="1"/>
    <col min="17" max="16384" width="9.140625" style="1"/>
  </cols>
  <sheetData>
    <row r="1" spans="1:16" x14ac:dyDescent="0.25">
      <c r="A1" s="60" t="s">
        <v>79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6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6" ht="31.5" customHeight="1" x14ac:dyDescent="0.25">
      <c r="A3" s="62" t="s">
        <v>1</v>
      </c>
      <c r="B3" s="62" t="s">
        <v>6</v>
      </c>
      <c r="C3" s="63" t="s">
        <v>77</v>
      </c>
      <c r="D3" s="64" t="s">
        <v>2</v>
      </c>
      <c r="E3" s="63" t="s">
        <v>78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2" t="s">
        <v>45</v>
      </c>
    </row>
    <row r="4" spans="1:16" x14ac:dyDescent="0.25">
      <c r="A4" s="62"/>
      <c r="B4" s="62"/>
      <c r="C4" s="63"/>
      <c r="D4" s="65"/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62"/>
    </row>
    <row r="5" spans="1:16" ht="37.5" customHeight="1" x14ac:dyDescent="0.25">
      <c r="A5" s="14" t="s">
        <v>5</v>
      </c>
      <c r="B5" s="59" t="s">
        <v>47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50" customHeight="1" x14ac:dyDescent="0.25">
      <c r="A6" s="14" t="s">
        <v>18</v>
      </c>
      <c r="B6" s="4" t="s">
        <v>36</v>
      </c>
      <c r="C6" s="14" t="s">
        <v>42</v>
      </c>
      <c r="D6" s="14" t="s">
        <v>43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6">
        <v>76</v>
      </c>
    </row>
    <row r="7" spans="1:16" ht="53.25" customHeight="1" x14ac:dyDescent="0.25">
      <c r="A7" s="3" t="s">
        <v>35</v>
      </c>
      <c r="B7" s="4" t="s">
        <v>37</v>
      </c>
      <c r="C7" s="3" t="s">
        <v>42</v>
      </c>
      <c r="D7" s="3" t="s">
        <v>46</v>
      </c>
      <c r="E7" s="17">
        <v>0</v>
      </c>
      <c r="F7" s="17">
        <v>0</v>
      </c>
      <c r="G7" s="17">
        <v>0</v>
      </c>
      <c r="H7" s="3">
        <v>100</v>
      </c>
      <c r="I7" s="3">
        <v>100</v>
      </c>
      <c r="J7" s="3">
        <v>300</v>
      </c>
      <c r="K7" s="3">
        <v>300</v>
      </c>
      <c r="L7" s="3">
        <v>420</v>
      </c>
      <c r="M7" s="3">
        <v>420</v>
      </c>
      <c r="N7" s="3">
        <v>420</v>
      </c>
      <c r="O7" s="3">
        <v>420</v>
      </c>
      <c r="P7" s="3">
        <v>420</v>
      </c>
    </row>
    <row r="9" spans="1:16" x14ac:dyDescent="0.25">
      <c r="A9" s="57" t="s">
        <v>80</v>
      </c>
      <c r="B9" s="58"/>
      <c r="C9" s="58"/>
      <c r="D9" s="58"/>
      <c r="E9" s="58"/>
      <c r="F9" s="58"/>
      <c r="G9" s="58"/>
      <c r="H9" s="58"/>
      <c r="I9" s="58"/>
      <c r="J9" s="58"/>
    </row>
    <row r="10" spans="1:16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</row>
    <row r="11" spans="1:16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</row>
    <row r="12" spans="1:16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</row>
    <row r="13" spans="1:16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</row>
  </sheetData>
  <mergeCells count="9">
    <mergeCell ref="A9:J13"/>
    <mergeCell ref="B5:P5"/>
    <mergeCell ref="A1:P2"/>
    <mergeCell ref="A3:A4"/>
    <mergeCell ref="B3:B4"/>
    <mergeCell ref="C3:C4"/>
    <mergeCell ref="D3:D4"/>
    <mergeCell ref="E3:O3"/>
    <mergeCell ref="P3:P4"/>
  </mergeCells>
  <hyperlinks>
    <hyperlink ref="C3" location="_ftn1" display="_ftn1" xr:uid="{00000000-0004-0000-0200-000000000000}"/>
    <hyperlink ref="E3" location="_ftn2" display="_ftn2" xr:uid="{00000000-0004-0000-0200-000001000000}"/>
  </hyperlinks>
  <pageMargins left="0.7" right="0.7" top="0.75" bottom="0.75" header="0.3" footer="0.3"/>
  <pageSetup paperSize="9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view="pageBreakPreview" topLeftCell="A7" zoomScale="90" zoomScaleNormal="100" zoomScaleSheetLayoutView="90" workbookViewId="0">
      <selection activeCell="B7" sqref="B7"/>
    </sheetView>
  </sheetViews>
  <sheetFormatPr defaultRowHeight="16.5" x14ac:dyDescent="0.25"/>
  <cols>
    <col min="1" max="1" width="9.7109375" style="1" customWidth="1"/>
    <col min="2" max="2" width="44.5703125" style="1" customWidth="1"/>
    <col min="3" max="3" width="83.140625" style="1" customWidth="1"/>
    <col min="4" max="4" width="62.5703125" style="1" customWidth="1"/>
    <col min="5" max="16384" width="9.140625" style="1"/>
  </cols>
  <sheetData>
    <row r="1" spans="1:4" ht="16.5" customHeight="1" x14ac:dyDescent="0.25">
      <c r="A1" s="60" t="s">
        <v>19</v>
      </c>
      <c r="B1" s="60"/>
      <c r="C1" s="60"/>
      <c r="D1" s="60"/>
    </row>
    <row r="2" spans="1:4" ht="17.25" customHeight="1" x14ac:dyDescent="0.25">
      <c r="A2" s="61"/>
      <c r="B2" s="61"/>
      <c r="C2" s="61"/>
      <c r="D2" s="61"/>
    </row>
    <row r="3" spans="1:4" ht="36" x14ac:dyDescent="0.25">
      <c r="A3" s="14" t="s">
        <v>1</v>
      </c>
      <c r="B3" s="18" t="s">
        <v>81</v>
      </c>
      <c r="C3" s="18" t="s">
        <v>82</v>
      </c>
      <c r="D3" s="18" t="s">
        <v>83</v>
      </c>
    </row>
    <row r="4" spans="1:4" x14ac:dyDescent="0.25">
      <c r="A4" s="14">
        <v>1</v>
      </c>
      <c r="B4" s="14">
        <v>2</v>
      </c>
      <c r="C4" s="14">
        <v>3</v>
      </c>
      <c r="D4" s="14">
        <v>4</v>
      </c>
    </row>
    <row r="5" spans="1:4" ht="45" customHeight="1" x14ac:dyDescent="0.25">
      <c r="A5" s="16" t="s">
        <v>5</v>
      </c>
      <c r="B5" s="62" t="s">
        <v>112</v>
      </c>
      <c r="C5" s="62"/>
      <c r="D5" s="62"/>
    </row>
    <row r="6" spans="1:4" ht="90.75" customHeight="1" x14ac:dyDescent="0.25">
      <c r="A6" s="16"/>
      <c r="B6" s="19" t="s">
        <v>105</v>
      </c>
      <c r="C6" s="62" t="s">
        <v>107</v>
      </c>
      <c r="D6" s="62"/>
    </row>
    <row r="7" spans="1:4" ht="224.25" customHeight="1" x14ac:dyDescent="0.25">
      <c r="A7" s="16" t="s">
        <v>18</v>
      </c>
      <c r="B7" s="20" t="s">
        <v>84</v>
      </c>
      <c r="C7" s="20" t="s">
        <v>85</v>
      </c>
      <c r="D7" s="20" t="s">
        <v>86</v>
      </c>
    </row>
    <row r="8" spans="1:4" ht="37.5" customHeight="1" x14ac:dyDescent="0.25">
      <c r="A8" s="16" t="s">
        <v>34</v>
      </c>
      <c r="B8" s="68" t="s">
        <v>61</v>
      </c>
      <c r="C8" s="69"/>
      <c r="D8" s="70"/>
    </row>
    <row r="9" spans="1:4" ht="128.25" customHeight="1" x14ac:dyDescent="0.25">
      <c r="A9" s="16"/>
      <c r="B9" s="39" t="s">
        <v>109</v>
      </c>
      <c r="C9" s="68" t="s">
        <v>108</v>
      </c>
      <c r="D9" s="70"/>
    </row>
    <row r="10" spans="1:4" ht="213" customHeight="1" x14ac:dyDescent="0.25">
      <c r="A10" s="72" t="s">
        <v>88</v>
      </c>
      <c r="B10" s="71" t="s">
        <v>87</v>
      </c>
      <c r="C10" s="71" t="s">
        <v>106</v>
      </c>
      <c r="D10" s="71" t="s">
        <v>89</v>
      </c>
    </row>
    <row r="11" spans="1:4" ht="353.25" customHeight="1" x14ac:dyDescent="0.25">
      <c r="A11" s="73"/>
      <c r="B11" s="71"/>
      <c r="C11" s="71"/>
      <c r="D11" s="71"/>
    </row>
    <row r="12" spans="1:4" x14ac:dyDescent="0.25">
      <c r="A12" s="66" t="s">
        <v>110</v>
      </c>
      <c r="B12" s="67"/>
      <c r="C12" s="67"/>
      <c r="D12" s="67"/>
    </row>
    <row r="13" spans="1:4" x14ac:dyDescent="0.25">
      <c r="A13" s="67"/>
      <c r="B13" s="67"/>
      <c r="C13" s="67"/>
      <c r="D13" s="67"/>
    </row>
    <row r="14" spans="1:4" x14ac:dyDescent="0.25">
      <c r="A14" s="67"/>
      <c r="B14" s="67"/>
      <c r="C14" s="67"/>
      <c r="D14" s="67"/>
    </row>
    <row r="15" spans="1:4" x14ac:dyDescent="0.25">
      <c r="A15" s="67"/>
      <c r="B15" s="67"/>
      <c r="C15" s="67"/>
      <c r="D15" s="67"/>
    </row>
    <row r="16" spans="1:4" x14ac:dyDescent="0.25">
      <c r="A16" s="67"/>
      <c r="B16" s="67"/>
      <c r="C16" s="67"/>
      <c r="D16" s="67"/>
    </row>
    <row r="17" spans="1:4" x14ac:dyDescent="0.25">
      <c r="A17" s="67"/>
      <c r="B17" s="67"/>
      <c r="C17" s="67"/>
      <c r="D17" s="67"/>
    </row>
    <row r="18" spans="1:4" x14ac:dyDescent="0.25">
      <c r="A18" s="67"/>
      <c r="B18" s="67"/>
      <c r="C18" s="67"/>
      <c r="D18" s="67"/>
    </row>
  </sheetData>
  <mergeCells count="10">
    <mergeCell ref="A12:D18"/>
    <mergeCell ref="A1:D2"/>
    <mergeCell ref="B5:D5"/>
    <mergeCell ref="C6:D6"/>
    <mergeCell ref="B8:D8"/>
    <mergeCell ref="C9:D9"/>
    <mergeCell ref="C10:C11"/>
    <mergeCell ref="B10:B11"/>
    <mergeCell ref="A10:A11"/>
    <mergeCell ref="D10:D11"/>
  </mergeCells>
  <pageMargins left="0.7" right="0.7" top="0.75" bottom="0.75" header="0.3" footer="0.3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5"/>
  <sheetViews>
    <sheetView view="pageBreakPreview" topLeftCell="A22" zoomScale="90" zoomScaleNormal="100" zoomScaleSheetLayoutView="90" workbookViewId="0">
      <selection activeCell="A47" sqref="A47:I55"/>
    </sheetView>
  </sheetViews>
  <sheetFormatPr defaultRowHeight="16.5" x14ac:dyDescent="0.25"/>
  <cols>
    <col min="1" max="1" width="64.85546875" style="1" customWidth="1"/>
    <col min="2" max="2" width="36.7109375" style="1" customWidth="1"/>
    <col min="3" max="3" width="16.140625" style="1" customWidth="1"/>
    <col min="4" max="7" width="16.42578125" style="1" bestFit="1" customWidth="1"/>
    <col min="8" max="8" width="16.140625" style="1" customWidth="1"/>
    <col min="9" max="9" width="17.85546875" style="1" bestFit="1" customWidth="1"/>
    <col min="10" max="16384" width="9.140625" style="1"/>
  </cols>
  <sheetData>
    <row r="1" spans="1:9" x14ac:dyDescent="0.25">
      <c r="A1" s="60" t="s">
        <v>30</v>
      </c>
      <c r="B1" s="60"/>
      <c r="C1" s="60"/>
      <c r="D1" s="60"/>
      <c r="E1" s="60"/>
      <c r="F1" s="60"/>
      <c r="G1" s="60"/>
      <c r="H1" s="60"/>
      <c r="I1" s="60"/>
    </row>
    <row r="2" spans="1:9" x14ac:dyDescent="0.25">
      <c r="A2" s="61"/>
      <c r="B2" s="61"/>
      <c r="C2" s="61"/>
      <c r="D2" s="61"/>
      <c r="E2" s="61"/>
      <c r="F2" s="61"/>
      <c r="G2" s="61"/>
      <c r="H2" s="61"/>
      <c r="I2" s="61"/>
    </row>
    <row r="3" spans="1:9" ht="47.25" customHeight="1" x14ac:dyDescent="0.25">
      <c r="A3" s="63" t="s">
        <v>31</v>
      </c>
      <c r="B3" s="63" t="s">
        <v>91</v>
      </c>
      <c r="C3" s="47" t="s">
        <v>20</v>
      </c>
      <c r="D3" s="47"/>
      <c r="E3" s="47"/>
      <c r="F3" s="47"/>
      <c r="G3" s="47"/>
      <c r="H3" s="47"/>
      <c r="I3" s="47"/>
    </row>
    <row r="4" spans="1:9" x14ac:dyDescent="0.25">
      <c r="A4" s="63"/>
      <c r="B4" s="63"/>
      <c r="C4" s="3">
        <v>2025</v>
      </c>
      <c r="D4" s="3">
        <v>2026</v>
      </c>
      <c r="E4" s="3">
        <v>2027</v>
      </c>
      <c r="F4" s="3">
        <v>2028</v>
      </c>
      <c r="G4" s="3">
        <v>2029</v>
      </c>
      <c r="H4" s="3">
        <v>2030</v>
      </c>
      <c r="I4" s="3" t="s">
        <v>21</v>
      </c>
    </row>
    <row r="5" spans="1: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ht="16.5" customHeight="1" x14ac:dyDescent="0.25">
      <c r="A6" s="24" t="s">
        <v>22</v>
      </c>
      <c r="B6" s="74" t="s">
        <v>111</v>
      </c>
      <c r="C6" s="28">
        <f>C7+C8+C9+C10+C11+C12+C13</f>
        <v>6394.4896699999999</v>
      </c>
      <c r="D6" s="28">
        <f t="shared" ref="D6:I6" si="0">D7+D8+D9+D10+D11+D12+D13</f>
        <v>6395.2896700000001</v>
      </c>
      <c r="E6" s="28">
        <f t="shared" si="0"/>
        <v>6395.2896700000001</v>
      </c>
      <c r="F6" s="28">
        <f t="shared" si="0"/>
        <v>6395.2896700000001</v>
      </c>
      <c r="G6" s="28">
        <f t="shared" si="0"/>
        <v>6395.2896700000001</v>
      </c>
      <c r="H6" s="28">
        <f t="shared" si="0"/>
        <v>6395.2896700000001</v>
      </c>
      <c r="I6" s="28">
        <f t="shared" si="0"/>
        <v>38370.938020000001</v>
      </c>
    </row>
    <row r="7" spans="1:9" x14ac:dyDescent="0.25">
      <c r="A7" s="25" t="s">
        <v>23</v>
      </c>
      <c r="B7" s="75"/>
      <c r="C7" s="21">
        <f t="shared" ref="C7:C13" si="1">C15+C31+C39</f>
        <v>0</v>
      </c>
      <c r="D7" s="21">
        <f t="shared" ref="D7:H7" si="2">D15+D31+D39</f>
        <v>0</v>
      </c>
      <c r="E7" s="21">
        <f t="shared" si="2"/>
        <v>0</v>
      </c>
      <c r="F7" s="21">
        <f t="shared" si="2"/>
        <v>0</v>
      </c>
      <c r="G7" s="21">
        <f t="shared" si="2"/>
        <v>0</v>
      </c>
      <c r="H7" s="21">
        <f t="shared" si="2"/>
        <v>0</v>
      </c>
      <c r="I7" s="21">
        <f t="shared" ref="I7:I13" si="3">I15+I31+I39</f>
        <v>0</v>
      </c>
    </row>
    <row r="8" spans="1:9" x14ac:dyDescent="0.25">
      <c r="A8" s="25" t="s">
        <v>24</v>
      </c>
      <c r="B8" s="75"/>
      <c r="C8" s="21">
        <f t="shared" si="1"/>
        <v>1502.3</v>
      </c>
      <c r="D8" s="21">
        <f t="shared" ref="D8:H13" si="4">D16+D32+D40</f>
        <v>1503.1</v>
      </c>
      <c r="E8" s="21">
        <f t="shared" si="4"/>
        <v>1503.1</v>
      </c>
      <c r="F8" s="21">
        <f t="shared" si="4"/>
        <v>1503.1</v>
      </c>
      <c r="G8" s="21">
        <f t="shared" si="4"/>
        <v>1503.1</v>
      </c>
      <c r="H8" s="21">
        <f t="shared" si="4"/>
        <v>1503.1</v>
      </c>
      <c r="I8" s="21">
        <f t="shared" si="3"/>
        <v>9017.8000000000011</v>
      </c>
    </row>
    <row r="9" spans="1:9" x14ac:dyDescent="0.25">
      <c r="A9" s="25" t="s">
        <v>25</v>
      </c>
      <c r="B9" s="75"/>
      <c r="C9" s="21">
        <f t="shared" si="1"/>
        <v>4892.1896699999998</v>
      </c>
      <c r="D9" s="21">
        <f t="shared" si="4"/>
        <v>4892.1896699999998</v>
      </c>
      <c r="E9" s="21">
        <f t="shared" si="4"/>
        <v>4892.1896699999998</v>
      </c>
      <c r="F9" s="21">
        <f t="shared" si="4"/>
        <v>4892.1896699999998</v>
      </c>
      <c r="G9" s="21">
        <f t="shared" si="4"/>
        <v>4892.1896699999998</v>
      </c>
      <c r="H9" s="21">
        <f t="shared" si="4"/>
        <v>4892.1896699999998</v>
      </c>
      <c r="I9" s="21">
        <f t="shared" si="3"/>
        <v>29353.138019999999</v>
      </c>
    </row>
    <row r="10" spans="1:9" ht="30" customHeight="1" x14ac:dyDescent="0.25">
      <c r="A10" s="25" t="s">
        <v>26</v>
      </c>
      <c r="B10" s="75"/>
      <c r="C10" s="21">
        <f t="shared" si="1"/>
        <v>0</v>
      </c>
      <c r="D10" s="21">
        <f t="shared" si="4"/>
        <v>0</v>
      </c>
      <c r="E10" s="21">
        <f t="shared" si="4"/>
        <v>0</v>
      </c>
      <c r="F10" s="21">
        <f t="shared" si="4"/>
        <v>0</v>
      </c>
      <c r="G10" s="21">
        <f t="shared" si="4"/>
        <v>0</v>
      </c>
      <c r="H10" s="21">
        <f t="shared" si="4"/>
        <v>0</v>
      </c>
      <c r="I10" s="21">
        <f t="shared" si="3"/>
        <v>0</v>
      </c>
    </row>
    <row r="11" spans="1:9" x14ac:dyDescent="0.25">
      <c r="A11" s="25" t="s">
        <v>27</v>
      </c>
      <c r="B11" s="75"/>
      <c r="C11" s="21">
        <f t="shared" si="1"/>
        <v>0</v>
      </c>
      <c r="D11" s="21">
        <f t="shared" si="4"/>
        <v>0</v>
      </c>
      <c r="E11" s="21">
        <f t="shared" si="4"/>
        <v>0</v>
      </c>
      <c r="F11" s="21">
        <f t="shared" si="4"/>
        <v>0</v>
      </c>
      <c r="G11" s="21">
        <f t="shared" si="4"/>
        <v>0</v>
      </c>
      <c r="H11" s="21">
        <f t="shared" si="4"/>
        <v>0</v>
      </c>
      <c r="I11" s="21">
        <f t="shared" si="3"/>
        <v>0</v>
      </c>
    </row>
    <row r="12" spans="1:9" x14ac:dyDescent="0.25">
      <c r="A12" s="25" t="s">
        <v>28</v>
      </c>
      <c r="B12" s="75"/>
      <c r="C12" s="21">
        <f t="shared" si="1"/>
        <v>0</v>
      </c>
      <c r="D12" s="21">
        <f t="shared" si="4"/>
        <v>0</v>
      </c>
      <c r="E12" s="21">
        <f t="shared" si="4"/>
        <v>0</v>
      </c>
      <c r="F12" s="21">
        <f t="shared" si="4"/>
        <v>0</v>
      </c>
      <c r="G12" s="21">
        <f t="shared" si="4"/>
        <v>0</v>
      </c>
      <c r="H12" s="21">
        <f t="shared" si="4"/>
        <v>0</v>
      </c>
      <c r="I12" s="21">
        <f t="shared" si="3"/>
        <v>0</v>
      </c>
    </row>
    <row r="13" spans="1:9" x14ac:dyDescent="0.25">
      <c r="A13" s="25" t="s">
        <v>29</v>
      </c>
      <c r="B13" s="76"/>
      <c r="C13" s="21">
        <f t="shared" si="1"/>
        <v>0</v>
      </c>
      <c r="D13" s="21">
        <f t="shared" si="4"/>
        <v>0</v>
      </c>
      <c r="E13" s="21">
        <f t="shared" si="4"/>
        <v>0</v>
      </c>
      <c r="F13" s="21">
        <f t="shared" si="4"/>
        <v>0</v>
      </c>
      <c r="G13" s="21">
        <f t="shared" si="4"/>
        <v>0</v>
      </c>
      <c r="H13" s="21">
        <f t="shared" si="4"/>
        <v>0</v>
      </c>
      <c r="I13" s="21">
        <f t="shared" si="3"/>
        <v>0</v>
      </c>
    </row>
    <row r="14" spans="1:9" ht="106.5" customHeight="1" x14ac:dyDescent="0.25">
      <c r="A14" s="24" t="s">
        <v>113</v>
      </c>
      <c r="B14" s="74" t="s">
        <v>72</v>
      </c>
      <c r="C14" s="31">
        <f>C15+C16+C17+C18+C19+C20+C21</f>
        <v>1502.3</v>
      </c>
      <c r="D14" s="31">
        <f t="shared" ref="D14:I14" si="5">D15+D16+D17+D18+D19+D20+D21</f>
        <v>1503.1</v>
      </c>
      <c r="E14" s="31">
        <f t="shared" si="5"/>
        <v>1503.1</v>
      </c>
      <c r="F14" s="31">
        <f t="shared" si="5"/>
        <v>1503.1</v>
      </c>
      <c r="G14" s="31">
        <f t="shared" si="5"/>
        <v>1503.1</v>
      </c>
      <c r="H14" s="31">
        <f t="shared" si="5"/>
        <v>1503.1</v>
      </c>
      <c r="I14" s="31">
        <f t="shared" si="5"/>
        <v>9017.8000000000011</v>
      </c>
    </row>
    <row r="15" spans="1:9" ht="15.75" customHeight="1" x14ac:dyDescent="0.25">
      <c r="A15" s="26" t="s">
        <v>23</v>
      </c>
      <c r="B15" s="75"/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>C15+D15+E15+F15+G15+H15</f>
        <v>0</v>
      </c>
    </row>
    <row r="16" spans="1:9" x14ac:dyDescent="0.25">
      <c r="A16" s="26" t="s">
        <v>24</v>
      </c>
      <c r="B16" s="75"/>
      <c r="C16" s="21">
        <v>1502.3</v>
      </c>
      <c r="D16" s="21">
        <v>1503.1</v>
      </c>
      <c r="E16" s="21">
        <v>1503.1</v>
      </c>
      <c r="F16" s="21">
        <v>1503.1</v>
      </c>
      <c r="G16" s="21">
        <v>1503.1</v>
      </c>
      <c r="H16" s="21">
        <v>1503.1</v>
      </c>
      <c r="I16" s="21">
        <f>C16+D16+E16+F16+G16+H16</f>
        <v>9017.8000000000011</v>
      </c>
    </row>
    <row r="17" spans="1:9" x14ac:dyDescent="0.25">
      <c r="A17" s="26" t="s">
        <v>25</v>
      </c>
      <c r="B17" s="75"/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f t="shared" ref="I17:I21" si="6">C17+D17+E17+F17+G17+H17</f>
        <v>0</v>
      </c>
    </row>
    <row r="18" spans="1:9" ht="33" x14ac:dyDescent="0.25">
      <c r="A18" s="26" t="s">
        <v>26</v>
      </c>
      <c r="B18" s="75"/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f t="shared" si="6"/>
        <v>0</v>
      </c>
    </row>
    <row r="19" spans="1:9" x14ac:dyDescent="0.25">
      <c r="A19" s="26" t="s">
        <v>27</v>
      </c>
      <c r="B19" s="75"/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f t="shared" si="6"/>
        <v>0</v>
      </c>
    </row>
    <row r="20" spans="1:9" x14ac:dyDescent="0.25">
      <c r="A20" s="26" t="s">
        <v>28</v>
      </c>
      <c r="B20" s="75"/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 t="shared" si="6"/>
        <v>0</v>
      </c>
    </row>
    <row r="21" spans="1:9" x14ac:dyDescent="0.25">
      <c r="A21" s="26" t="s">
        <v>32</v>
      </c>
      <c r="B21" s="76"/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si="6"/>
        <v>0</v>
      </c>
    </row>
    <row r="22" spans="1:9" ht="103.5" customHeight="1" x14ac:dyDescent="0.25">
      <c r="A22" s="27" t="s">
        <v>90</v>
      </c>
      <c r="B22" s="77" t="s">
        <v>111</v>
      </c>
      <c r="C22" s="32">
        <f>C30+C38</f>
        <v>4892.1896699999998</v>
      </c>
      <c r="D22" s="32">
        <f t="shared" ref="D22:I22" si="7">D30+D38</f>
        <v>4892.1896699999998</v>
      </c>
      <c r="E22" s="32">
        <f t="shared" si="7"/>
        <v>4892.1896699999998</v>
      </c>
      <c r="F22" s="32">
        <f t="shared" si="7"/>
        <v>4892.1896699999998</v>
      </c>
      <c r="G22" s="32">
        <f t="shared" si="7"/>
        <v>4892.1896699999998</v>
      </c>
      <c r="H22" s="32">
        <f t="shared" si="7"/>
        <v>4892.1896699999998</v>
      </c>
      <c r="I22" s="32">
        <f t="shared" si="7"/>
        <v>29353.138019999999</v>
      </c>
    </row>
    <row r="23" spans="1:9" x14ac:dyDescent="0.25">
      <c r="A23" s="26" t="s">
        <v>23</v>
      </c>
      <c r="B23" s="78"/>
      <c r="C23" s="32">
        <f t="shared" ref="C23:I29" si="8">C31+C39</f>
        <v>0</v>
      </c>
      <c r="D23" s="32">
        <f t="shared" si="8"/>
        <v>0</v>
      </c>
      <c r="E23" s="32">
        <f t="shared" si="8"/>
        <v>0</v>
      </c>
      <c r="F23" s="32">
        <f t="shared" si="8"/>
        <v>0</v>
      </c>
      <c r="G23" s="32">
        <f t="shared" si="8"/>
        <v>0</v>
      </c>
      <c r="H23" s="32">
        <f t="shared" si="8"/>
        <v>0</v>
      </c>
      <c r="I23" s="32">
        <f t="shared" si="8"/>
        <v>0</v>
      </c>
    </row>
    <row r="24" spans="1:9" x14ac:dyDescent="0.25">
      <c r="A24" s="26" t="s">
        <v>24</v>
      </c>
      <c r="B24" s="78"/>
      <c r="C24" s="32">
        <f t="shared" si="8"/>
        <v>0</v>
      </c>
      <c r="D24" s="32">
        <f t="shared" si="8"/>
        <v>0</v>
      </c>
      <c r="E24" s="32">
        <f t="shared" si="8"/>
        <v>0</v>
      </c>
      <c r="F24" s="32">
        <f t="shared" si="8"/>
        <v>0</v>
      </c>
      <c r="G24" s="32">
        <f t="shared" si="8"/>
        <v>0</v>
      </c>
      <c r="H24" s="32">
        <f t="shared" si="8"/>
        <v>0</v>
      </c>
      <c r="I24" s="32">
        <f t="shared" si="8"/>
        <v>0</v>
      </c>
    </row>
    <row r="25" spans="1:9" x14ac:dyDescent="0.25">
      <c r="A25" s="26" t="s">
        <v>25</v>
      </c>
      <c r="B25" s="78"/>
      <c r="C25" s="32">
        <f t="shared" si="8"/>
        <v>4892.1896699999998</v>
      </c>
      <c r="D25" s="32">
        <f t="shared" si="8"/>
        <v>4892.1896699999998</v>
      </c>
      <c r="E25" s="32">
        <f t="shared" si="8"/>
        <v>4892.1896699999998</v>
      </c>
      <c r="F25" s="32">
        <f t="shared" si="8"/>
        <v>4892.1896699999998</v>
      </c>
      <c r="G25" s="32">
        <f t="shared" si="8"/>
        <v>4892.1896699999998</v>
      </c>
      <c r="H25" s="32">
        <f t="shared" si="8"/>
        <v>4892.1896699999998</v>
      </c>
      <c r="I25" s="32">
        <f t="shared" si="8"/>
        <v>29353.138019999999</v>
      </c>
    </row>
    <row r="26" spans="1:9" ht="36.75" customHeight="1" x14ac:dyDescent="0.25">
      <c r="A26" s="26" t="s">
        <v>26</v>
      </c>
      <c r="B26" s="78"/>
      <c r="C26" s="32">
        <f t="shared" si="8"/>
        <v>0</v>
      </c>
      <c r="D26" s="32">
        <f t="shared" si="8"/>
        <v>0</v>
      </c>
      <c r="E26" s="32">
        <f t="shared" si="8"/>
        <v>0</v>
      </c>
      <c r="F26" s="32">
        <f t="shared" si="8"/>
        <v>0</v>
      </c>
      <c r="G26" s="32">
        <f t="shared" si="8"/>
        <v>0</v>
      </c>
      <c r="H26" s="32">
        <f t="shared" si="8"/>
        <v>0</v>
      </c>
      <c r="I26" s="32">
        <f t="shared" si="8"/>
        <v>0</v>
      </c>
    </row>
    <row r="27" spans="1:9" x14ac:dyDescent="0.25">
      <c r="A27" s="26" t="s">
        <v>27</v>
      </c>
      <c r="B27" s="78"/>
      <c r="C27" s="32">
        <f t="shared" si="8"/>
        <v>0</v>
      </c>
      <c r="D27" s="32">
        <f t="shared" si="8"/>
        <v>0</v>
      </c>
      <c r="E27" s="32">
        <f t="shared" si="8"/>
        <v>0</v>
      </c>
      <c r="F27" s="32">
        <f t="shared" si="8"/>
        <v>0</v>
      </c>
      <c r="G27" s="32">
        <f t="shared" si="8"/>
        <v>0</v>
      </c>
      <c r="H27" s="32">
        <f t="shared" si="8"/>
        <v>0</v>
      </c>
      <c r="I27" s="32">
        <f t="shared" si="8"/>
        <v>0</v>
      </c>
    </row>
    <row r="28" spans="1:9" x14ac:dyDescent="0.25">
      <c r="A28" s="26" t="s">
        <v>28</v>
      </c>
      <c r="B28" s="78"/>
      <c r="C28" s="32">
        <f t="shared" si="8"/>
        <v>0</v>
      </c>
      <c r="D28" s="32">
        <f t="shared" si="8"/>
        <v>0</v>
      </c>
      <c r="E28" s="32">
        <f t="shared" si="8"/>
        <v>0</v>
      </c>
      <c r="F28" s="32">
        <f t="shared" si="8"/>
        <v>0</v>
      </c>
      <c r="G28" s="32">
        <f t="shared" si="8"/>
        <v>0</v>
      </c>
      <c r="H28" s="32">
        <f t="shared" si="8"/>
        <v>0</v>
      </c>
      <c r="I28" s="32">
        <f t="shared" si="8"/>
        <v>0</v>
      </c>
    </row>
    <row r="29" spans="1:9" x14ac:dyDescent="0.25">
      <c r="A29" s="26" t="s">
        <v>32</v>
      </c>
      <c r="B29" s="79"/>
      <c r="C29" s="32">
        <f t="shared" si="8"/>
        <v>0</v>
      </c>
      <c r="D29" s="32">
        <f t="shared" si="8"/>
        <v>0</v>
      </c>
      <c r="E29" s="32">
        <f t="shared" si="8"/>
        <v>0</v>
      </c>
      <c r="F29" s="32">
        <f t="shared" si="8"/>
        <v>0</v>
      </c>
      <c r="G29" s="32">
        <f t="shared" si="8"/>
        <v>0</v>
      </c>
      <c r="H29" s="32">
        <f t="shared" si="8"/>
        <v>0</v>
      </c>
      <c r="I29" s="32">
        <f t="shared" si="8"/>
        <v>0</v>
      </c>
    </row>
    <row r="30" spans="1:9" ht="19.5" x14ac:dyDescent="0.25">
      <c r="A30" s="27" t="s">
        <v>92</v>
      </c>
      <c r="B30" s="74" t="s">
        <v>72</v>
      </c>
      <c r="C30" s="32">
        <f>C31+C32+C33+C34+C35+C36+C37</f>
        <v>4622.1896699999998</v>
      </c>
      <c r="D30" s="32">
        <f t="shared" ref="D30:I30" si="9">D31+D32+D33+D34+D35+D36+D37</f>
        <v>4622.1896699999998</v>
      </c>
      <c r="E30" s="32">
        <f t="shared" si="9"/>
        <v>4622.1896699999998</v>
      </c>
      <c r="F30" s="32">
        <f t="shared" si="9"/>
        <v>4622.1896699999998</v>
      </c>
      <c r="G30" s="32">
        <f t="shared" si="9"/>
        <v>4622.1896699999998</v>
      </c>
      <c r="H30" s="32">
        <f t="shared" si="9"/>
        <v>4622.1896699999998</v>
      </c>
      <c r="I30" s="32">
        <f t="shared" si="9"/>
        <v>27733.138019999999</v>
      </c>
    </row>
    <row r="31" spans="1:9" ht="15.75" customHeight="1" x14ac:dyDescent="0.25">
      <c r="A31" s="26" t="s">
        <v>23</v>
      </c>
      <c r="B31" s="75"/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f t="shared" ref="I31:I32" si="10">C31+D31+E31+F31+G31+H31</f>
        <v>0</v>
      </c>
    </row>
    <row r="32" spans="1:9" x14ac:dyDescent="0.25">
      <c r="A32" s="26" t="s">
        <v>24</v>
      </c>
      <c r="B32" s="75"/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f t="shared" si="10"/>
        <v>0</v>
      </c>
    </row>
    <row r="33" spans="1:9" x14ac:dyDescent="0.25">
      <c r="A33" s="26" t="s">
        <v>25</v>
      </c>
      <c r="B33" s="75"/>
      <c r="C33" s="22">
        <f>308.967+300+100+359.8+1500+30+394.8+128.62267+1500</f>
        <v>4622.1896699999998</v>
      </c>
      <c r="D33" s="22">
        <f>308.967+300+100+359.8+1500+30+394.8+128.62267+1500</f>
        <v>4622.1896699999998</v>
      </c>
      <c r="E33" s="22">
        <f>308.967+300+100+359.8+1500+30+394.8+128.62267+1500</f>
        <v>4622.1896699999998</v>
      </c>
      <c r="F33" s="22">
        <f t="shared" ref="F33:H33" si="11">308.967+300+100+359.8+1500+30+394.8+128.62267+1500</f>
        <v>4622.1896699999998</v>
      </c>
      <c r="G33" s="22">
        <f t="shared" si="11"/>
        <v>4622.1896699999998</v>
      </c>
      <c r="H33" s="22">
        <f t="shared" si="11"/>
        <v>4622.1896699999998</v>
      </c>
      <c r="I33" s="22">
        <f>C33+D33+E33+F33+G33+H33</f>
        <v>27733.138019999999</v>
      </c>
    </row>
    <row r="34" spans="1:9" ht="33" x14ac:dyDescent="0.25">
      <c r="A34" s="26" t="s">
        <v>26</v>
      </c>
      <c r="B34" s="75"/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f t="shared" ref="I34:I37" si="12">C34+D34+E34+F34+G34+H34</f>
        <v>0</v>
      </c>
    </row>
    <row r="35" spans="1:9" x14ac:dyDescent="0.25">
      <c r="A35" s="26" t="s">
        <v>27</v>
      </c>
      <c r="B35" s="75"/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f t="shared" si="12"/>
        <v>0</v>
      </c>
    </row>
    <row r="36" spans="1:9" x14ac:dyDescent="0.25">
      <c r="A36" s="26" t="s">
        <v>28</v>
      </c>
      <c r="B36" s="75"/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f t="shared" si="12"/>
        <v>0</v>
      </c>
    </row>
    <row r="37" spans="1:9" x14ac:dyDescent="0.25">
      <c r="A37" s="26" t="s">
        <v>32</v>
      </c>
      <c r="B37" s="76"/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f t="shared" si="12"/>
        <v>0</v>
      </c>
    </row>
    <row r="38" spans="1:9" x14ac:dyDescent="0.25">
      <c r="A38" s="29" t="s">
        <v>39</v>
      </c>
      <c r="B38" s="74" t="s">
        <v>33</v>
      </c>
      <c r="C38" s="30">
        <f>C39+C40+C41+C42+C43+C44+C45</f>
        <v>270</v>
      </c>
      <c r="D38" s="30">
        <f t="shared" ref="D38:I38" si="13">D39+D40+D41+D42+D43+D44+D45</f>
        <v>270</v>
      </c>
      <c r="E38" s="30">
        <f t="shared" si="13"/>
        <v>270</v>
      </c>
      <c r="F38" s="30">
        <f t="shared" si="13"/>
        <v>270</v>
      </c>
      <c r="G38" s="30">
        <f t="shared" si="13"/>
        <v>270</v>
      </c>
      <c r="H38" s="30">
        <f t="shared" si="13"/>
        <v>270</v>
      </c>
      <c r="I38" s="30">
        <f t="shared" si="13"/>
        <v>1620</v>
      </c>
    </row>
    <row r="39" spans="1:9" ht="15.75" customHeight="1" x14ac:dyDescent="0.25">
      <c r="A39" s="26" t="s">
        <v>23</v>
      </c>
      <c r="B39" s="75"/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f t="shared" ref="I39:I40" si="14">C39+D39+E39+F39+G39+H39</f>
        <v>0</v>
      </c>
    </row>
    <row r="40" spans="1:9" x14ac:dyDescent="0.25">
      <c r="A40" s="26" t="s">
        <v>24</v>
      </c>
      <c r="B40" s="75"/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f t="shared" si="14"/>
        <v>0</v>
      </c>
    </row>
    <row r="41" spans="1:9" x14ac:dyDescent="0.25">
      <c r="A41" s="26" t="s">
        <v>25</v>
      </c>
      <c r="B41" s="75"/>
      <c r="C41" s="22">
        <v>270</v>
      </c>
      <c r="D41" s="22">
        <v>270</v>
      </c>
      <c r="E41" s="22">
        <v>270</v>
      </c>
      <c r="F41" s="22">
        <v>270</v>
      </c>
      <c r="G41" s="22">
        <v>270</v>
      </c>
      <c r="H41" s="22">
        <v>270</v>
      </c>
      <c r="I41" s="22">
        <f>C41+D41+E41+F41+G41+H41</f>
        <v>1620</v>
      </c>
    </row>
    <row r="42" spans="1:9" ht="33" x14ac:dyDescent="0.25">
      <c r="A42" s="26" t="s">
        <v>26</v>
      </c>
      <c r="B42" s="75"/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f t="shared" ref="I42:I45" si="15">C42+D42+E42+F42+G42+H42</f>
        <v>0</v>
      </c>
    </row>
    <row r="43" spans="1:9" x14ac:dyDescent="0.25">
      <c r="A43" s="26" t="s">
        <v>27</v>
      </c>
      <c r="B43" s="75"/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f t="shared" si="15"/>
        <v>0</v>
      </c>
    </row>
    <row r="44" spans="1:9" x14ac:dyDescent="0.25">
      <c r="A44" s="26" t="s">
        <v>28</v>
      </c>
      <c r="B44" s="75"/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f t="shared" si="15"/>
        <v>0</v>
      </c>
    </row>
    <row r="45" spans="1:9" x14ac:dyDescent="0.25">
      <c r="A45" s="26" t="s">
        <v>32</v>
      </c>
      <c r="B45" s="76"/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f t="shared" si="15"/>
        <v>0</v>
      </c>
    </row>
    <row r="47" spans="1:9" x14ac:dyDescent="0.25">
      <c r="A47" s="45" t="s">
        <v>93</v>
      </c>
      <c r="B47" s="46"/>
      <c r="C47" s="46"/>
      <c r="D47" s="46"/>
      <c r="E47" s="46"/>
      <c r="F47" s="46"/>
      <c r="G47" s="46"/>
      <c r="H47" s="46"/>
      <c r="I47" s="46"/>
    </row>
    <row r="48" spans="1:9" x14ac:dyDescent="0.25">
      <c r="A48" s="46"/>
      <c r="B48" s="46"/>
      <c r="C48" s="46"/>
      <c r="D48" s="46"/>
      <c r="E48" s="46"/>
      <c r="F48" s="46"/>
      <c r="G48" s="46"/>
      <c r="H48" s="46"/>
      <c r="I48" s="46"/>
    </row>
    <row r="49" spans="1:9" x14ac:dyDescent="0.25">
      <c r="A49" s="46"/>
      <c r="B49" s="46"/>
      <c r="C49" s="46"/>
      <c r="D49" s="46"/>
      <c r="E49" s="46"/>
      <c r="F49" s="46"/>
      <c r="G49" s="46"/>
      <c r="H49" s="46"/>
      <c r="I49" s="46"/>
    </row>
    <row r="50" spans="1:9" x14ac:dyDescent="0.25">
      <c r="A50" s="46"/>
      <c r="B50" s="46"/>
      <c r="C50" s="46"/>
      <c r="D50" s="46"/>
      <c r="E50" s="46"/>
      <c r="F50" s="46"/>
      <c r="G50" s="46"/>
      <c r="H50" s="46"/>
      <c r="I50" s="46"/>
    </row>
    <row r="51" spans="1:9" x14ac:dyDescent="0.25">
      <c r="A51" s="46"/>
      <c r="B51" s="46"/>
      <c r="C51" s="46"/>
      <c r="D51" s="46"/>
      <c r="E51" s="46"/>
      <c r="F51" s="46"/>
      <c r="G51" s="46"/>
      <c r="H51" s="46"/>
      <c r="I51" s="46"/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  <row r="54" spans="1:9" x14ac:dyDescent="0.25">
      <c r="A54" s="46"/>
      <c r="B54" s="46"/>
      <c r="C54" s="46"/>
      <c r="D54" s="46"/>
      <c r="E54" s="46"/>
      <c r="F54" s="46"/>
      <c r="G54" s="46"/>
      <c r="H54" s="46"/>
      <c r="I54" s="46"/>
    </row>
    <row r="55" spans="1:9" x14ac:dyDescent="0.25">
      <c r="A55" s="46"/>
      <c r="B55" s="46"/>
      <c r="C55" s="46"/>
      <c r="D55" s="46"/>
      <c r="E55" s="46"/>
      <c r="F55" s="46"/>
      <c r="G55" s="46"/>
      <c r="H55" s="46"/>
      <c r="I55" s="46"/>
    </row>
  </sheetData>
  <mergeCells count="10">
    <mergeCell ref="A47:I55"/>
    <mergeCell ref="A1:I2"/>
    <mergeCell ref="B30:B37"/>
    <mergeCell ref="B38:B45"/>
    <mergeCell ref="A3:A4"/>
    <mergeCell ref="B3:B4"/>
    <mergeCell ref="C3:I3"/>
    <mergeCell ref="B6:B13"/>
    <mergeCell ref="B14:B21"/>
    <mergeCell ref="B22:B29"/>
  </mergeCells>
  <pageMargins left="0.7" right="0.7" top="0.75" bottom="0.75" header="0.3" footer="0.3"/>
  <pageSetup paperSize="9" scale="4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tabSelected="1" workbookViewId="0">
      <selection activeCell="D7" sqref="D7"/>
    </sheetView>
  </sheetViews>
  <sheetFormatPr defaultRowHeight="16.5" x14ac:dyDescent="0.25"/>
  <cols>
    <col min="1" max="1" width="5.28515625" style="34" customWidth="1"/>
    <col min="2" max="2" width="18.28515625" style="34" customWidth="1"/>
    <col min="3" max="3" width="22.5703125" style="34" customWidth="1"/>
    <col min="4" max="4" width="41.42578125" style="34" customWidth="1"/>
    <col min="5" max="5" width="20.28515625" style="34" customWidth="1"/>
    <col min="6" max="6" width="25.85546875" style="34" customWidth="1"/>
    <col min="7" max="7" width="26" style="34" customWidth="1"/>
    <col min="8" max="16384" width="9.140625" style="34"/>
  </cols>
  <sheetData>
    <row r="1" spans="1:10" x14ac:dyDescent="0.25">
      <c r="A1" s="80" t="s">
        <v>38</v>
      </c>
      <c r="B1" s="80"/>
      <c r="C1" s="80"/>
      <c r="D1" s="80"/>
      <c r="E1" s="80"/>
      <c r="F1" s="80"/>
      <c r="G1" s="80"/>
      <c r="H1" s="33"/>
    </row>
    <row r="2" spans="1:10" ht="36" x14ac:dyDescent="0.25">
      <c r="A2" s="35" t="s">
        <v>1</v>
      </c>
      <c r="B2" s="35" t="s">
        <v>98</v>
      </c>
      <c r="C2" s="35" t="s">
        <v>99</v>
      </c>
      <c r="D2" s="35" t="s">
        <v>100</v>
      </c>
      <c r="E2" s="35" t="s">
        <v>101</v>
      </c>
      <c r="F2" s="35" t="s">
        <v>102</v>
      </c>
      <c r="G2" s="35" t="s">
        <v>103</v>
      </c>
      <c r="H2" s="36"/>
      <c r="I2" s="36"/>
      <c r="J2" s="36"/>
    </row>
    <row r="3" spans="1:10" x14ac:dyDescent="0.25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</row>
    <row r="4" spans="1:10" s="38" customFormat="1" ht="47.25" customHeight="1" x14ac:dyDescent="0.25">
      <c r="A4" s="81" t="s">
        <v>48</v>
      </c>
      <c r="B4" s="81"/>
      <c r="C4" s="81"/>
      <c r="D4" s="81"/>
      <c r="E4" s="81"/>
      <c r="F4" s="81"/>
      <c r="G4" s="81"/>
    </row>
    <row r="5" spans="1:10" s="38" customFormat="1" ht="223.5" customHeight="1" x14ac:dyDescent="0.25">
      <c r="A5" s="43" t="s">
        <v>5</v>
      </c>
      <c r="B5" s="43" t="s">
        <v>114</v>
      </c>
      <c r="C5" s="43" t="s">
        <v>40</v>
      </c>
      <c r="D5" s="43" t="s">
        <v>96</v>
      </c>
      <c r="E5" s="43" t="s">
        <v>94</v>
      </c>
      <c r="F5" s="43" t="s">
        <v>72</v>
      </c>
      <c r="G5" s="41" t="s">
        <v>41</v>
      </c>
    </row>
    <row r="6" spans="1:10" s="38" customFormat="1" ht="42.75" customHeight="1" x14ac:dyDescent="0.25">
      <c r="A6" s="82" t="s">
        <v>115</v>
      </c>
      <c r="B6" s="83"/>
      <c r="C6" s="83"/>
      <c r="D6" s="83"/>
      <c r="E6" s="83"/>
      <c r="F6" s="83"/>
      <c r="G6" s="84"/>
    </row>
    <row r="7" spans="1:10" ht="165" x14ac:dyDescent="0.25">
      <c r="A7" s="43" t="s">
        <v>5</v>
      </c>
      <c r="B7" s="43" t="s">
        <v>114</v>
      </c>
      <c r="C7" s="43" t="s">
        <v>40</v>
      </c>
      <c r="D7" s="43" t="s">
        <v>97</v>
      </c>
      <c r="E7" s="43" t="s">
        <v>95</v>
      </c>
      <c r="F7" s="43" t="s">
        <v>72</v>
      </c>
      <c r="G7" s="41" t="s">
        <v>41</v>
      </c>
    </row>
    <row r="8" spans="1:10" x14ac:dyDescent="0.25">
      <c r="A8" s="44"/>
      <c r="B8" s="44"/>
      <c r="C8" s="44"/>
      <c r="D8" s="44"/>
      <c r="E8" s="44"/>
      <c r="F8" s="44"/>
      <c r="G8" s="42"/>
    </row>
    <row r="9" spans="1:10" x14ac:dyDescent="0.25">
      <c r="A9" s="85" t="s">
        <v>104</v>
      </c>
      <c r="B9" s="86"/>
      <c r="C9" s="86"/>
      <c r="D9" s="86"/>
      <c r="E9" s="86"/>
      <c r="F9" s="86"/>
      <c r="G9" s="86"/>
    </row>
    <row r="10" spans="1:10" x14ac:dyDescent="0.25">
      <c r="A10" s="87"/>
      <c r="B10" s="87"/>
      <c r="C10" s="87"/>
      <c r="D10" s="87"/>
      <c r="E10" s="87"/>
      <c r="F10" s="87"/>
      <c r="G10" s="87"/>
    </row>
    <row r="11" spans="1:10" x14ac:dyDescent="0.25">
      <c r="A11" s="87"/>
      <c r="B11" s="87"/>
      <c r="C11" s="87"/>
      <c r="D11" s="87"/>
      <c r="E11" s="87"/>
      <c r="F11" s="87"/>
      <c r="G11" s="87"/>
    </row>
    <row r="12" spans="1:10" x14ac:dyDescent="0.25">
      <c r="A12" s="87"/>
      <c r="B12" s="87"/>
      <c r="C12" s="87"/>
      <c r="D12" s="87"/>
      <c r="E12" s="87"/>
      <c r="F12" s="87"/>
      <c r="G12" s="87"/>
    </row>
    <row r="13" spans="1:10" x14ac:dyDescent="0.25">
      <c r="A13" s="87"/>
      <c r="B13" s="87"/>
      <c r="C13" s="87"/>
      <c r="D13" s="87"/>
      <c r="E13" s="87"/>
      <c r="F13" s="87"/>
      <c r="G13" s="87"/>
    </row>
    <row r="14" spans="1:10" x14ac:dyDescent="0.25">
      <c r="A14" s="87"/>
      <c r="B14" s="87"/>
      <c r="C14" s="87"/>
      <c r="D14" s="87"/>
      <c r="E14" s="87"/>
      <c r="F14" s="87"/>
      <c r="G14" s="87"/>
    </row>
    <row r="15" spans="1:10" ht="3" customHeight="1" x14ac:dyDescent="0.25">
      <c r="A15" s="87"/>
      <c r="B15" s="87"/>
      <c r="C15" s="87"/>
      <c r="D15" s="87"/>
      <c r="E15" s="87"/>
      <c r="F15" s="87"/>
      <c r="G15" s="87"/>
    </row>
    <row r="16" spans="1:10" ht="16.5" hidden="1" customHeight="1" x14ac:dyDescent="0.25">
      <c r="A16" s="87"/>
      <c r="B16" s="87"/>
      <c r="C16" s="87"/>
      <c r="D16" s="87"/>
      <c r="E16" s="87"/>
      <c r="F16" s="87"/>
      <c r="G16" s="87"/>
    </row>
    <row r="17" spans="1:7" ht="16.5" hidden="1" customHeight="1" x14ac:dyDescent="0.25">
      <c r="A17" s="87"/>
      <c r="B17" s="87"/>
      <c r="C17" s="87"/>
      <c r="D17" s="87"/>
      <c r="E17" s="87"/>
      <c r="F17" s="87"/>
      <c r="G17" s="87"/>
    </row>
  </sheetData>
  <mergeCells count="4">
    <mergeCell ref="A1:G1"/>
    <mergeCell ref="A4:G4"/>
    <mergeCell ref="A6:G6"/>
    <mergeCell ref="A9:G17"/>
  </mergeCells>
  <hyperlinks>
    <hyperlink ref="G5" r:id="rId1" xr:uid="{00000000-0004-0000-0500-000000000000}"/>
    <hyperlink ref="G7" r:id="rId2" xr:uid="{00000000-0004-0000-0500-000001000000}"/>
  </hyperlinks>
  <pageMargins left="0.70866141732283472" right="0.70866141732283472" top="0.74803149606299213" bottom="0.74803149606299213" header="0.31496062992125984" footer="0.31496062992125984"/>
  <pageSetup paperSize="9" scale="70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Раздел 2</vt:lpstr>
      <vt:lpstr>Раздел 2.1</vt:lpstr>
      <vt:lpstr>Раздел 3</vt:lpstr>
      <vt:lpstr>Раздел 4</vt:lpstr>
      <vt:lpstr>Раздел 5</vt:lpstr>
      <vt:lpstr>Раздел 6</vt:lpstr>
      <vt:lpstr>'Раздел 3'!_ftn2</vt:lpstr>
      <vt:lpstr>'Раздел 3'!_ftnref2</vt:lpstr>
      <vt:lpstr>'Раздел 4'!_ftnref3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2024-10-30T12:29:07Z</cp:lastPrinted>
  <dcterms:created xsi:type="dcterms:W3CDTF">2015-06-05T18:19:34Z</dcterms:created>
  <dcterms:modified xsi:type="dcterms:W3CDTF">2024-10-30T12:29:16Z</dcterms:modified>
</cp:coreProperties>
</file>