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10.10.1.6\общие папки\Обмен\!!!!!Ченцова М.А. Заместитель Главы\ДИО НР\Гончаренко Т.Л\Иванова отпуск\адресная\"/>
    </mc:Choice>
  </mc:AlternateContent>
  <xr:revisionPtr revIDLastSave="0" documentId="8_{169627CA-36F3-47A1-926C-C188C2DBCB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Print_Titles" localSheetId="0">'Приложение 4'!$12:$15</definedName>
    <definedName name="_xlnm.Print_Area" localSheetId="0">'Приложение 4'!$A:$X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D21" i="1"/>
  <c r="E21" i="1"/>
  <c r="F21" i="1"/>
  <c r="G21" i="1"/>
  <c r="H21" i="1"/>
  <c r="I21" i="1"/>
  <c r="J21" i="1"/>
  <c r="K21" i="1"/>
  <c r="L21" i="1"/>
  <c r="N21" i="1"/>
  <c r="O21" i="1"/>
  <c r="P21" i="1"/>
  <c r="Q21" i="1"/>
  <c r="R21" i="1"/>
  <c r="S21" i="1"/>
  <c r="T21" i="1"/>
  <c r="U21" i="1"/>
  <c r="V21" i="1"/>
  <c r="W21" i="1"/>
  <c r="X30" i="1"/>
  <c r="X29" i="1" s="1"/>
  <c r="M30" i="1"/>
  <c r="M29" i="1" s="1"/>
  <c r="W29" i="1"/>
  <c r="V29" i="1"/>
  <c r="U29" i="1"/>
  <c r="T29" i="1"/>
  <c r="S29" i="1"/>
  <c r="R29" i="1"/>
  <c r="Q29" i="1"/>
  <c r="P29" i="1"/>
  <c r="O29" i="1"/>
  <c r="N29" i="1"/>
  <c r="L29" i="1"/>
  <c r="K29" i="1"/>
  <c r="J29" i="1"/>
  <c r="I29" i="1"/>
  <c r="H29" i="1"/>
  <c r="G29" i="1"/>
  <c r="F29" i="1"/>
  <c r="E29" i="1"/>
  <c r="D29" i="1"/>
  <c r="C29" i="1"/>
  <c r="X28" i="1"/>
  <c r="X27" i="1" s="1"/>
  <c r="M27" i="1"/>
  <c r="W27" i="1"/>
  <c r="V27" i="1"/>
  <c r="U27" i="1"/>
  <c r="T27" i="1"/>
  <c r="S27" i="1"/>
  <c r="R27" i="1"/>
  <c r="Q27" i="1"/>
  <c r="P27" i="1"/>
  <c r="O27" i="1"/>
  <c r="N27" i="1"/>
  <c r="L27" i="1"/>
  <c r="K27" i="1"/>
  <c r="J27" i="1"/>
  <c r="I27" i="1"/>
  <c r="H27" i="1"/>
  <c r="G27" i="1"/>
  <c r="F27" i="1"/>
  <c r="E27" i="1"/>
  <c r="D27" i="1"/>
  <c r="C27" i="1"/>
  <c r="X26" i="1"/>
  <c r="X25" i="1" s="1"/>
  <c r="M26" i="1"/>
  <c r="W25" i="1"/>
  <c r="V25" i="1"/>
  <c r="U25" i="1"/>
  <c r="T25" i="1"/>
  <c r="S25" i="1"/>
  <c r="R25" i="1"/>
  <c r="Q25" i="1"/>
  <c r="P25" i="1"/>
  <c r="O25" i="1"/>
  <c r="N25" i="1"/>
  <c r="L25" i="1"/>
  <c r="K25" i="1"/>
  <c r="J25" i="1"/>
  <c r="I25" i="1"/>
  <c r="H25" i="1"/>
  <c r="G25" i="1"/>
  <c r="F25" i="1"/>
  <c r="E25" i="1"/>
  <c r="D25" i="1"/>
  <c r="C25" i="1"/>
  <c r="X24" i="1"/>
  <c r="M24" i="1"/>
  <c r="W23" i="1"/>
  <c r="V23" i="1"/>
  <c r="U23" i="1"/>
  <c r="T23" i="1"/>
  <c r="S23" i="1"/>
  <c r="R23" i="1"/>
  <c r="Q23" i="1"/>
  <c r="P23" i="1"/>
  <c r="O23" i="1"/>
  <c r="N23" i="1"/>
  <c r="L23" i="1"/>
  <c r="K23" i="1"/>
  <c r="J23" i="1"/>
  <c r="I23" i="1"/>
  <c r="H23" i="1"/>
  <c r="G23" i="1"/>
  <c r="F23" i="1"/>
  <c r="E23" i="1"/>
  <c r="D23" i="1"/>
  <c r="C23" i="1"/>
  <c r="X22" i="1"/>
  <c r="X21" i="1" s="1"/>
  <c r="M22" i="1"/>
  <c r="M21" i="1" s="1"/>
  <c r="X20" i="1"/>
  <c r="X19" i="1" s="1"/>
  <c r="M20" i="1"/>
  <c r="M19" i="1" s="1"/>
  <c r="W19" i="1"/>
  <c r="V19" i="1"/>
  <c r="U19" i="1"/>
  <c r="T19" i="1"/>
  <c r="S19" i="1"/>
  <c r="R19" i="1"/>
  <c r="Q19" i="1"/>
  <c r="P19" i="1"/>
  <c r="O19" i="1"/>
  <c r="N19" i="1"/>
  <c r="L19" i="1"/>
  <c r="K19" i="1"/>
  <c r="J19" i="1"/>
  <c r="I19" i="1"/>
  <c r="H19" i="1"/>
  <c r="G19" i="1"/>
  <c r="F19" i="1"/>
  <c r="E19" i="1"/>
  <c r="D19" i="1"/>
  <c r="C19" i="1"/>
  <c r="X18" i="1"/>
  <c r="X17" i="1" s="1"/>
  <c r="M18" i="1"/>
  <c r="M17" i="1" s="1"/>
  <c r="W17" i="1"/>
  <c r="V17" i="1"/>
  <c r="U17" i="1"/>
  <c r="T17" i="1"/>
  <c r="S17" i="1"/>
  <c r="R17" i="1"/>
  <c r="Q17" i="1"/>
  <c r="P17" i="1"/>
  <c r="O17" i="1"/>
  <c r="N17" i="1"/>
  <c r="L17" i="1"/>
  <c r="K17" i="1"/>
  <c r="J17" i="1"/>
  <c r="I17" i="1"/>
  <c r="H17" i="1"/>
  <c r="G17" i="1"/>
  <c r="F17" i="1"/>
  <c r="E17" i="1"/>
  <c r="D17" i="1"/>
  <c r="C17" i="1"/>
  <c r="X16" i="1"/>
  <c r="X15" i="1" s="1"/>
  <c r="M16" i="1"/>
  <c r="M15" i="1" s="1"/>
  <c r="W15" i="1"/>
  <c r="V15" i="1"/>
  <c r="U15" i="1"/>
  <c r="T15" i="1"/>
  <c r="S15" i="1"/>
  <c r="R15" i="1"/>
  <c r="Q15" i="1"/>
  <c r="P15" i="1"/>
  <c r="O15" i="1"/>
  <c r="N15" i="1"/>
  <c r="L15" i="1"/>
  <c r="K15" i="1"/>
  <c r="J15" i="1"/>
  <c r="I15" i="1"/>
  <c r="H15" i="1"/>
  <c r="G15" i="1"/>
  <c r="F15" i="1"/>
  <c r="E15" i="1"/>
  <c r="D15" i="1"/>
  <c r="C15" i="1"/>
  <c r="T14" i="1" l="1"/>
  <c r="T13" i="1" s="1"/>
  <c r="F14" i="1"/>
  <c r="F13" i="1" s="1"/>
  <c r="J14" i="1"/>
  <c r="J13" i="1" s="1"/>
  <c r="C14" i="1"/>
  <c r="C13" i="1" s="1"/>
  <c r="K14" i="1"/>
  <c r="K13" i="1" s="1"/>
  <c r="P14" i="1"/>
  <c r="P13" i="1" s="1"/>
  <c r="M25" i="1"/>
  <c r="N14" i="1"/>
  <c r="N13" i="1" s="1"/>
  <c r="R14" i="1"/>
  <c r="R13" i="1" s="1"/>
  <c r="V14" i="1"/>
  <c r="V13" i="1" s="1"/>
  <c r="G14" i="1"/>
  <c r="G13" i="1" s="1"/>
  <c r="O14" i="1"/>
  <c r="O13" i="1" s="1"/>
  <c r="S14" i="1"/>
  <c r="S13" i="1" s="1"/>
  <c r="D14" i="1"/>
  <c r="D13" i="1" s="1"/>
  <c r="H14" i="1"/>
  <c r="H13" i="1" s="1"/>
  <c r="M23" i="1"/>
  <c r="X23" i="1"/>
  <c r="X14" i="1" s="1"/>
  <c r="X13" i="1" s="1"/>
  <c r="E14" i="1"/>
  <c r="E13" i="1" s="1"/>
  <c r="I14" i="1"/>
  <c r="I13" i="1" s="1"/>
  <c r="Q14" i="1"/>
  <c r="Q13" i="1" s="1"/>
  <c r="U14" i="1"/>
  <c r="U13" i="1" s="1"/>
  <c r="W14" i="1"/>
  <c r="W13" i="1" s="1"/>
  <c r="L14" i="1"/>
  <c r="L13" i="1" s="1"/>
  <c r="M14" i="1" l="1"/>
  <c r="M13" i="1" s="1"/>
</calcChain>
</file>

<file path=xl/sharedStrings.xml><?xml version="1.0" encoding="utf-8"?>
<sst xmlns="http://schemas.openxmlformats.org/spreadsheetml/2006/main" count="115" uniqueCount="36">
  <si>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</si>
  <si>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</si>
  <si>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</si>
  <si>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</si>
  <si>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</si>
  <si>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</si>
  <si>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</si>
  <si>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</si>
  <si>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</si>
  <si>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</si>
  <si>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</si>
  <si>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</si>
  <si>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</si>
  <si>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</si>
  <si>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Всего</t>
  </si>
  <si>
    <t>кв.м</t>
  </si>
  <si>
    <t>чел</t>
  </si>
  <si>
    <t>Всего по программе переселения, в т.ч.:</t>
  </si>
  <si>
    <t>в части, предусматривающей финансирование за счет средств Фонда, в т.ч.:</t>
  </si>
  <si>
    <t xml:space="preserve">Всего по этапу 2024 года </t>
  </si>
  <si>
    <t>Итого по Нефтеюганский муниципальный район</t>
  </si>
  <si>
    <t>x</t>
  </si>
  <si>
    <t xml:space="preserve">Всего по этапу 2025 года </t>
  </si>
  <si>
    <t xml:space="preserve">Всего по этапу 2026 года </t>
  </si>
  <si>
    <t xml:space="preserve">Всего по этапу 2027 года </t>
  </si>
  <si>
    <t xml:space="preserve">Всего по этапу 2028 года </t>
  </si>
  <si>
    <t xml:space="preserve">Всего по этапу 2029 года </t>
  </si>
  <si>
    <t xml:space="preserve">Всего по этапу 2030 года </t>
  </si>
  <si>
    <t>в части, предусматривающей реализацию по иным программам, в рамках которых не предусмотрено финансирование за счет средств Фонда, в т.ч.: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</si>
  <si>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</si>
  <si>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</si>
  <si>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</si>
  <si>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</si>
  <si>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       20     года </t>
  </si>
  <si>
    <t>Планируемые показатели реализации  программы по переселению граждан из аварийного жилищного фонда</t>
  </si>
  <si>
    <t>Приложение № 4
к муниципальной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</si>
</sst>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₽&quot;;[Red]\-#,##0.00\ &quot;₽&quot;"/>
    <numFmt numFmtId="164" formatCode="#,##0.00_ ;\-#,##0.00\ "/>
    <numFmt numFmtId="165" formatCode="#,##0_ ;\-#,##0\ "/>
  </numFmts>
  <fonts count="8" x14ac:knownFonts="1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4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 applyProtection="1">
      <alignment horizontal="left" wrapText="1"/>
      <protection locked="0"/>
    </xf>
    <xf numFmtId="0" fontId="0" fillId="2" borderId="0" xfId="0" applyFill="1" applyAlignment="1" applyProtection="1">
      <alignment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7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8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6"/>
  <sheetViews>
    <sheetView tabSelected="1" zoomScale="55" zoomScaleNormal="55" workbookViewId="0">
      <selection activeCell="S1" sqref="S1:X4"/>
    </sheetView>
  </sheetViews>
  <sheetFormatPr defaultRowHeight="15" x14ac:dyDescent="0.25"/>
  <cols>
    <col min="1" max="1" width="6.42578125" customWidth="1"/>
    <col min="2" max="2" width="46.7109375" style="1" customWidth="1"/>
    <col min="3" max="4" width="20.7109375" hidden="1" customWidth="1" collapsed="1"/>
    <col min="5" max="13" width="20.7109375" customWidth="1"/>
    <col min="14" max="15" width="20.7109375" hidden="1" customWidth="1" collapsed="1"/>
    <col min="16" max="24" width="20.7109375" customWidth="1"/>
  </cols>
  <sheetData>
    <row r="1" spans="1:28" ht="15.6" customHeight="1" x14ac:dyDescent="0.3">
      <c r="A1" s="2"/>
      <c r="B1" s="2"/>
      <c r="C1" s="2"/>
      <c r="D1" s="3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5"/>
      <c r="S1" s="44" t="s">
        <v>35</v>
      </c>
      <c r="T1" s="44"/>
      <c r="U1" s="44"/>
      <c r="V1" s="44"/>
      <c r="W1" s="44"/>
      <c r="X1" s="44"/>
      <c r="Y1" s="6"/>
      <c r="Z1" s="2"/>
      <c r="AA1" s="2"/>
      <c r="AB1" s="2"/>
    </row>
    <row r="2" spans="1:28" ht="18.75" customHeight="1" x14ac:dyDescent="0.3">
      <c r="A2" s="2"/>
      <c r="B2" s="2"/>
      <c r="C2" s="2"/>
      <c r="D2" s="3"/>
      <c r="E2" s="4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5"/>
      <c r="S2" s="44"/>
      <c r="T2" s="44"/>
      <c r="U2" s="44"/>
      <c r="V2" s="44"/>
      <c r="W2" s="44"/>
      <c r="X2" s="44"/>
      <c r="Y2" s="7"/>
      <c r="Z2" s="2"/>
      <c r="AA2" s="2"/>
      <c r="AB2" s="2"/>
    </row>
    <row r="3" spans="1:28" ht="18.75" customHeight="1" x14ac:dyDescent="0.3">
      <c r="A3" s="2"/>
      <c r="B3" s="2"/>
      <c r="C3" s="2"/>
      <c r="D3" s="3"/>
      <c r="E3" s="4"/>
      <c r="F3" s="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5"/>
      <c r="S3" s="44"/>
      <c r="T3" s="44"/>
      <c r="U3" s="44"/>
      <c r="V3" s="44"/>
      <c r="W3" s="44"/>
      <c r="X3" s="44"/>
      <c r="Y3" s="7"/>
      <c r="Z3" s="7"/>
      <c r="AA3" s="2"/>
      <c r="AB3" s="2"/>
    </row>
    <row r="4" spans="1:28" ht="40.5" customHeight="1" x14ac:dyDescent="0.25">
      <c r="A4" s="2"/>
      <c r="B4" s="2"/>
      <c r="C4" s="2"/>
      <c r="D4" s="3"/>
      <c r="E4" s="4"/>
      <c r="F4" s="4"/>
      <c r="G4" s="2"/>
      <c r="H4" s="2"/>
      <c r="I4" s="2"/>
      <c r="J4" s="2"/>
      <c r="K4" s="2"/>
      <c r="L4" s="2"/>
      <c r="M4" s="2"/>
      <c r="N4" s="2"/>
      <c r="O4" s="2"/>
      <c r="P4" s="2"/>
      <c r="Q4" s="8"/>
      <c r="R4" s="8"/>
      <c r="S4" s="44"/>
      <c r="T4" s="44"/>
      <c r="U4" s="44"/>
      <c r="V4" s="44"/>
      <c r="W4" s="44"/>
      <c r="X4" s="44"/>
      <c r="Y4" s="7"/>
      <c r="Z4" s="7"/>
      <c r="AA4" s="2"/>
      <c r="AB4" s="2"/>
    </row>
    <row r="6" spans="1:28" ht="9" customHeight="1" x14ac:dyDescent="0.25"/>
    <row r="7" spans="1:28" ht="20.25" customHeight="1" x14ac:dyDescent="0.25">
      <c r="A7" s="9"/>
      <c r="B7" s="45" t="s">
        <v>34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10"/>
      <c r="V7" s="10"/>
      <c r="W7" s="10"/>
      <c r="X7" s="11"/>
    </row>
    <row r="9" spans="1:28" ht="20.25" customHeight="1" x14ac:dyDescent="0.25">
      <c r="A9" s="46" t="s">
        <v>0</v>
      </c>
      <c r="B9" s="49" t="s">
        <v>1</v>
      </c>
      <c r="C9" s="50" t="s">
        <v>2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 t="s">
        <v>3</v>
      </c>
      <c r="O9" s="50"/>
      <c r="P9" s="50"/>
      <c r="Q9" s="50"/>
      <c r="R9" s="50"/>
      <c r="S9" s="50"/>
      <c r="T9" s="50"/>
      <c r="U9" s="50"/>
      <c r="V9" s="50"/>
      <c r="W9" s="50"/>
      <c r="X9" s="50"/>
    </row>
    <row r="10" spans="1:28" ht="20.25" customHeight="1" x14ac:dyDescent="0.25">
      <c r="A10" s="47"/>
      <c r="B10" s="49"/>
      <c r="C10" s="12" t="s">
        <v>4</v>
      </c>
      <c r="D10" s="12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  <c r="K10" s="12" t="s">
        <v>12</v>
      </c>
      <c r="L10" s="12" t="s">
        <v>13</v>
      </c>
      <c r="M10" s="12" t="s">
        <v>14</v>
      </c>
      <c r="N10" s="12" t="s">
        <v>4</v>
      </c>
      <c r="O10" s="12" t="s">
        <v>5</v>
      </c>
      <c r="P10" s="12" t="s">
        <v>6</v>
      </c>
      <c r="Q10" s="12" t="s">
        <v>7</v>
      </c>
      <c r="R10" s="12" t="s">
        <v>8</v>
      </c>
      <c r="S10" s="12" t="s">
        <v>9</v>
      </c>
      <c r="T10" s="12" t="s">
        <v>10</v>
      </c>
      <c r="U10" s="12" t="s">
        <v>11</v>
      </c>
      <c r="V10" s="12" t="s">
        <v>12</v>
      </c>
      <c r="W10" s="12" t="s">
        <v>13</v>
      </c>
      <c r="X10" s="12" t="s">
        <v>14</v>
      </c>
    </row>
    <row r="11" spans="1:28" ht="20.25" customHeight="1" x14ac:dyDescent="0.25">
      <c r="A11" s="48"/>
      <c r="B11" s="49"/>
      <c r="C11" s="13" t="s">
        <v>15</v>
      </c>
      <c r="D11" s="13" t="s">
        <v>15</v>
      </c>
      <c r="E11" s="13" t="s">
        <v>15</v>
      </c>
      <c r="F11" s="12" t="s">
        <v>15</v>
      </c>
      <c r="G11" s="12" t="s">
        <v>15</v>
      </c>
      <c r="H11" s="12" t="s">
        <v>15</v>
      </c>
      <c r="I11" s="12" t="s">
        <v>15</v>
      </c>
      <c r="J11" s="12" t="s">
        <v>15</v>
      </c>
      <c r="K11" s="12" t="s">
        <v>15</v>
      </c>
      <c r="L11" s="12" t="s">
        <v>15</v>
      </c>
      <c r="M11" s="12" t="s">
        <v>15</v>
      </c>
      <c r="N11" s="13" t="s">
        <v>16</v>
      </c>
      <c r="O11" s="13" t="s">
        <v>16</v>
      </c>
      <c r="P11" s="13" t="s">
        <v>16</v>
      </c>
      <c r="Q11" s="13" t="s">
        <v>16</v>
      </c>
      <c r="R11" s="13" t="s">
        <v>16</v>
      </c>
      <c r="S11" s="12" t="s">
        <v>16</v>
      </c>
      <c r="T11" s="12" t="s">
        <v>16</v>
      </c>
      <c r="U11" s="12" t="s">
        <v>16</v>
      </c>
      <c r="V11" s="12" t="s">
        <v>16</v>
      </c>
      <c r="W11" s="12" t="s">
        <v>16</v>
      </c>
      <c r="X11" s="12" t="s">
        <v>16</v>
      </c>
    </row>
    <row r="12" spans="1:28" ht="20.25" customHeight="1" x14ac:dyDescent="0.25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2">
        <v>16</v>
      </c>
      <c r="Q12" s="12">
        <v>17</v>
      </c>
      <c r="R12" s="12">
        <v>18</v>
      </c>
      <c r="S12" s="12">
        <v>19</v>
      </c>
      <c r="T12" s="12">
        <v>20</v>
      </c>
      <c r="U12" s="12">
        <v>21</v>
      </c>
      <c r="V12" s="12">
        <v>22</v>
      </c>
      <c r="W12" s="12">
        <v>23</v>
      </c>
      <c r="X12" s="12">
        <v>24</v>
      </c>
    </row>
    <row r="13" spans="1:28" ht="47.25" customHeight="1" x14ac:dyDescent="0.25">
      <c r="A13" s="14"/>
      <c r="B13" s="15" t="s">
        <v>17</v>
      </c>
      <c r="C13" s="16">
        <f t="shared" ref="C13:X13" si="0">SUM(C14,C29)</f>
        <v>0</v>
      </c>
      <c r="D13" s="16">
        <f t="shared" si="0"/>
        <v>0</v>
      </c>
      <c r="E13" s="16">
        <f t="shared" si="0"/>
        <v>128.04</v>
      </c>
      <c r="F13" s="16">
        <f t="shared" si="0"/>
        <v>11178.8</v>
      </c>
      <c r="G13" s="16">
        <f t="shared" si="0"/>
        <v>15794.2</v>
      </c>
      <c r="H13" s="16">
        <f t="shared" si="0"/>
        <v>6748.4</v>
      </c>
      <c r="I13" s="16">
        <f t="shared" si="0"/>
        <v>10154.799999999999</v>
      </c>
      <c r="J13" s="16">
        <f t="shared" si="0"/>
        <v>5950.8</v>
      </c>
      <c r="K13" s="16">
        <f t="shared" si="0"/>
        <v>1737.7</v>
      </c>
      <c r="L13" s="16">
        <f t="shared" si="0"/>
        <v>0</v>
      </c>
      <c r="M13" s="16">
        <f t="shared" si="0"/>
        <v>51692.74</v>
      </c>
      <c r="N13" s="17">
        <f t="shared" si="0"/>
        <v>0</v>
      </c>
      <c r="O13" s="17">
        <f t="shared" si="0"/>
        <v>0</v>
      </c>
      <c r="P13" s="17">
        <f t="shared" si="0"/>
        <v>7</v>
      </c>
      <c r="Q13" s="17">
        <f t="shared" si="0"/>
        <v>736</v>
      </c>
      <c r="R13" s="17">
        <f t="shared" si="0"/>
        <v>999</v>
      </c>
      <c r="S13" s="17">
        <f t="shared" si="0"/>
        <v>367</v>
      </c>
      <c r="T13" s="17">
        <f t="shared" si="0"/>
        <v>688</v>
      </c>
      <c r="U13" s="17">
        <f t="shared" si="0"/>
        <v>264</v>
      </c>
      <c r="V13" s="17">
        <f t="shared" si="0"/>
        <v>102</v>
      </c>
      <c r="W13" s="17">
        <f t="shared" si="0"/>
        <v>0</v>
      </c>
      <c r="X13" s="17">
        <f t="shared" si="0"/>
        <v>3163</v>
      </c>
    </row>
    <row r="14" spans="1:28" ht="89.25" customHeight="1" x14ac:dyDescent="0.25">
      <c r="A14" s="18"/>
      <c r="B14" s="15" t="s">
        <v>18</v>
      </c>
      <c r="C14" s="16">
        <f t="shared" ref="C14:X14" si="1">SUM(C15,C17,C19,C21,C23,C25,C27)</f>
        <v>0</v>
      </c>
      <c r="D14" s="16">
        <f t="shared" si="1"/>
        <v>0</v>
      </c>
      <c r="E14" s="16">
        <f t="shared" si="1"/>
        <v>0</v>
      </c>
      <c r="F14" s="19">
        <f t="shared" si="1"/>
        <v>11178.8</v>
      </c>
      <c r="G14" s="19">
        <f t="shared" si="1"/>
        <v>15794.2</v>
      </c>
      <c r="H14" s="19">
        <f t="shared" si="1"/>
        <v>6748.4</v>
      </c>
      <c r="I14" s="19">
        <f t="shared" si="1"/>
        <v>10154.799999999999</v>
      </c>
      <c r="J14" s="20">
        <f t="shared" si="1"/>
        <v>5950.8</v>
      </c>
      <c r="K14" s="20">
        <f t="shared" si="1"/>
        <v>1737.7</v>
      </c>
      <c r="L14" s="20">
        <f t="shared" si="1"/>
        <v>0</v>
      </c>
      <c r="M14" s="19">
        <f t="shared" si="1"/>
        <v>51564.7</v>
      </c>
      <c r="N14" s="17">
        <f t="shared" si="1"/>
        <v>0</v>
      </c>
      <c r="O14" s="17">
        <f t="shared" si="1"/>
        <v>0</v>
      </c>
      <c r="P14" s="17">
        <f t="shared" si="1"/>
        <v>0</v>
      </c>
      <c r="Q14" s="17">
        <f t="shared" si="1"/>
        <v>736</v>
      </c>
      <c r="R14" s="17">
        <f t="shared" si="1"/>
        <v>999</v>
      </c>
      <c r="S14" s="20">
        <f t="shared" si="1"/>
        <v>367</v>
      </c>
      <c r="T14" s="20">
        <f t="shared" si="1"/>
        <v>688</v>
      </c>
      <c r="U14" s="20">
        <f t="shared" si="1"/>
        <v>264</v>
      </c>
      <c r="V14" s="20">
        <f t="shared" si="1"/>
        <v>102</v>
      </c>
      <c r="W14" s="20">
        <f t="shared" si="1"/>
        <v>0</v>
      </c>
      <c r="X14" s="20">
        <f t="shared" si="1"/>
        <v>3156</v>
      </c>
    </row>
    <row r="15" spans="1:28" ht="18.75" customHeight="1" x14ac:dyDescent="0.25">
      <c r="A15" s="18"/>
      <c r="B15" s="15" t="s">
        <v>19</v>
      </c>
      <c r="C15" s="16">
        <f t="shared" ref="C15:L15" si="2">IF(COUNTIF(C16,"&lt;&gt;x")&gt;0,SUM(C16),"x")</f>
        <v>0</v>
      </c>
      <c r="D15" s="16">
        <f t="shared" si="2"/>
        <v>0</v>
      </c>
      <c r="E15" s="16">
        <f t="shared" si="2"/>
        <v>0</v>
      </c>
      <c r="F15" s="16">
        <f t="shared" si="2"/>
        <v>11178.8</v>
      </c>
      <c r="G15" s="16" t="str">
        <f t="shared" si="2"/>
        <v>x</v>
      </c>
      <c r="H15" s="16" t="str">
        <f t="shared" si="2"/>
        <v>x</v>
      </c>
      <c r="I15" s="16" t="str">
        <f t="shared" si="2"/>
        <v>x</v>
      </c>
      <c r="J15" s="16" t="str">
        <f t="shared" si="2"/>
        <v>x</v>
      </c>
      <c r="K15" s="16" t="str">
        <f t="shared" si="2"/>
        <v>x</v>
      </c>
      <c r="L15" s="16" t="str">
        <f t="shared" si="2"/>
        <v>x</v>
      </c>
      <c r="M15" s="19">
        <f>SUM(M16)</f>
        <v>11178.8</v>
      </c>
      <c r="N15" s="17">
        <f t="shared" ref="N15:W15" si="3">IF(COUNTIF(N16,"&lt;&gt;x")&gt;0,SUM(N16),"x")</f>
        <v>0</v>
      </c>
      <c r="O15" s="17">
        <f t="shared" si="3"/>
        <v>0</v>
      </c>
      <c r="P15" s="17">
        <f t="shared" si="3"/>
        <v>0</v>
      </c>
      <c r="Q15" s="17">
        <f t="shared" si="3"/>
        <v>736</v>
      </c>
      <c r="R15" s="17" t="str">
        <f t="shared" si="3"/>
        <v>x</v>
      </c>
      <c r="S15" s="17" t="str">
        <f t="shared" si="3"/>
        <v>x</v>
      </c>
      <c r="T15" s="17" t="str">
        <f t="shared" si="3"/>
        <v>x</v>
      </c>
      <c r="U15" s="16" t="str">
        <f t="shared" si="3"/>
        <v>x</v>
      </c>
      <c r="V15" s="16" t="str">
        <f t="shared" si="3"/>
        <v>x</v>
      </c>
      <c r="W15" s="16" t="str">
        <f t="shared" si="3"/>
        <v>x</v>
      </c>
      <c r="X15" s="20">
        <f>SUM(X16)</f>
        <v>736</v>
      </c>
    </row>
    <row r="16" spans="1:28" ht="40.5" x14ac:dyDescent="0.25">
      <c r="A16" s="12">
        <v>1</v>
      </c>
      <c r="B16" s="15" t="s">
        <v>20</v>
      </c>
      <c r="C16" s="19">
        <v>0</v>
      </c>
      <c r="D16" s="19">
        <v>0</v>
      </c>
      <c r="E16" s="19">
        <v>0</v>
      </c>
      <c r="F16" s="19">
        <v>11178.8</v>
      </c>
      <c r="G16" s="19" t="s">
        <v>21</v>
      </c>
      <c r="H16" s="19" t="s">
        <v>21</v>
      </c>
      <c r="I16" s="19" t="s">
        <v>21</v>
      </c>
      <c r="J16" s="19" t="s">
        <v>21</v>
      </c>
      <c r="K16" s="19" t="s">
        <v>21</v>
      </c>
      <c r="L16" s="19" t="s">
        <v>21</v>
      </c>
      <c r="M16" s="19">
        <f>SUM(C16:L16)</f>
        <v>11178.8</v>
      </c>
      <c r="N16" s="17">
        <v>0</v>
      </c>
      <c r="O16" s="17">
        <v>0</v>
      </c>
      <c r="P16" s="20">
        <v>0</v>
      </c>
      <c r="Q16" s="20">
        <v>736</v>
      </c>
      <c r="R16" s="17" t="s">
        <v>21</v>
      </c>
      <c r="S16" s="20" t="s">
        <v>21</v>
      </c>
      <c r="T16" s="20" t="s">
        <v>21</v>
      </c>
      <c r="U16" s="20" t="s">
        <v>21</v>
      </c>
      <c r="V16" s="20" t="s">
        <v>21</v>
      </c>
      <c r="W16" s="20" t="s">
        <v>21</v>
      </c>
      <c r="X16" s="20">
        <f>SUM(N16:W16)</f>
        <v>736</v>
      </c>
    </row>
    <row r="17" spans="1:24" ht="18.75" customHeight="1" x14ac:dyDescent="0.25">
      <c r="A17" s="18"/>
      <c r="B17" s="15" t="s">
        <v>22</v>
      </c>
      <c r="C17" s="16">
        <f t="shared" ref="C17:L17" si="4">IF(COUNTIF(C18:C18,"&lt;&gt;x")&gt;0,SUM(C18:C18),"x")</f>
        <v>0</v>
      </c>
      <c r="D17" s="16">
        <f t="shared" si="4"/>
        <v>0</v>
      </c>
      <c r="E17" s="16">
        <f t="shared" si="4"/>
        <v>0</v>
      </c>
      <c r="F17" s="16">
        <f t="shared" si="4"/>
        <v>0</v>
      </c>
      <c r="G17" s="16">
        <f t="shared" si="4"/>
        <v>15794.2</v>
      </c>
      <c r="H17" s="16" t="str">
        <f t="shared" si="4"/>
        <v>x</v>
      </c>
      <c r="I17" s="16" t="str">
        <f t="shared" si="4"/>
        <v>x</v>
      </c>
      <c r="J17" s="16" t="str">
        <f t="shared" si="4"/>
        <v>x</v>
      </c>
      <c r="K17" s="16" t="str">
        <f t="shared" si="4"/>
        <v>x</v>
      </c>
      <c r="L17" s="16" t="str">
        <f t="shared" si="4"/>
        <v>x</v>
      </c>
      <c r="M17" s="19">
        <f>SUM(M18:M18)</f>
        <v>15794.2</v>
      </c>
      <c r="N17" s="17">
        <f t="shared" ref="N17:W17" si="5">IF(COUNTIF(N18:N18,"&lt;&gt;x")&gt;0,SUM(N18:N18),"x")</f>
        <v>0</v>
      </c>
      <c r="O17" s="17">
        <f t="shared" si="5"/>
        <v>0</v>
      </c>
      <c r="P17" s="17">
        <f t="shared" si="5"/>
        <v>0</v>
      </c>
      <c r="Q17" s="17">
        <f t="shared" si="5"/>
        <v>0</v>
      </c>
      <c r="R17" s="17">
        <f t="shared" si="5"/>
        <v>999</v>
      </c>
      <c r="S17" s="17" t="str">
        <f t="shared" si="5"/>
        <v>x</v>
      </c>
      <c r="T17" s="17" t="str">
        <f t="shared" si="5"/>
        <v>x</v>
      </c>
      <c r="U17" s="16" t="str">
        <f t="shared" si="5"/>
        <v>x</v>
      </c>
      <c r="V17" s="16" t="str">
        <f t="shared" si="5"/>
        <v>x</v>
      </c>
      <c r="W17" s="16" t="str">
        <f t="shared" si="5"/>
        <v>x</v>
      </c>
      <c r="X17" s="20">
        <f>SUM(X18:X18)</f>
        <v>999</v>
      </c>
    </row>
    <row r="18" spans="1:24" ht="40.5" x14ac:dyDescent="0.25">
      <c r="A18" s="12">
        <v>1</v>
      </c>
      <c r="B18" s="15" t="s">
        <v>20</v>
      </c>
      <c r="C18" s="19">
        <v>0</v>
      </c>
      <c r="D18" s="19">
        <v>0</v>
      </c>
      <c r="E18" s="19">
        <v>0</v>
      </c>
      <c r="F18" s="19">
        <v>0</v>
      </c>
      <c r="G18" s="19">
        <v>15794.2</v>
      </c>
      <c r="H18" s="19" t="s">
        <v>21</v>
      </c>
      <c r="I18" s="19" t="s">
        <v>21</v>
      </c>
      <c r="J18" s="19" t="s">
        <v>21</v>
      </c>
      <c r="K18" s="19" t="s">
        <v>21</v>
      </c>
      <c r="L18" s="19" t="s">
        <v>21</v>
      </c>
      <c r="M18" s="19">
        <f>SUM(C18:L18)</f>
        <v>15794.2</v>
      </c>
      <c r="N18" s="17">
        <v>0</v>
      </c>
      <c r="O18" s="17">
        <v>0</v>
      </c>
      <c r="P18" s="20">
        <v>0</v>
      </c>
      <c r="Q18" s="20">
        <v>0</v>
      </c>
      <c r="R18" s="17">
        <v>999</v>
      </c>
      <c r="S18" s="20" t="s">
        <v>21</v>
      </c>
      <c r="T18" s="20" t="s">
        <v>21</v>
      </c>
      <c r="U18" s="20" t="s">
        <v>21</v>
      </c>
      <c r="V18" s="20" t="s">
        <v>21</v>
      </c>
      <c r="W18" s="20" t="s">
        <v>21</v>
      </c>
      <c r="X18" s="20">
        <f>SUM(N18:W18)</f>
        <v>999</v>
      </c>
    </row>
    <row r="19" spans="1:24" ht="18.75" customHeight="1" x14ac:dyDescent="0.25">
      <c r="A19" s="18"/>
      <c r="B19" s="15" t="s">
        <v>23</v>
      </c>
      <c r="C19" s="16">
        <f t="shared" ref="C19:L19" si="6">IF(COUNTIF(C20:C20,"&lt;&gt;x")&gt;0,SUM(C20:C20),"x")</f>
        <v>0</v>
      </c>
      <c r="D19" s="16">
        <f t="shared" si="6"/>
        <v>0</v>
      </c>
      <c r="E19" s="16">
        <f t="shared" si="6"/>
        <v>0</v>
      </c>
      <c r="F19" s="16">
        <f t="shared" si="6"/>
        <v>0</v>
      </c>
      <c r="G19" s="16">
        <f t="shared" si="6"/>
        <v>0</v>
      </c>
      <c r="H19" s="16">
        <f t="shared" si="6"/>
        <v>6748.4</v>
      </c>
      <c r="I19" s="16" t="str">
        <f t="shared" si="6"/>
        <v>x</v>
      </c>
      <c r="J19" s="16" t="str">
        <f t="shared" si="6"/>
        <v>x</v>
      </c>
      <c r="K19" s="16" t="str">
        <f t="shared" si="6"/>
        <v>x</v>
      </c>
      <c r="L19" s="16" t="str">
        <f t="shared" si="6"/>
        <v>x</v>
      </c>
      <c r="M19" s="19">
        <f>SUM(M20:M20)</f>
        <v>6748.4</v>
      </c>
      <c r="N19" s="17">
        <f t="shared" ref="N19:W19" si="7">IF(COUNTIF(N20:N20,"&lt;&gt;x")&gt;0,SUM(N20:N20),"x")</f>
        <v>0</v>
      </c>
      <c r="O19" s="17">
        <f t="shared" si="7"/>
        <v>0</v>
      </c>
      <c r="P19" s="17">
        <f t="shared" si="7"/>
        <v>0</v>
      </c>
      <c r="Q19" s="17">
        <f t="shared" si="7"/>
        <v>0</v>
      </c>
      <c r="R19" s="17">
        <f t="shared" si="7"/>
        <v>0</v>
      </c>
      <c r="S19" s="17">
        <f t="shared" si="7"/>
        <v>367</v>
      </c>
      <c r="T19" s="17" t="str">
        <f t="shared" si="7"/>
        <v>x</v>
      </c>
      <c r="U19" s="16" t="str">
        <f t="shared" si="7"/>
        <v>x</v>
      </c>
      <c r="V19" s="16" t="str">
        <f t="shared" si="7"/>
        <v>x</v>
      </c>
      <c r="W19" s="16" t="str">
        <f t="shared" si="7"/>
        <v>x</v>
      </c>
      <c r="X19" s="20">
        <f>SUM(X20:X20)</f>
        <v>367</v>
      </c>
    </row>
    <row r="20" spans="1:24" ht="40.5" x14ac:dyDescent="0.25">
      <c r="A20" s="12">
        <v>1</v>
      </c>
      <c r="B20" s="15" t="s">
        <v>20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6748.4</v>
      </c>
      <c r="I20" s="19" t="s">
        <v>21</v>
      </c>
      <c r="J20" s="19" t="s">
        <v>21</v>
      </c>
      <c r="K20" s="19" t="s">
        <v>21</v>
      </c>
      <c r="L20" s="19" t="s">
        <v>21</v>
      </c>
      <c r="M20" s="19">
        <f>SUM(C20:L20)</f>
        <v>6748.4</v>
      </c>
      <c r="N20" s="17">
        <v>0</v>
      </c>
      <c r="O20" s="17">
        <v>0</v>
      </c>
      <c r="P20" s="20">
        <v>0</v>
      </c>
      <c r="Q20" s="20">
        <v>0</v>
      </c>
      <c r="R20" s="17">
        <v>0</v>
      </c>
      <c r="S20" s="20">
        <v>367</v>
      </c>
      <c r="T20" s="20" t="s">
        <v>21</v>
      </c>
      <c r="U20" s="20" t="s">
        <v>21</v>
      </c>
      <c r="V20" s="20" t="s">
        <v>21</v>
      </c>
      <c r="W20" s="20" t="s">
        <v>21</v>
      </c>
      <c r="X20" s="20">
        <f>SUM(N20:W20)</f>
        <v>367</v>
      </c>
    </row>
    <row r="21" spans="1:24" ht="21.75" customHeight="1" x14ac:dyDescent="0.25">
      <c r="A21" s="18"/>
      <c r="B21" s="15" t="s">
        <v>24</v>
      </c>
      <c r="C21" s="16">
        <f t="shared" ref="C21:L21" si="8">IF(COUNTIF(C22:C22,"&lt;&gt;x")&gt;0,SUM(C22:C22),"x")</f>
        <v>0</v>
      </c>
      <c r="D21" s="16">
        <f t="shared" si="8"/>
        <v>0</v>
      </c>
      <c r="E21" s="16">
        <f t="shared" si="8"/>
        <v>0</v>
      </c>
      <c r="F21" s="16">
        <f t="shared" si="8"/>
        <v>0</v>
      </c>
      <c r="G21" s="16">
        <f t="shared" si="8"/>
        <v>0</v>
      </c>
      <c r="H21" s="16">
        <f t="shared" si="8"/>
        <v>0</v>
      </c>
      <c r="I21" s="16">
        <f t="shared" si="8"/>
        <v>10154.799999999999</v>
      </c>
      <c r="J21" s="16" t="str">
        <f t="shared" si="8"/>
        <v>x</v>
      </c>
      <c r="K21" s="16" t="str">
        <f t="shared" si="8"/>
        <v>x</v>
      </c>
      <c r="L21" s="16" t="str">
        <f t="shared" si="8"/>
        <v>x</v>
      </c>
      <c r="M21" s="19">
        <f>SUM(M22:M22)</f>
        <v>10154.799999999999</v>
      </c>
      <c r="N21" s="17">
        <f t="shared" ref="N21:W21" si="9">IF(COUNTIF(N22:N22,"&lt;&gt;x")&gt;0,SUM(N22:N22),"x")</f>
        <v>0</v>
      </c>
      <c r="O21" s="17">
        <f t="shared" si="9"/>
        <v>0</v>
      </c>
      <c r="P21" s="17">
        <f t="shared" si="9"/>
        <v>0</v>
      </c>
      <c r="Q21" s="17">
        <f t="shared" si="9"/>
        <v>0</v>
      </c>
      <c r="R21" s="17">
        <f t="shared" si="9"/>
        <v>0</v>
      </c>
      <c r="S21" s="17">
        <f t="shared" si="9"/>
        <v>0</v>
      </c>
      <c r="T21" s="17">
        <f t="shared" si="9"/>
        <v>688</v>
      </c>
      <c r="U21" s="16" t="str">
        <f t="shared" si="9"/>
        <v>x</v>
      </c>
      <c r="V21" s="16" t="str">
        <f t="shared" si="9"/>
        <v>x</v>
      </c>
      <c r="W21" s="16" t="str">
        <f t="shared" si="9"/>
        <v>x</v>
      </c>
      <c r="X21" s="20">
        <f>SUM(X22:X22)</f>
        <v>688</v>
      </c>
    </row>
    <row r="22" spans="1:24" ht="40.5" x14ac:dyDescent="0.25">
      <c r="A22" s="12">
        <v>1</v>
      </c>
      <c r="B22" s="15" t="s">
        <v>20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10154.799999999999</v>
      </c>
      <c r="J22" s="19" t="s">
        <v>21</v>
      </c>
      <c r="K22" s="19" t="s">
        <v>21</v>
      </c>
      <c r="L22" s="19" t="s">
        <v>21</v>
      </c>
      <c r="M22" s="19">
        <f>SUM(C22:L22)</f>
        <v>10154.799999999999</v>
      </c>
      <c r="N22" s="17">
        <v>0</v>
      </c>
      <c r="O22" s="17">
        <v>0</v>
      </c>
      <c r="P22" s="20">
        <v>0</v>
      </c>
      <c r="Q22" s="20">
        <v>0</v>
      </c>
      <c r="R22" s="17">
        <v>0</v>
      </c>
      <c r="S22" s="20">
        <v>0</v>
      </c>
      <c r="T22" s="20">
        <v>688</v>
      </c>
      <c r="U22" s="20" t="s">
        <v>21</v>
      </c>
      <c r="V22" s="20" t="s">
        <v>21</v>
      </c>
      <c r="W22" s="20" t="s">
        <v>21</v>
      </c>
      <c r="X22" s="20">
        <f>SUM(N22:W22)</f>
        <v>688</v>
      </c>
    </row>
    <row r="23" spans="1:24" ht="18.75" customHeight="1" x14ac:dyDescent="0.25">
      <c r="A23" s="18"/>
      <c r="B23" s="15" t="s">
        <v>25</v>
      </c>
      <c r="C23" s="16">
        <f t="shared" ref="C23:L23" si="10">IF(COUNTIF(C24:C24,"&lt;&gt;x")&gt;0,SUM(C24:C24),"x")</f>
        <v>0</v>
      </c>
      <c r="D23" s="16">
        <f t="shared" si="10"/>
        <v>0</v>
      </c>
      <c r="E23" s="16">
        <f t="shared" si="10"/>
        <v>0</v>
      </c>
      <c r="F23" s="16">
        <f t="shared" si="10"/>
        <v>0</v>
      </c>
      <c r="G23" s="16">
        <f t="shared" si="10"/>
        <v>0</v>
      </c>
      <c r="H23" s="16">
        <f t="shared" si="10"/>
        <v>0</v>
      </c>
      <c r="I23" s="16">
        <f t="shared" si="10"/>
        <v>0</v>
      </c>
      <c r="J23" s="16">
        <f t="shared" si="10"/>
        <v>5521</v>
      </c>
      <c r="K23" s="16" t="str">
        <f t="shared" si="10"/>
        <v>x</v>
      </c>
      <c r="L23" s="16" t="str">
        <f t="shared" si="10"/>
        <v>x</v>
      </c>
      <c r="M23" s="19">
        <f>SUM(M24:M24)</f>
        <v>5521</v>
      </c>
      <c r="N23" s="17">
        <f t="shared" ref="N23:W23" si="11">IF(COUNTIF(N24:N24,"&lt;&gt;x")&gt;0,SUM(N24:N24),"x")</f>
        <v>0</v>
      </c>
      <c r="O23" s="17">
        <f t="shared" si="11"/>
        <v>0</v>
      </c>
      <c r="P23" s="17">
        <f t="shared" si="11"/>
        <v>0</v>
      </c>
      <c r="Q23" s="17">
        <f t="shared" si="11"/>
        <v>0</v>
      </c>
      <c r="R23" s="17">
        <f t="shared" si="11"/>
        <v>0</v>
      </c>
      <c r="S23" s="17">
        <f t="shared" si="11"/>
        <v>0</v>
      </c>
      <c r="T23" s="17">
        <f t="shared" si="11"/>
        <v>0</v>
      </c>
      <c r="U23" s="16">
        <f t="shared" si="11"/>
        <v>247</v>
      </c>
      <c r="V23" s="16" t="str">
        <f t="shared" si="11"/>
        <v>x</v>
      </c>
      <c r="W23" s="16" t="str">
        <f t="shared" si="11"/>
        <v>x</v>
      </c>
      <c r="X23" s="20">
        <f>SUM(X24:X24)</f>
        <v>247</v>
      </c>
    </row>
    <row r="24" spans="1:24" ht="40.5" x14ac:dyDescent="0.25">
      <c r="A24" s="12">
        <v>1</v>
      </c>
      <c r="B24" s="15" t="s">
        <v>20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5521</v>
      </c>
      <c r="K24" s="19" t="s">
        <v>21</v>
      </c>
      <c r="L24" s="19" t="s">
        <v>21</v>
      </c>
      <c r="M24" s="19">
        <f>SUM(C24:L24)</f>
        <v>5521</v>
      </c>
      <c r="N24" s="17">
        <v>0</v>
      </c>
      <c r="O24" s="17">
        <v>0</v>
      </c>
      <c r="P24" s="20">
        <v>0</v>
      </c>
      <c r="Q24" s="20">
        <v>0</v>
      </c>
      <c r="R24" s="17">
        <v>0</v>
      </c>
      <c r="S24" s="20">
        <v>0</v>
      </c>
      <c r="T24" s="20">
        <v>0</v>
      </c>
      <c r="U24" s="20">
        <v>247</v>
      </c>
      <c r="V24" s="20" t="s">
        <v>21</v>
      </c>
      <c r="W24" s="20" t="s">
        <v>21</v>
      </c>
      <c r="X24" s="20">
        <f>SUM(N24:W24)</f>
        <v>247</v>
      </c>
    </row>
    <row r="25" spans="1:24" ht="18.75" customHeight="1" x14ac:dyDescent="0.25">
      <c r="A25" s="18"/>
      <c r="B25" s="15" t="s">
        <v>26</v>
      </c>
      <c r="C25" s="16">
        <f t="shared" ref="C25:L25" si="12">IF(COUNTIF(C26:C26,"&lt;&gt;x")&gt;0,SUM(C26:C26),"x")</f>
        <v>0</v>
      </c>
      <c r="D25" s="16">
        <f t="shared" si="12"/>
        <v>0</v>
      </c>
      <c r="E25" s="16">
        <f t="shared" si="12"/>
        <v>0</v>
      </c>
      <c r="F25" s="16">
        <f t="shared" si="12"/>
        <v>0</v>
      </c>
      <c r="G25" s="16">
        <f t="shared" si="12"/>
        <v>0</v>
      </c>
      <c r="H25" s="16">
        <f t="shared" si="12"/>
        <v>0</v>
      </c>
      <c r="I25" s="16">
        <f t="shared" si="12"/>
        <v>0</v>
      </c>
      <c r="J25" s="16">
        <f t="shared" si="12"/>
        <v>429.8</v>
      </c>
      <c r="K25" s="16">
        <f t="shared" si="12"/>
        <v>1737.7</v>
      </c>
      <c r="L25" s="16" t="str">
        <f t="shared" si="12"/>
        <v>x</v>
      </c>
      <c r="M25" s="19">
        <f>SUM(M26:M26)</f>
        <v>2167.5</v>
      </c>
      <c r="N25" s="17">
        <f t="shared" ref="N25:W25" si="13">IF(COUNTIF(N26:N26,"&lt;&gt;x")&gt;0,SUM(N26:N26),"x")</f>
        <v>0</v>
      </c>
      <c r="O25" s="17">
        <f t="shared" si="13"/>
        <v>0</v>
      </c>
      <c r="P25" s="17">
        <f t="shared" si="13"/>
        <v>0</v>
      </c>
      <c r="Q25" s="17">
        <f t="shared" si="13"/>
        <v>0</v>
      </c>
      <c r="R25" s="17">
        <f t="shared" si="13"/>
        <v>0</v>
      </c>
      <c r="S25" s="17">
        <f t="shared" si="13"/>
        <v>0</v>
      </c>
      <c r="T25" s="17">
        <f t="shared" si="13"/>
        <v>0</v>
      </c>
      <c r="U25" s="16">
        <f t="shared" si="13"/>
        <v>17</v>
      </c>
      <c r="V25" s="16">
        <f t="shared" si="13"/>
        <v>102</v>
      </c>
      <c r="W25" s="16" t="str">
        <f t="shared" si="13"/>
        <v>x</v>
      </c>
      <c r="X25" s="20">
        <f>SUM(X26:X26)</f>
        <v>119</v>
      </c>
    </row>
    <row r="26" spans="1:24" ht="40.5" x14ac:dyDescent="0.25">
      <c r="A26" s="12">
        <v>1</v>
      </c>
      <c r="B26" s="15" t="s">
        <v>20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429.8</v>
      </c>
      <c r="K26" s="19">
        <v>1737.7</v>
      </c>
      <c r="L26" s="19" t="s">
        <v>21</v>
      </c>
      <c r="M26" s="19">
        <f>SUM(C26:L26)</f>
        <v>2167.5</v>
      </c>
      <c r="N26" s="17">
        <v>0</v>
      </c>
      <c r="O26" s="17">
        <v>0</v>
      </c>
      <c r="P26" s="20">
        <v>0</v>
      </c>
      <c r="Q26" s="20">
        <v>0</v>
      </c>
      <c r="R26" s="17">
        <v>0</v>
      </c>
      <c r="S26" s="20">
        <v>0</v>
      </c>
      <c r="T26" s="20">
        <v>0</v>
      </c>
      <c r="U26" s="20">
        <v>17</v>
      </c>
      <c r="V26" s="20">
        <v>102</v>
      </c>
      <c r="W26" s="20" t="s">
        <v>21</v>
      </c>
      <c r="X26" s="20">
        <f>SUM(N26:W26)</f>
        <v>119</v>
      </c>
    </row>
    <row r="27" spans="1:24" ht="18.75" customHeight="1" x14ac:dyDescent="0.25">
      <c r="A27" s="18"/>
      <c r="B27" s="15" t="s">
        <v>27</v>
      </c>
      <c r="C27" s="16">
        <f t="shared" ref="C27:L27" si="14">IF(COUNTIF(C28,"&lt;&gt;x")&gt;0,SUM(C28),"x")</f>
        <v>0</v>
      </c>
      <c r="D27" s="16">
        <f t="shared" si="14"/>
        <v>0</v>
      </c>
      <c r="E27" s="16">
        <f t="shared" si="14"/>
        <v>0</v>
      </c>
      <c r="F27" s="16">
        <f t="shared" si="14"/>
        <v>0</v>
      </c>
      <c r="G27" s="16">
        <f t="shared" si="14"/>
        <v>0</v>
      </c>
      <c r="H27" s="16">
        <f t="shared" si="14"/>
        <v>0</v>
      </c>
      <c r="I27" s="16">
        <f t="shared" si="14"/>
        <v>0</v>
      </c>
      <c r="J27" s="16">
        <f t="shared" si="14"/>
        <v>0</v>
      </c>
      <c r="K27" s="16">
        <f t="shared" si="14"/>
        <v>0</v>
      </c>
      <c r="L27" s="16">
        <f t="shared" si="14"/>
        <v>0</v>
      </c>
      <c r="M27" s="19">
        <f>SUM(M28)</f>
        <v>0</v>
      </c>
      <c r="N27" s="17">
        <f t="shared" ref="N27:W27" si="15">IF(COUNTIF(N28,"&lt;&gt;x")&gt;0,SUM(N28),"x")</f>
        <v>0</v>
      </c>
      <c r="O27" s="17">
        <f t="shared" si="15"/>
        <v>0</v>
      </c>
      <c r="P27" s="17">
        <f t="shared" si="15"/>
        <v>0</v>
      </c>
      <c r="Q27" s="17">
        <f t="shared" si="15"/>
        <v>0</v>
      </c>
      <c r="R27" s="17">
        <f t="shared" si="15"/>
        <v>0</v>
      </c>
      <c r="S27" s="17">
        <f t="shared" si="15"/>
        <v>0</v>
      </c>
      <c r="T27" s="17">
        <f t="shared" si="15"/>
        <v>0</v>
      </c>
      <c r="U27" s="16">
        <f t="shared" si="15"/>
        <v>0</v>
      </c>
      <c r="V27" s="16">
        <f t="shared" si="15"/>
        <v>0</v>
      </c>
      <c r="W27" s="16">
        <f t="shared" si="15"/>
        <v>0</v>
      </c>
      <c r="X27" s="20">
        <f>SUM(X28)</f>
        <v>0</v>
      </c>
    </row>
    <row r="28" spans="1:24" s="31" customFormat="1" ht="40.5" x14ac:dyDescent="0.25">
      <c r="A28" s="27">
        <v>1</v>
      </c>
      <c r="B28" s="15" t="s">
        <v>20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9">
        <v>0</v>
      </c>
      <c r="O28" s="29">
        <v>0</v>
      </c>
      <c r="P28" s="30">
        <v>0</v>
      </c>
      <c r="Q28" s="30">
        <v>0</v>
      </c>
      <c r="R28" s="29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f>SUM(N28:W28)</f>
        <v>0</v>
      </c>
    </row>
    <row r="29" spans="1:24" ht="132.75" customHeight="1" x14ac:dyDescent="0.25">
      <c r="A29" s="18"/>
      <c r="B29" s="15" t="s">
        <v>28</v>
      </c>
      <c r="C29" s="16">
        <f t="shared" ref="C29:X29" si="16">SUM(C30)</f>
        <v>0</v>
      </c>
      <c r="D29" s="16">
        <f t="shared" si="16"/>
        <v>0</v>
      </c>
      <c r="E29" s="16">
        <f t="shared" si="16"/>
        <v>128.04</v>
      </c>
      <c r="F29" s="19">
        <f t="shared" si="16"/>
        <v>0</v>
      </c>
      <c r="G29" s="19">
        <f t="shared" si="16"/>
        <v>0</v>
      </c>
      <c r="H29" s="19">
        <f t="shared" si="16"/>
        <v>0</v>
      </c>
      <c r="I29" s="19">
        <f t="shared" si="16"/>
        <v>0</v>
      </c>
      <c r="J29" s="19">
        <f t="shared" si="16"/>
        <v>0</v>
      </c>
      <c r="K29" s="19">
        <f t="shared" si="16"/>
        <v>0</v>
      </c>
      <c r="L29" s="19">
        <f t="shared" si="16"/>
        <v>0</v>
      </c>
      <c r="M29" s="19">
        <f t="shared" si="16"/>
        <v>128.04</v>
      </c>
      <c r="N29" s="17">
        <f t="shared" si="16"/>
        <v>0</v>
      </c>
      <c r="O29" s="17">
        <f t="shared" si="16"/>
        <v>0</v>
      </c>
      <c r="P29" s="17">
        <f t="shared" si="16"/>
        <v>7</v>
      </c>
      <c r="Q29" s="17">
        <f t="shared" si="16"/>
        <v>0</v>
      </c>
      <c r="R29" s="17">
        <f t="shared" si="16"/>
        <v>0</v>
      </c>
      <c r="S29" s="20">
        <f t="shared" si="16"/>
        <v>0</v>
      </c>
      <c r="T29" s="20">
        <f t="shared" si="16"/>
        <v>0</v>
      </c>
      <c r="U29" s="19">
        <f t="shared" si="16"/>
        <v>0</v>
      </c>
      <c r="V29" s="19">
        <f t="shared" si="16"/>
        <v>0</v>
      </c>
      <c r="W29" s="19">
        <f t="shared" si="16"/>
        <v>0</v>
      </c>
      <c r="X29" s="20">
        <f t="shared" si="16"/>
        <v>7</v>
      </c>
    </row>
    <row r="30" spans="1:24" ht="40.5" x14ac:dyDescent="0.25">
      <c r="A30" s="12">
        <v>1</v>
      </c>
      <c r="B30" s="15" t="s">
        <v>20</v>
      </c>
      <c r="C30" s="19"/>
      <c r="D30" s="19"/>
      <c r="E30" s="19">
        <v>128.04</v>
      </c>
      <c r="F30" s="19"/>
      <c r="G30" s="19"/>
      <c r="H30" s="19"/>
      <c r="I30" s="19"/>
      <c r="J30" s="19"/>
      <c r="K30" s="19"/>
      <c r="L30" s="19"/>
      <c r="M30" s="19">
        <f>SUM(C30:L30)</f>
        <v>128.04</v>
      </c>
      <c r="N30" s="17"/>
      <c r="O30" s="17"/>
      <c r="P30" s="20">
        <v>7</v>
      </c>
      <c r="Q30" s="20"/>
      <c r="R30" s="17"/>
      <c r="S30" s="20"/>
      <c r="T30" s="20"/>
      <c r="U30" s="20"/>
      <c r="V30" s="20"/>
      <c r="W30" s="20"/>
      <c r="X30" s="20">
        <f>SUM(N30:W30)</f>
        <v>7</v>
      </c>
    </row>
    <row r="31" spans="1:24" ht="45" customHeight="1" x14ac:dyDescent="0.3">
      <c r="A31" s="32" t="s">
        <v>29</v>
      </c>
      <c r="B31" s="33"/>
      <c r="C31" s="33"/>
      <c r="D31" s="33"/>
      <c r="E31" s="33"/>
      <c r="F31" s="33"/>
      <c r="G31" s="33"/>
      <c r="H31" s="33"/>
      <c r="I31" s="33"/>
      <c r="J31" s="21"/>
      <c r="K31" s="21"/>
      <c r="L31" s="21"/>
      <c r="M31" s="22"/>
      <c r="Q31" s="34"/>
      <c r="R31" s="34"/>
      <c r="S31" s="35"/>
      <c r="T31" s="35"/>
      <c r="U31" s="35"/>
      <c r="V31" s="35"/>
      <c r="W31" s="35"/>
      <c r="X31" s="35"/>
    </row>
    <row r="32" spans="1:24" ht="22.5" customHeight="1" x14ac:dyDescent="0.3">
      <c r="A32" s="33"/>
      <c r="B32" s="33"/>
      <c r="C32" s="33"/>
      <c r="D32" s="33"/>
      <c r="E32" s="33"/>
      <c r="F32" s="33"/>
      <c r="G32" s="33"/>
      <c r="H32" s="33"/>
      <c r="I32" s="33"/>
      <c r="J32" s="21"/>
      <c r="K32" s="21"/>
      <c r="L32" s="21"/>
      <c r="M32" s="22"/>
      <c r="N32" s="36"/>
      <c r="O32" s="36"/>
      <c r="Q32" s="37"/>
      <c r="R32" s="37"/>
      <c r="S32" s="38"/>
      <c r="T32" s="39"/>
      <c r="U32" s="39"/>
      <c r="V32" s="39"/>
      <c r="W32" s="39"/>
      <c r="X32" s="39"/>
    </row>
    <row r="33" spans="1:24" ht="21.75" customHeight="1" x14ac:dyDescent="0.3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2"/>
      <c r="N33" s="23"/>
      <c r="O33" s="23"/>
      <c r="Q33" s="40" t="s">
        <v>30</v>
      </c>
      <c r="R33" s="40"/>
      <c r="S33" s="40" t="s">
        <v>31</v>
      </c>
      <c r="T33" s="40"/>
      <c r="U33" s="40"/>
      <c r="V33" s="40"/>
      <c r="W33" s="40"/>
      <c r="X33" s="40"/>
    </row>
    <row r="34" spans="1:24" ht="1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2"/>
      <c r="N34" s="23"/>
      <c r="O34" s="23"/>
      <c r="Q34" s="41"/>
      <c r="R34" s="41"/>
      <c r="S34" s="41"/>
      <c r="T34" s="41"/>
      <c r="U34" s="41"/>
      <c r="V34" s="41"/>
      <c r="W34" s="41"/>
      <c r="X34" s="41"/>
    </row>
    <row r="35" spans="1:24" ht="21.75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2"/>
      <c r="N35" s="23"/>
      <c r="O35" s="23"/>
      <c r="P35" s="25"/>
      <c r="Q35" s="42" t="s">
        <v>32</v>
      </c>
      <c r="R35" s="42"/>
      <c r="S35" s="42"/>
      <c r="T35" s="43" t="s">
        <v>33</v>
      </c>
      <c r="U35" s="43"/>
      <c r="V35" s="43"/>
      <c r="W35" s="43"/>
      <c r="X35" s="43"/>
    </row>
    <row r="36" spans="1:24" ht="15" customHeight="1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2"/>
      <c r="N36" s="23"/>
      <c r="O36" s="23"/>
      <c r="P36" s="25"/>
      <c r="Q36" s="26"/>
      <c r="R36" s="26"/>
      <c r="S36" s="26"/>
      <c r="T36" s="25"/>
      <c r="U36" s="25"/>
      <c r="V36" s="25"/>
      <c r="W36" s="25"/>
      <c r="X36" s="25"/>
    </row>
  </sheetData>
  <sheetProtection formatCells="0" formatColumns="0" formatRows="0" insertColumns="0" insertRows="0" insertHyperlinks="0" deleteColumns="0" deleteRows="0" sort="0" autoFilter="0" pivotTables="0"/>
  <mergeCells count="18">
    <mergeCell ref="S1:X4"/>
    <mergeCell ref="B7:T7"/>
    <mergeCell ref="A9:A11"/>
    <mergeCell ref="B9:B11"/>
    <mergeCell ref="C9:M9"/>
    <mergeCell ref="N9:X9"/>
    <mergeCell ref="Q33:R33"/>
    <mergeCell ref="S33:X33"/>
    <mergeCell ref="Q34:R34"/>
    <mergeCell ref="S34:X34"/>
    <mergeCell ref="Q35:S35"/>
    <mergeCell ref="T35:X35"/>
    <mergeCell ref="A31:I32"/>
    <mergeCell ref="Q31:R31"/>
    <mergeCell ref="S31:X31"/>
    <mergeCell ref="N32:O32"/>
    <mergeCell ref="Q32:R32"/>
    <mergeCell ref="S32:X32"/>
  </mergeCells>
  <pageMargins left="0.31496062992126" right="0.31496062992126" top="0.31496062992126" bottom="0.31496062992126" header="0.51181102362205" footer="0.51181102362205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4'!Print_Titles</vt:lpstr>
      <vt:lpstr>'Приложение 4'!Область_печати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Гончаренко Татьяна Леонидовна</cp:lastModifiedBy>
  <dcterms:created xsi:type="dcterms:W3CDTF">2019-02-21T06:26:12Z</dcterms:created>
  <dcterms:modified xsi:type="dcterms:W3CDTF">2024-09-26T10:01:58Z</dcterms:modified>
  <cp:category/>
</cp:coreProperties>
</file>