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10.10.1.6\общие папки\Обмен\!!!!!Ченцова М.А. Заместитель Главы\ДИО НР\Гончаренко Т.Л\Иванова отпуск\адресная\"/>
    </mc:Choice>
  </mc:AlternateContent>
  <xr:revisionPtr revIDLastSave="0" documentId="8_{811B95D2-06F3-4455-9191-12CB5472D9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1" r:id="rId1"/>
  </sheets>
  <definedNames>
    <definedName name="_xlnm.Print_Titles" localSheetId="0">'Приложение 3'!$9:$13</definedName>
    <definedName name="_xlnm.Print_Area" localSheetId="0">'Приложение 3'!$A$1:$S$37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8" i="1" l="1"/>
  <c r="Q27" i="1" s="1"/>
  <c r="N28" i="1"/>
  <c r="G27" i="1"/>
  <c r="S27" i="1"/>
  <c r="R27" i="1"/>
  <c r="P27" i="1"/>
  <c r="O27" i="1"/>
  <c r="N27" i="1"/>
  <c r="M27" i="1"/>
  <c r="L27" i="1"/>
  <c r="K27" i="1"/>
  <c r="J27" i="1"/>
  <c r="I27" i="1"/>
  <c r="H27" i="1"/>
  <c r="F27" i="1"/>
  <c r="E27" i="1"/>
  <c r="D27" i="1"/>
  <c r="C27" i="1"/>
  <c r="Q26" i="1"/>
  <c r="Q25" i="1" s="1"/>
  <c r="N26" i="1"/>
  <c r="N25" i="1" s="1"/>
  <c r="J26" i="1"/>
  <c r="J25" i="1" s="1"/>
  <c r="G26" i="1"/>
  <c r="D26" i="1"/>
  <c r="D25" i="1" s="1"/>
  <c r="G25" i="1"/>
  <c r="S25" i="1"/>
  <c r="R25" i="1"/>
  <c r="P25" i="1"/>
  <c r="O25" i="1"/>
  <c r="M25" i="1"/>
  <c r="L25" i="1"/>
  <c r="K25" i="1"/>
  <c r="I25" i="1"/>
  <c r="H25" i="1"/>
  <c r="F25" i="1"/>
  <c r="E25" i="1"/>
  <c r="C25" i="1"/>
  <c r="Q24" i="1"/>
  <c r="Q23" i="1" s="1"/>
  <c r="N24" i="1"/>
  <c r="N23" i="1" s="1"/>
  <c r="J24" i="1"/>
  <c r="G24" i="1"/>
  <c r="G23" i="1" s="1"/>
  <c r="D24" i="1"/>
  <c r="D23" i="1" s="1"/>
  <c r="S23" i="1"/>
  <c r="R23" i="1"/>
  <c r="P23" i="1"/>
  <c r="O23" i="1"/>
  <c r="M23" i="1"/>
  <c r="L23" i="1"/>
  <c r="K23" i="1"/>
  <c r="I23" i="1"/>
  <c r="H23" i="1"/>
  <c r="F23" i="1"/>
  <c r="E23" i="1"/>
  <c r="C23" i="1"/>
  <c r="Q22" i="1"/>
  <c r="Q21" i="1" s="1"/>
  <c r="N22" i="1"/>
  <c r="N21" i="1" s="1"/>
  <c r="J22" i="1"/>
  <c r="J21" i="1" s="1"/>
  <c r="G22" i="1"/>
  <c r="G21" i="1" s="1"/>
  <c r="D22" i="1"/>
  <c r="D21" i="1" s="1"/>
  <c r="S21" i="1"/>
  <c r="R21" i="1"/>
  <c r="P21" i="1"/>
  <c r="O21" i="1"/>
  <c r="M21" i="1"/>
  <c r="L21" i="1"/>
  <c r="K21" i="1"/>
  <c r="I21" i="1"/>
  <c r="H21" i="1"/>
  <c r="F21" i="1"/>
  <c r="E21" i="1"/>
  <c r="C21" i="1"/>
  <c r="Q20" i="1"/>
  <c r="Q19" i="1" s="1"/>
  <c r="N20" i="1"/>
  <c r="N19" i="1" s="1"/>
  <c r="J20" i="1"/>
  <c r="J19" i="1" s="1"/>
  <c r="G20" i="1"/>
  <c r="G19" i="1" s="1"/>
  <c r="D20" i="1"/>
  <c r="D19" i="1" s="1"/>
  <c r="S19" i="1"/>
  <c r="R19" i="1"/>
  <c r="P19" i="1"/>
  <c r="O19" i="1"/>
  <c r="M19" i="1"/>
  <c r="L19" i="1"/>
  <c r="K19" i="1"/>
  <c r="I19" i="1"/>
  <c r="H19" i="1"/>
  <c r="F19" i="1"/>
  <c r="E19" i="1"/>
  <c r="C19" i="1"/>
  <c r="Q18" i="1"/>
  <c r="N18" i="1"/>
  <c r="J18" i="1"/>
  <c r="G18" i="1"/>
  <c r="G17" i="1" s="1"/>
  <c r="D18" i="1"/>
  <c r="S17" i="1"/>
  <c r="R17" i="1"/>
  <c r="P17" i="1"/>
  <c r="O17" i="1"/>
  <c r="M17" i="1"/>
  <c r="L17" i="1"/>
  <c r="K17" i="1"/>
  <c r="I17" i="1"/>
  <c r="H17" i="1"/>
  <c r="F17" i="1"/>
  <c r="E17" i="1"/>
  <c r="C17" i="1"/>
  <c r="Q16" i="1"/>
  <c r="Q15" i="1" s="1"/>
  <c r="N16" i="1"/>
  <c r="N15" i="1" s="1"/>
  <c r="J16" i="1"/>
  <c r="J15" i="1" s="1"/>
  <c r="G16" i="1"/>
  <c r="G15" i="1" s="1"/>
  <c r="D16" i="1"/>
  <c r="D15" i="1" s="1"/>
  <c r="S15" i="1"/>
  <c r="R15" i="1"/>
  <c r="P15" i="1"/>
  <c r="O15" i="1"/>
  <c r="M15" i="1"/>
  <c r="L15" i="1"/>
  <c r="K15" i="1"/>
  <c r="I15" i="1"/>
  <c r="H15" i="1"/>
  <c r="F15" i="1"/>
  <c r="E15" i="1"/>
  <c r="C15" i="1"/>
  <c r="O14" i="1" l="1"/>
  <c r="K14" i="1"/>
  <c r="S14" i="1"/>
  <c r="D17" i="1"/>
  <c r="D14" i="1" s="1"/>
  <c r="C14" i="1"/>
  <c r="J17" i="1"/>
  <c r="P14" i="1"/>
  <c r="H14" i="1"/>
  <c r="L14" i="1"/>
  <c r="I14" i="1"/>
  <c r="M14" i="1"/>
  <c r="J23" i="1"/>
  <c r="R14" i="1"/>
  <c r="E14" i="1"/>
  <c r="G14" i="1"/>
  <c r="F14" i="1"/>
  <c r="Q17" i="1"/>
  <c r="Q14" i="1" s="1"/>
  <c r="N17" i="1"/>
  <c r="N14" i="1" s="1"/>
  <c r="J14" i="1" l="1"/>
</calcChain>
</file>

<file path=xl/sharedStrings.xml><?xml version="1.0" encoding="utf-8"?>
<sst xmlns="http://schemas.openxmlformats.org/spreadsheetml/2006/main" count="69" uniqueCount="44">
  <si>
    <t>План мероприятий по переселению граждан из аварийного жилищного фонда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</si>
  <si>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</si>
  <si>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</si>
  <si>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</si>
  <si>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</si>
  <si>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</si>
  <si>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</si>
  <si>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</si>
  <si>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</si>
  <si>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</si>
  <si>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</si>
  <si>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</si>
  <si>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</si>
  <si>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</si>
  <si>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</si>
  <si>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</si>
  <si>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</si>
  <si>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</si>
  <si>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</si>
  <si>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</si>
  <si>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
граждан в рамках реализации решений о
 КРТ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</si>
  <si>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</si>
  <si>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</si>
  <si>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(инвесторов по договору 
КРТ)</t>
  </si>
  <si>
    <t>чел.</t>
  </si>
  <si>
    <t>ед.</t>
  </si>
  <si>
    <t>кв.м</t>
  </si>
  <si>
    <t>руб.</t>
  </si>
  <si>
    <r>
      <t xml:space="preserve">Всего по </t>
    </r>
    <r>
      <rPr>
        <sz val="16"/>
        <color rgb="FF000000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</rPr>
      <t>. в т.ч.:</t>
    </r>
  </si>
  <si>
    <t>Всего по этапу 2024 года</t>
  </si>
  <si>
    <t>Итого по Нефтеюганский муниципальный район</t>
  </si>
  <si>
    <t>Всего по этапу 2025 года</t>
  </si>
  <si>
    <t>Всего по этапу 2026 года</t>
  </si>
  <si>
    <t>Всего по этапу 2027 года</t>
  </si>
  <si>
    <t>Всего по этапу 2028 года</t>
  </si>
  <si>
    <t>Всего по этапу 2029 года</t>
  </si>
  <si>
    <t>Всего по этапу 2030 года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</si>
  <si>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</si>
  <si>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</si>
  <si>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</si>
  <si>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</si>
  <si>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     20     года </t>
  </si>
  <si>
    <t>к муниципальной программе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</si>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</sst>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2" fillId="2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7"/>
  <sheetViews>
    <sheetView tabSelected="1" zoomScale="60" zoomScaleNormal="60" workbookViewId="0">
      <selection activeCell="Q1" sqref="Q1:S1"/>
    </sheetView>
  </sheetViews>
  <sheetFormatPr defaultRowHeight="15" x14ac:dyDescent="0.25"/>
  <cols>
    <col min="1" max="1" width="4.7109375" customWidth="1"/>
    <col min="2" max="2" width="42.5703125" style="1" customWidth="1"/>
    <col min="3" max="3" width="19.140625" customWidth="1"/>
    <col min="4" max="4" width="15.7109375" customWidth="1"/>
    <col min="5" max="5" width="20.7109375" customWidth="1"/>
    <col min="6" max="6" width="23.140625" customWidth="1"/>
    <col min="7" max="7" width="15.85546875" customWidth="1"/>
    <col min="8" max="8" width="20.7109375" customWidth="1"/>
    <col min="9" max="9" width="21.42578125" customWidth="1"/>
    <col min="10" max="13" width="20.7109375" customWidth="1"/>
    <col min="14" max="14" width="15.28515625" customWidth="1"/>
    <col min="15" max="15" width="24.7109375" customWidth="1"/>
    <col min="16" max="16" width="22.7109375" customWidth="1"/>
    <col min="17" max="17" width="15.28515625" customWidth="1"/>
    <col min="18" max="19" width="20.7109375" customWidth="1"/>
  </cols>
  <sheetData>
    <row r="1" spans="1:19" ht="18.75" customHeight="1" x14ac:dyDescent="0.3">
      <c r="B1"/>
      <c r="D1" s="3"/>
      <c r="E1" s="5"/>
      <c r="F1" s="5"/>
      <c r="P1" s="12"/>
      <c r="Q1" s="21" t="s">
        <v>43</v>
      </c>
      <c r="R1" s="21"/>
      <c r="S1" s="21"/>
    </row>
    <row r="2" spans="1:19" ht="18.75" customHeight="1" x14ac:dyDescent="0.3">
      <c r="B2"/>
      <c r="D2" s="3"/>
      <c r="E2" s="5"/>
      <c r="F2" s="5"/>
      <c r="P2" s="12"/>
      <c r="Q2" s="21" t="s">
        <v>42</v>
      </c>
      <c r="R2" s="21"/>
      <c r="S2" s="21"/>
    </row>
    <row r="3" spans="1:19" ht="18.75" customHeight="1" x14ac:dyDescent="0.3">
      <c r="B3"/>
      <c r="D3" s="3"/>
      <c r="E3" s="5"/>
      <c r="F3" s="5"/>
      <c r="P3" s="12"/>
      <c r="Q3" s="21"/>
      <c r="R3" s="21"/>
      <c r="S3" s="21"/>
    </row>
    <row r="4" spans="1:19" ht="50.25" customHeight="1" x14ac:dyDescent="0.25">
      <c r="B4"/>
      <c r="D4" s="3"/>
      <c r="E4" s="5"/>
      <c r="F4" s="5"/>
      <c r="O4" s="19"/>
      <c r="P4" s="19"/>
      <c r="Q4" s="21"/>
      <c r="R4" s="21"/>
      <c r="S4" s="21"/>
    </row>
    <row r="7" spans="1:19" ht="20.25" customHeight="1" x14ac:dyDescent="0.25">
      <c r="A7" s="2"/>
      <c r="B7" s="20" t="s">
        <v>0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</row>
    <row r="9" spans="1:19" ht="54.75" customHeight="1" x14ac:dyDescent="0.25">
      <c r="A9" s="27" t="s">
        <v>1</v>
      </c>
      <c r="B9" s="22" t="s">
        <v>2</v>
      </c>
      <c r="C9" s="22" t="s">
        <v>3</v>
      </c>
      <c r="D9" s="22" t="s">
        <v>4</v>
      </c>
      <c r="E9" s="22"/>
      <c r="F9" s="22"/>
      <c r="G9" s="22" t="s">
        <v>5</v>
      </c>
      <c r="H9" s="22"/>
      <c r="I9" s="22"/>
      <c r="J9" s="22" t="s">
        <v>6</v>
      </c>
      <c r="K9" s="22"/>
      <c r="L9" s="22"/>
      <c r="M9" s="22"/>
      <c r="N9" s="22" t="s">
        <v>7</v>
      </c>
      <c r="O9" s="22"/>
      <c r="P9" s="22"/>
      <c r="Q9" s="22" t="s">
        <v>8</v>
      </c>
      <c r="R9" s="22"/>
      <c r="S9" s="22"/>
    </row>
    <row r="10" spans="1:19" ht="16.5" customHeight="1" x14ac:dyDescent="0.25">
      <c r="A10" s="28"/>
      <c r="B10" s="22"/>
      <c r="C10" s="22"/>
      <c r="D10" s="23" t="s">
        <v>9</v>
      </c>
      <c r="E10" s="23" t="s">
        <v>10</v>
      </c>
      <c r="F10" s="23"/>
      <c r="G10" s="23" t="s">
        <v>9</v>
      </c>
      <c r="H10" s="23" t="s">
        <v>10</v>
      </c>
      <c r="I10" s="23"/>
      <c r="J10" s="23" t="s">
        <v>11</v>
      </c>
      <c r="K10" s="23" t="s">
        <v>12</v>
      </c>
      <c r="L10" s="23"/>
      <c r="M10" s="23"/>
      <c r="N10" s="22" t="s">
        <v>11</v>
      </c>
      <c r="O10" s="22" t="s">
        <v>12</v>
      </c>
      <c r="P10" s="22"/>
      <c r="Q10" s="22" t="s">
        <v>11</v>
      </c>
      <c r="R10" s="22" t="s">
        <v>12</v>
      </c>
      <c r="S10" s="22"/>
    </row>
    <row r="11" spans="1:19" ht="117.75" customHeight="1" x14ac:dyDescent="0.25">
      <c r="A11" s="28"/>
      <c r="B11" s="22"/>
      <c r="C11" s="22"/>
      <c r="D11" s="23"/>
      <c r="E11" s="13" t="s">
        <v>13</v>
      </c>
      <c r="F11" s="13" t="s">
        <v>14</v>
      </c>
      <c r="G11" s="23"/>
      <c r="H11" s="13" t="s">
        <v>15</v>
      </c>
      <c r="I11" s="13" t="s">
        <v>16</v>
      </c>
      <c r="J11" s="23"/>
      <c r="K11" s="13" t="s">
        <v>17</v>
      </c>
      <c r="L11" s="13" t="s">
        <v>18</v>
      </c>
      <c r="M11" s="13" t="s">
        <v>19</v>
      </c>
      <c r="N11" s="22"/>
      <c r="O11" s="13" t="s">
        <v>20</v>
      </c>
      <c r="P11" s="13" t="s">
        <v>21</v>
      </c>
      <c r="Q11" s="22"/>
      <c r="R11" s="13" t="s">
        <v>22</v>
      </c>
      <c r="S11" s="13" t="s">
        <v>23</v>
      </c>
    </row>
    <row r="12" spans="1:19" ht="20.25" customHeight="1" x14ac:dyDescent="0.25">
      <c r="A12" s="29"/>
      <c r="B12" s="22"/>
      <c r="C12" s="14" t="s">
        <v>24</v>
      </c>
      <c r="D12" s="14" t="s">
        <v>25</v>
      </c>
      <c r="E12" s="14" t="s">
        <v>25</v>
      </c>
      <c r="F12" s="14" t="s">
        <v>25</v>
      </c>
      <c r="G12" s="14" t="s">
        <v>26</v>
      </c>
      <c r="H12" s="14" t="s">
        <v>26</v>
      </c>
      <c r="I12" s="14" t="s">
        <v>26</v>
      </c>
      <c r="J12" s="14" t="s">
        <v>27</v>
      </c>
      <c r="K12" s="14" t="s">
        <v>27</v>
      </c>
      <c r="L12" s="14" t="s">
        <v>27</v>
      </c>
      <c r="M12" s="14" t="s">
        <v>27</v>
      </c>
      <c r="N12" s="13" t="s">
        <v>27</v>
      </c>
      <c r="O12" s="14" t="s">
        <v>27</v>
      </c>
      <c r="P12" s="13" t="s">
        <v>27</v>
      </c>
      <c r="Q12" s="13" t="s">
        <v>27</v>
      </c>
      <c r="R12" s="13" t="s">
        <v>27</v>
      </c>
      <c r="S12" s="13" t="s">
        <v>27</v>
      </c>
    </row>
    <row r="13" spans="1:19" ht="20.25" customHeight="1" x14ac:dyDescent="0.25">
      <c r="A13" s="14">
        <v>1</v>
      </c>
      <c r="B13" s="13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3">
        <v>14</v>
      </c>
      <c r="O13" s="14">
        <v>15</v>
      </c>
      <c r="P13" s="13">
        <v>16</v>
      </c>
      <c r="Q13" s="13">
        <v>17</v>
      </c>
      <c r="R13" s="13">
        <v>18</v>
      </c>
      <c r="S13" s="13">
        <v>19</v>
      </c>
    </row>
    <row r="14" spans="1:19" ht="94.5" customHeight="1" x14ac:dyDescent="0.25">
      <c r="A14" s="15"/>
      <c r="B14" s="16" t="s">
        <v>28</v>
      </c>
      <c r="C14" s="17">
        <f t="shared" ref="C14:S14" si="0">SUM(C15,C17,C19,C21,C23,C25,C27)</f>
        <v>3156</v>
      </c>
      <c r="D14" s="17">
        <f t="shared" si="0"/>
        <v>1107</v>
      </c>
      <c r="E14" s="17">
        <f t="shared" si="0"/>
        <v>874</v>
      </c>
      <c r="F14" s="17">
        <f t="shared" si="0"/>
        <v>233</v>
      </c>
      <c r="G14" s="18">
        <f t="shared" si="0"/>
        <v>51564.7</v>
      </c>
      <c r="H14" s="18">
        <f t="shared" si="0"/>
        <v>40963.9</v>
      </c>
      <c r="I14" s="18">
        <f t="shared" si="0"/>
        <v>10600.8</v>
      </c>
      <c r="J14" s="18">
        <f t="shared" si="0"/>
        <v>6123573100</v>
      </c>
      <c r="K14" s="18">
        <f t="shared" si="0"/>
        <v>934481200</v>
      </c>
      <c r="L14" s="18">
        <f t="shared" si="0"/>
        <v>4515498500</v>
      </c>
      <c r="M14" s="18">
        <f t="shared" si="0"/>
        <v>673593400</v>
      </c>
      <c r="N14" s="18">
        <f t="shared" si="0"/>
        <v>0</v>
      </c>
      <c r="O14" s="18">
        <f t="shared" si="0"/>
        <v>0</v>
      </c>
      <c r="P14" s="18">
        <f t="shared" si="0"/>
        <v>0</v>
      </c>
      <c r="Q14" s="18">
        <f t="shared" si="0"/>
        <v>0</v>
      </c>
      <c r="R14" s="18">
        <f t="shared" si="0"/>
        <v>0</v>
      </c>
      <c r="S14" s="18">
        <f t="shared" si="0"/>
        <v>0</v>
      </c>
    </row>
    <row r="15" spans="1:19" ht="20.25" x14ac:dyDescent="0.25">
      <c r="A15" s="15"/>
      <c r="B15" s="16" t="s">
        <v>29</v>
      </c>
      <c r="C15" s="17">
        <f t="shared" ref="C15:S15" si="1">SUM(C16)</f>
        <v>736</v>
      </c>
      <c r="D15" s="17">
        <f t="shared" si="1"/>
        <v>235</v>
      </c>
      <c r="E15" s="17">
        <f t="shared" si="1"/>
        <v>205</v>
      </c>
      <c r="F15" s="17">
        <f t="shared" si="1"/>
        <v>30</v>
      </c>
      <c r="G15" s="18">
        <f t="shared" si="1"/>
        <v>11178.800000000001</v>
      </c>
      <c r="H15" s="18">
        <f t="shared" si="1"/>
        <v>9991.1</v>
      </c>
      <c r="I15" s="18">
        <f t="shared" si="1"/>
        <v>1187.7</v>
      </c>
      <c r="J15" s="18">
        <f t="shared" si="1"/>
        <v>1221846700</v>
      </c>
      <c r="K15" s="18">
        <f t="shared" si="1"/>
        <v>0</v>
      </c>
      <c r="L15" s="18">
        <f t="shared" si="1"/>
        <v>1087443500</v>
      </c>
      <c r="M15" s="18">
        <f t="shared" si="1"/>
        <v>134403200</v>
      </c>
      <c r="N15" s="18">
        <f t="shared" si="1"/>
        <v>0</v>
      </c>
      <c r="O15" s="18">
        <f t="shared" si="1"/>
        <v>0</v>
      </c>
      <c r="P15" s="18">
        <f t="shared" si="1"/>
        <v>0</v>
      </c>
      <c r="Q15" s="18">
        <f t="shared" si="1"/>
        <v>0</v>
      </c>
      <c r="R15" s="18">
        <f t="shared" si="1"/>
        <v>0</v>
      </c>
      <c r="S15" s="18">
        <f t="shared" si="1"/>
        <v>0</v>
      </c>
    </row>
    <row r="16" spans="1:19" ht="40.5" x14ac:dyDescent="0.25">
      <c r="A16" s="15">
        <v>1</v>
      </c>
      <c r="B16" s="16" t="s">
        <v>30</v>
      </c>
      <c r="C16" s="17">
        <v>736</v>
      </c>
      <c r="D16" s="17">
        <f>E16+F16</f>
        <v>235</v>
      </c>
      <c r="E16" s="17">
        <v>205</v>
      </c>
      <c r="F16" s="17">
        <v>30</v>
      </c>
      <c r="G16" s="18">
        <f>H16+I16</f>
        <v>11178.800000000001</v>
      </c>
      <c r="H16" s="18">
        <v>9991.1</v>
      </c>
      <c r="I16" s="18">
        <v>1187.7</v>
      </c>
      <c r="J16" s="18">
        <f>K16+L16+M16</f>
        <v>1221846700</v>
      </c>
      <c r="K16" s="18">
        <v>0</v>
      </c>
      <c r="L16" s="18">
        <v>1087443500</v>
      </c>
      <c r="M16" s="18">
        <v>134403200</v>
      </c>
      <c r="N16" s="18">
        <f>O16+P16</f>
        <v>0</v>
      </c>
      <c r="O16" s="18">
        <v>0</v>
      </c>
      <c r="P16" s="18">
        <v>0</v>
      </c>
      <c r="Q16" s="18">
        <f>R16+S16</f>
        <v>0</v>
      </c>
      <c r="R16" s="18">
        <v>0</v>
      </c>
      <c r="S16" s="18">
        <v>0</v>
      </c>
    </row>
    <row r="17" spans="1:20" ht="20.25" x14ac:dyDescent="0.25">
      <c r="A17" s="15"/>
      <c r="B17" s="16" t="s">
        <v>31</v>
      </c>
      <c r="C17" s="17">
        <f t="shared" ref="C17:S17" si="2">SUM(C18:C18)</f>
        <v>999</v>
      </c>
      <c r="D17" s="17">
        <f t="shared" si="2"/>
        <v>338</v>
      </c>
      <c r="E17" s="17">
        <f t="shared" si="2"/>
        <v>281</v>
      </c>
      <c r="F17" s="17">
        <f t="shared" si="2"/>
        <v>57</v>
      </c>
      <c r="G17" s="18">
        <f t="shared" si="2"/>
        <v>15794.199999999999</v>
      </c>
      <c r="H17" s="18">
        <f t="shared" si="2"/>
        <v>13195.8</v>
      </c>
      <c r="I17" s="18">
        <f t="shared" si="2"/>
        <v>2598.4</v>
      </c>
      <c r="J17" s="18">
        <f t="shared" si="2"/>
        <v>1993416900</v>
      </c>
      <c r="K17" s="18">
        <f t="shared" si="2"/>
        <v>243821300</v>
      </c>
      <c r="L17" s="18">
        <f t="shared" si="2"/>
        <v>1530319700</v>
      </c>
      <c r="M17" s="18">
        <f t="shared" si="2"/>
        <v>219275900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</row>
    <row r="18" spans="1:20" ht="40.5" x14ac:dyDescent="0.25">
      <c r="A18" s="15">
        <v>1</v>
      </c>
      <c r="B18" s="16" t="s">
        <v>30</v>
      </c>
      <c r="C18" s="17">
        <v>999</v>
      </c>
      <c r="D18" s="17">
        <f>E18+F18</f>
        <v>338</v>
      </c>
      <c r="E18" s="17">
        <v>281</v>
      </c>
      <c r="F18" s="17">
        <v>57</v>
      </c>
      <c r="G18" s="18">
        <f>H18+I18</f>
        <v>15794.199999999999</v>
      </c>
      <c r="H18" s="18">
        <v>13195.8</v>
      </c>
      <c r="I18" s="18">
        <v>2598.4</v>
      </c>
      <c r="J18" s="18">
        <f>K18+L18+M18</f>
        <v>1993416900</v>
      </c>
      <c r="K18" s="18">
        <v>243821300</v>
      </c>
      <c r="L18" s="18">
        <v>1530319700</v>
      </c>
      <c r="M18" s="18">
        <v>219275900</v>
      </c>
      <c r="N18" s="18">
        <f>O18+P18</f>
        <v>0</v>
      </c>
      <c r="O18" s="18">
        <v>0</v>
      </c>
      <c r="P18" s="18">
        <v>0</v>
      </c>
      <c r="Q18" s="18">
        <f>R18+S18</f>
        <v>0</v>
      </c>
      <c r="R18" s="18">
        <v>0</v>
      </c>
      <c r="S18" s="18">
        <v>0</v>
      </c>
    </row>
    <row r="19" spans="1:20" ht="20.25" x14ac:dyDescent="0.25">
      <c r="A19" s="15"/>
      <c r="B19" s="16" t="s">
        <v>32</v>
      </c>
      <c r="C19" s="17">
        <f t="shared" ref="C19:S19" si="3">SUM(C20:C20)</f>
        <v>367</v>
      </c>
      <c r="D19" s="17">
        <f t="shared" si="3"/>
        <v>129</v>
      </c>
      <c r="E19" s="17">
        <f t="shared" si="3"/>
        <v>102</v>
      </c>
      <c r="F19" s="17">
        <f t="shared" si="3"/>
        <v>27</v>
      </c>
      <c r="G19" s="18">
        <f t="shared" si="3"/>
        <v>6748.4</v>
      </c>
      <c r="H19" s="18">
        <f t="shared" si="3"/>
        <v>5207.7</v>
      </c>
      <c r="I19" s="18">
        <f t="shared" si="3"/>
        <v>1540.7</v>
      </c>
      <c r="J19" s="18">
        <f t="shared" si="3"/>
        <v>750329200</v>
      </c>
      <c r="K19" s="18">
        <f t="shared" si="3"/>
        <v>163887600</v>
      </c>
      <c r="L19" s="18">
        <f t="shared" si="3"/>
        <v>503905300</v>
      </c>
      <c r="M19" s="18">
        <f t="shared" si="3"/>
        <v>82536300</v>
      </c>
      <c r="N19" s="18">
        <f t="shared" si="3"/>
        <v>0</v>
      </c>
      <c r="O19" s="18">
        <f t="shared" si="3"/>
        <v>0</v>
      </c>
      <c r="P19" s="18">
        <f t="shared" si="3"/>
        <v>0</v>
      </c>
      <c r="Q19" s="18">
        <f t="shared" si="3"/>
        <v>0</v>
      </c>
      <c r="R19" s="18">
        <f t="shared" si="3"/>
        <v>0</v>
      </c>
      <c r="S19" s="18">
        <f t="shared" si="3"/>
        <v>0</v>
      </c>
    </row>
    <row r="20" spans="1:20" ht="40.5" x14ac:dyDescent="0.25">
      <c r="A20" s="15">
        <v>1</v>
      </c>
      <c r="B20" s="16" t="s">
        <v>30</v>
      </c>
      <c r="C20" s="17">
        <v>367</v>
      </c>
      <c r="D20" s="17">
        <f>E20+F20</f>
        <v>129</v>
      </c>
      <c r="E20" s="17">
        <v>102</v>
      </c>
      <c r="F20" s="17">
        <v>27</v>
      </c>
      <c r="G20" s="18">
        <f>H20+I20</f>
        <v>6748.4</v>
      </c>
      <c r="H20" s="18">
        <v>5207.7</v>
      </c>
      <c r="I20" s="18">
        <v>1540.7</v>
      </c>
      <c r="J20" s="18">
        <f>K20+L20+M20</f>
        <v>750329200</v>
      </c>
      <c r="K20" s="18">
        <v>163887600</v>
      </c>
      <c r="L20" s="18">
        <v>503905300</v>
      </c>
      <c r="M20" s="18">
        <v>82536300</v>
      </c>
      <c r="N20" s="18">
        <f>O20+P20</f>
        <v>0</v>
      </c>
      <c r="O20" s="18">
        <v>0</v>
      </c>
      <c r="P20" s="18">
        <v>0</v>
      </c>
      <c r="Q20" s="18">
        <f>R20+S20</f>
        <v>0</v>
      </c>
      <c r="R20" s="18">
        <v>0</v>
      </c>
      <c r="S20" s="18">
        <v>0</v>
      </c>
    </row>
    <row r="21" spans="1:20" ht="20.25" x14ac:dyDescent="0.25">
      <c r="A21" s="15"/>
      <c r="B21" s="16" t="s">
        <v>33</v>
      </c>
      <c r="C21" s="17">
        <f t="shared" ref="C21:S21" si="4">SUM(C22:C22)</f>
        <v>688</v>
      </c>
      <c r="D21" s="17">
        <f t="shared" si="4"/>
        <v>260</v>
      </c>
      <c r="E21" s="17">
        <f t="shared" si="4"/>
        <v>200</v>
      </c>
      <c r="F21" s="17">
        <f t="shared" si="4"/>
        <v>60</v>
      </c>
      <c r="G21" s="18">
        <f t="shared" si="4"/>
        <v>10154.799999999999</v>
      </c>
      <c r="H21" s="18">
        <f t="shared" si="4"/>
        <v>7998.6</v>
      </c>
      <c r="I21" s="18">
        <f t="shared" si="4"/>
        <v>2156.1999999999998</v>
      </c>
      <c r="J21" s="18">
        <f t="shared" si="4"/>
        <v>1204116900</v>
      </c>
      <c r="K21" s="18">
        <f t="shared" si="4"/>
        <v>256724600</v>
      </c>
      <c r="L21" s="18">
        <f t="shared" si="4"/>
        <v>814939400</v>
      </c>
      <c r="M21" s="18">
        <f t="shared" si="4"/>
        <v>132452900</v>
      </c>
      <c r="N21" s="18">
        <f t="shared" si="4"/>
        <v>0</v>
      </c>
      <c r="O21" s="18">
        <f t="shared" si="4"/>
        <v>0</v>
      </c>
      <c r="P21" s="18">
        <f t="shared" si="4"/>
        <v>0</v>
      </c>
      <c r="Q21" s="18">
        <f t="shared" si="4"/>
        <v>0</v>
      </c>
      <c r="R21" s="18">
        <f t="shared" si="4"/>
        <v>0</v>
      </c>
      <c r="S21" s="18">
        <f t="shared" si="4"/>
        <v>0</v>
      </c>
    </row>
    <row r="22" spans="1:20" ht="40.5" x14ac:dyDescent="0.25">
      <c r="A22" s="15">
        <v>1</v>
      </c>
      <c r="B22" s="16" t="s">
        <v>30</v>
      </c>
      <c r="C22" s="17">
        <v>688</v>
      </c>
      <c r="D22" s="17">
        <f>E22+F22</f>
        <v>260</v>
      </c>
      <c r="E22" s="17">
        <v>200</v>
      </c>
      <c r="F22" s="17">
        <v>60</v>
      </c>
      <c r="G22" s="18">
        <f>H22+I22</f>
        <v>10154.799999999999</v>
      </c>
      <c r="H22" s="18">
        <v>7998.6</v>
      </c>
      <c r="I22" s="18">
        <v>2156.1999999999998</v>
      </c>
      <c r="J22" s="18">
        <f>K22+L22+M22</f>
        <v>1204116900</v>
      </c>
      <c r="K22" s="18">
        <v>256724600</v>
      </c>
      <c r="L22" s="18">
        <v>814939400</v>
      </c>
      <c r="M22" s="18">
        <v>132452900</v>
      </c>
      <c r="N22" s="18">
        <f>O22+P22</f>
        <v>0</v>
      </c>
      <c r="O22" s="18">
        <v>0</v>
      </c>
      <c r="P22" s="18">
        <v>0</v>
      </c>
      <c r="Q22" s="18">
        <f>R22+S22</f>
        <v>0</v>
      </c>
      <c r="R22" s="18">
        <v>0</v>
      </c>
      <c r="S22" s="18">
        <v>0</v>
      </c>
    </row>
    <row r="23" spans="1:20" ht="20.25" x14ac:dyDescent="0.25">
      <c r="A23" s="15"/>
      <c r="B23" s="16" t="s">
        <v>34</v>
      </c>
      <c r="C23" s="17">
        <f t="shared" ref="C23:S23" si="5">SUM(C24:C24)</f>
        <v>247</v>
      </c>
      <c r="D23" s="17">
        <f t="shared" si="5"/>
        <v>106</v>
      </c>
      <c r="E23" s="17">
        <f t="shared" si="5"/>
        <v>78</v>
      </c>
      <c r="F23" s="17">
        <f t="shared" si="5"/>
        <v>28</v>
      </c>
      <c r="G23" s="18">
        <f t="shared" si="5"/>
        <v>5521</v>
      </c>
      <c r="H23" s="18">
        <f t="shared" si="5"/>
        <v>4081.2</v>
      </c>
      <c r="I23" s="18">
        <f t="shared" si="5"/>
        <v>1439.8</v>
      </c>
      <c r="J23" s="18">
        <f t="shared" si="5"/>
        <v>663465700</v>
      </c>
      <c r="K23" s="18">
        <f t="shared" si="5"/>
        <v>190393300</v>
      </c>
      <c r="L23" s="18">
        <f t="shared" si="5"/>
        <v>400091100</v>
      </c>
      <c r="M23" s="18">
        <f t="shared" si="5"/>
        <v>72981300</v>
      </c>
      <c r="N23" s="18">
        <f t="shared" si="5"/>
        <v>0</v>
      </c>
      <c r="O23" s="18">
        <f t="shared" si="5"/>
        <v>0</v>
      </c>
      <c r="P23" s="18">
        <f t="shared" si="5"/>
        <v>0</v>
      </c>
      <c r="Q23" s="18">
        <f t="shared" si="5"/>
        <v>0</v>
      </c>
      <c r="R23" s="18">
        <f t="shared" si="5"/>
        <v>0</v>
      </c>
      <c r="S23" s="18">
        <f t="shared" si="5"/>
        <v>0</v>
      </c>
    </row>
    <row r="24" spans="1:20" ht="40.5" x14ac:dyDescent="0.25">
      <c r="A24" s="15">
        <v>1</v>
      </c>
      <c r="B24" s="16" t="s">
        <v>30</v>
      </c>
      <c r="C24" s="17">
        <v>247</v>
      </c>
      <c r="D24" s="17">
        <f>E24+F24</f>
        <v>106</v>
      </c>
      <c r="E24" s="17">
        <v>78</v>
      </c>
      <c r="F24" s="17">
        <v>28</v>
      </c>
      <c r="G24" s="18">
        <f>H24+I24</f>
        <v>5521</v>
      </c>
      <c r="H24" s="18">
        <v>4081.2</v>
      </c>
      <c r="I24" s="18">
        <v>1439.8</v>
      </c>
      <c r="J24" s="18">
        <f>K24+L24+M24</f>
        <v>663465700</v>
      </c>
      <c r="K24" s="18">
        <v>190393300</v>
      </c>
      <c r="L24" s="18">
        <v>400091100</v>
      </c>
      <c r="M24" s="18">
        <v>72981300</v>
      </c>
      <c r="N24" s="18">
        <f>O24+P24</f>
        <v>0</v>
      </c>
      <c r="O24" s="18">
        <v>0</v>
      </c>
      <c r="P24" s="18">
        <v>0</v>
      </c>
      <c r="Q24" s="18">
        <f>R24+S24</f>
        <v>0</v>
      </c>
      <c r="R24" s="18">
        <v>0</v>
      </c>
      <c r="S24" s="18">
        <v>0</v>
      </c>
    </row>
    <row r="25" spans="1:20" ht="20.25" x14ac:dyDescent="0.25">
      <c r="A25" s="15"/>
      <c r="B25" s="16" t="s">
        <v>35</v>
      </c>
      <c r="C25" s="17">
        <f t="shared" ref="C25:S25" si="6">SUM(C26:C26)</f>
        <v>119</v>
      </c>
      <c r="D25" s="17">
        <f t="shared" si="6"/>
        <v>39</v>
      </c>
      <c r="E25" s="17">
        <f t="shared" si="6"/>
        <v>8</v>
      </c>
      <c r="F25" s="17">
        <f t="shared" si="6"/>
        <v>31</v>
      </c>
      <c r="G25" s="18">
        <f t="shared" si="6"/>
        <v>2167.5</v>
      </c>
      <c r="H25" s="18">
        <f t="shared" si="6"/>
        <v>489.5</v>
      </c>
      <c r="I25" s="18">
        <f t="shared" si="6"/>
        <v>1678</v>
      </c>
      <c r="J25" s="18">
        <f t="shared" si="6"/>
        <v>290397700</v>
      </c>
      <c r="K25" s="18">
        <f t="shared" si="6"/>
        <v>79654400</v>
      </c>
      <c r="L25" s="18">
        <f t="shared" si="6"/>
        <v>178799500</v>
      </c>
      <c r="M25" s="18">
        <f t="shared" si="6"/>
        <v>31943800</v>
      </c>
      <c r="N25" s="18">
        <f t="shared" si="6"/>
        <v>0</v>
      </c>
      <c r="O25" s="18">
        <f t="shared" si="6"/>
        <v>0</v>
      </c>
      <c r="P25" s="18">
        <f t="shared" si="6"/>
        <v>0</v>
      </c>
      <c r="Q25" s="18">
        <f t="shared" si="6"/>
        <v>0</v>
      </c>
      <c r="R25" s="18">
        <f t="shared" si="6"/>
        <v>0</v>
      </c>
      <c r="S25" s="18">
        <f t="shared" si="6"/>
        <v>0</v>
      </c>
    </row>
    <row r="26" spans="1:20" ht="40.5" x14ac:dyDescent="0.25">
      <c r="A26" s="15">
        <v>1</v>
      </c>
      <c r="B26" s="16" t="s">
        <v>30</v>
      </c>
      <c r="C26" s="17">
        <v>119</v>
      </c>
      <c r="D26" s="17">
        <f>E26+F26</f>
        <v>39</v>
      </c>
      <c r="E26" s="17">
        <v>8</v>
      </c>
      <c r="F26" s="17">
        <v>31</v>
      </c>
      <c r="G26" s="18">
        <f>H26+I26</f>
        <v>2167.5</v>
      </c>
      <c r="H26" s="18">
        <v>489.5</v>
      </c>
      <c r="I26" s="18">
        <v>1678</v>
      </c>
      <c r="J26" s="18">
        <f>K26+L26+M26</f>
        <v>290397700</v>
      </c>
      <c r="K26" s="18">
        <v>79654400</v>
      </c>
      <c r="L26" s="18">
        <v>178799500</v>
      </c>
      <c r="M26" s="18">
        <v>31943800</v>
      </c>
      <c r="N26" s="18">
        <f>O26+P26</f>
        <v>0</v>
      </c>
      <c r="O26" s="18">
        <v>0</v>
      </c>
      <c r="P26" s="18">
        <v>0</v>
      </c>
      <c r="Q26" s="18">
        <f>R26+S26</f>
        <v>0</v>
      </c>
      <c r="R26" s="18">
        <v>0</v>
      </c>
      <c r="S26" s="18">
        <v>0</v>
      </c>
    </row>
    <row r="27" spans="1:20" ht="20.25" x14ac:dyDescent="0.25">
      <c r="A27" s="15"/>
      <c r="B27" s="16" t="s">
        <v>36</v>
      </c>
      <c r="C27" s="17">
        <f t="shared" ref="C27:S27" si="7">SUM(C28)</f>
        <v>0</v>
      </c>
      <c r="D27" s="17">
        <f t="shared" si="7"/>
        <v>0</v>
      </c>
      <c r="E27" s="17">
        <f t="shared" si="7"/>
        <v>0</v>
      </c>
      <c r="F27" s="17">
        <f t="shared" si="7"/>
        <v>0</v>
      </c>
      <c r="G27" s="18">
        <f t="shared" si="7"/>
        <v>0</v>
      </c>
      <c r="H27" s="18">
        <f t="shared" si="7"/>
        <v>0</v>
      </c>
      <c r="I27" s="18">
        <f t="shared" si="7"/>
        <v>0</v>
      </c>
      <c r="J27" s="18">
        <f t="shared" si="7"/>
        <v>0</v>
      </c>
      <c r="K27" s="18">
        <f t="shared" si="7"/>
        <v>0</v>
      </c>
      <c r="L27" s="18">
        <f t="shared" si="7"/>
        <v>0</v>
      </c>
      <c r="M27" s="18">
        <f t="shared" si="7"/>
        <v>0</v>
      </c>
      <c r="N27" s="18">
        <f t="shared" si="7"/>
        <v>0</v>
      </c>
      <c r="O27" s="18">
        <f t="shared" si="7"/>
        <v>0</v>
      </c>
      <c r="P27" s="18">
        <f t="shared" si="7"/>
        <v>0</v>
      </c>
      <c r="Q27" s="18">
        <f t="shared" si="7"/>
        <v>0</v>
      </c>
      <c r="R27" s="18">
        <f t="shared" si="7"/>
        <v>0</v>
      </c>
      <c r="S27" s="18">
        <f t="shared" si="7"/>
        <v>0</v>
      </c>
    </row>
    <row r="28" spans="1:20" ht="40.5" x14ac:dyDescent="0.25">
      <c r="A28" s="15">
        <v>1</v>
      </c>
      <c r="B28" s="16" t="s">
        <v>30</v>
      </c>
      <c r="C28" s="17">
        <v>0</v>
      </c>
      <c r="D28" s="17">
        <v>0</v>
      </c>
      <c r="E28" s="17">
        <v>0</v>
      </c>
      <c r="F28" s="17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f>O28+P28</f>
        <v>0</v>
      </c>
      <c r="O28" s="18">
        <v>0</v>
      </c>
      <c r="P28" s="18">
        <v>0</v>
      </c>
      <c r="Q28" s="18">
        <f>R28+S28</f>
        <v>0</v>
      </c>
      <c r="R28" s="18">
        <v>0</v>
      </c>
      <c r="S28" s="18">
        <v>0</v>
      </c>
    </row>
    <row r="29" spans="1:20" ht="15.6" customHeight="1" x14ac:dyDescent="0.25">
      <c r="P29" s="6"/>
      <c r="Q29" s="6"/>
      <c r="R29" s="7"/>
    </row>
    <row r="30" spans="1:20" ht="15.6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20" ht="15" customHeight="1" x14ac:dyDescent="0.25">
      <c r="A31" s="26" t="s">
        <v>37</v>
      </c>
      <c r="B31" s="26"/>
      <c r="C31" s="26"/>
      <c r="D31" s="26"/>
      <c r="E31" s="26"/>
      <c r="F31" s="26"/>
      <c r="G31" s="26"/>
      <c r="H31" s="26"/>
      <c r="I31" s="3"/>
      <c r="J31" s="3"/>
      <c r="K31" s="3"/>
      <c r="L31" s="3"/>
    </row>
    <row r="32" spans="1:20" ht="15" customHeight="1" x14ac:dyDescent="0.25">
      <c r="A32" s="26"/>
      <c r="B32" s="26"/>
      <c r="C32" s="26"/>
      <c r="D32" s="26"/>
      <c r="E32" s="26"/>
      <c r="F32" s="26"/>
      <c r="G32" s="26"/>
      <c r="H32" s="26"/>
      <c r="I32" s="3"/>
      <c r="J32" s="3"/>
      <c r="K32" s="3"/>
      <c r="L32" s="3"/>
      <c r="M32" s="3"/>
      <c r="N32" s="3"/>
      <c r="T32" s="4"/>
    </row>
    <row r="33" spans="1:19" ht="23.25" customHeight="1" x14ac:dyDescent="0.25">
      <c r="A33" s="26"/>
      <c r="B33" s="26"/>
      <c r="C33" s="26"/>
      <c r="D33" s="26"/>
      <c r="E33" s="26"/>
      <c r="F33" s="26"/>
      <c r="G33" s="26"/>
      <c r="H33" s="26"/>
      <c r="I33" s="3"/>
      <c r="J33" s="3"/>
      <c r="K33" s="3"/>
      <c r="L33" s="3"/>
      <c r="M33" s="3"/>
      <c r="O33" s="31"/>
      <c r="P33" s="31"/>
      <c r="Q33" s="31"/>
      <c r="R33" s="31"/>
      <c r="S33" s="31"/>
    </row>
    <row r="34" spans="1:19" ht="19.5" customHeight="1" x14ac:dyDescent="0.3">
      <c r="A34" s="8"/>
      <c r="B34" s="8"/>
      <c r="C34" s="8"/>
      <c r="D34" s="8"/>
      <c r="E34" s="8"/>
      <c r="F34" s="8"/>
      <c r="G34" s="8"/>
      <c r="H34" s="8"/>
      <c r="I34" s="3"/>
      <c r="J34" s="3"/>
      <c r="K34" s="3"/>
      <c r="L34" s="3"/>
      <c r="M34" s="3"/>
      <c r="O34" s="30" t="s">
        <v>38</v>
      </c>
      <c r="P34" s="30"/>
      <c r="Q34" s="30" t="s">
        <v>39</v>
      </c>
      <c r="R34" s="30"/>
      <c r="S34" s="30"/>
    </row>
    <row r="35" spans="1:19" ht="15" customHeight="1" x14ac:dyDescent="0.25">
      <c r="A35" s="8"/>
      <c r="B35" s="8"/>
      <c r="C35" s="8"/>
      <c r="D35" s="8"/>
      <c r="E35" s="8"/>
      <c r="F35" s="8"/>
      <c r="G35" s="8"/>
      <c r="H35" s="8"/>
      <c r="I35" s="3"/>
      <c r="J35" s="3"/>
      <c r="K35" s="3"/>
      <c r="L35" s="3"/>
      <c r="M35" s="3"/>
      <c r="O35" s="10"/>
      <c r="P35" s="10"/>
      <c r="Q35" s="10"/>
      <c r="R35" s="11"/>
      <c r="S35" s="11"/>
    </row>
    <row r="36" spans="1:19" ht="15" customHeight="1" x14ac:dyDescent="0.3">
      <c r="A36" s="8"/>
      <c r="B36" s="8"/>
      <c r="C36" s="8"/>
      <c r="D36" s="8"/>
      <c r="E36" s="8"/>
      <c r="F36" s="8"/>
      <c r="G36" s="8"/>
      <c r="H36" s="8"/>
      <c r="I36" s="3"/>
      <c r="J36" s="3"/>
      <c r="K36" s="3"/>
      <c r="L36" s="3"/>
      <c r="M36" s="3"/>
      <c r="O36" s="24" t="s">
        <v>40</v>
      </c>
      <c r="P36" s="24"/>
      <c r="Q36" s="24"/>
      <c r="R36" s="25" t="s">
        <v>41</v>
      </c>
      <c r="S36" s="25"/>
    </row>
    <row r="37" spans="1:19" ht="15" customHeight="1" x14ac:dyDescent="0.25">
      <c r="A37" s="8"/>
      <c r="B37" s="8"/>
      <c r="C37" s="8"/>
      <c r="D37" s="8"/>
      <c r="E37" s="8"/>
      <c r="F37" s="8"/>
      <c r="G37" s="8"/>
      <c r="H37" s="8"/>
      <c r="I37" s="3"/>
      <c r="J37" s="3"/>
      <c r="K37" s="3"/>
      <c r="L37" s="3"/>
      <c r="M37" s="3"/>
      <c r="P37" s="9"/>
      <c r="Q37" s="9"/>
      <c r="R37" s="9"/>
      <c r="S37" s="9"/>
    </row>
  </sheetData>
  <sheetProtection formatCells="0" formatColumns="0" formatRows="0" insertColumns="0" insertRows="0" insertHyperlinks="0" deleteColumns="0" deleteRows="0" sort="0" autoFilter="0" pivotTables="0"/>
  <mergeCells count="28">
    <mergeCell ref="O36:Q36"/>
    <mergeCell ref="R36:S36"/>
    <mergeCell ref="A31:H33"/>
    <mergeCell ref="A9:A12"/>
    <mergeCell ref="D10:D11"/>
    <mergeCell ref="G10:G11"/>
    <mergeCell ref="Q34:S34"/>
    <mergeCell ref="Q33:S33"/>
    <mergeCell ref="O34:P34"/>
    <mergeCell ref="O33:P33"/>
    <mergeCell ref="E10:F10"/>
    <mergeCell ref="H10:I10"/>
    <mergeCell ref="R10:S10"/>
    <mergeCell ref="J9:M9"/>
    <mergeCell ref="J10:J11"/>
    <mergeCell ref="D9:F9"/>
    <mergeCell ref="B7:S7"/>
    <mergeCell ref="Q2:S4"/>
    <mergeCell ref="Q1:S1"/>
    <mergeCell ref="N9:P9"/>
    <mergeCell ref="Q9:S9"/>
    <mergeCell ref="C9:C11"/>
    <mergeCell ref="B9:B12"/>
    <mergeCell ref="G9:I9"/>
    <mergeCell ref="N10:N11"/>
    <mergeCell ref="Q10:Q11"/>
    <mergeCell ref="K10:M10"/>
    <mergeCell ref="O10:P10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Иванова Елена Витальевна</dc:creator>
  <cp:keywords/>
  <dc:description/>
  <cp:lastModifiedBy>Гончаренко Татьяна Леонидовна</cp:lastModifiedBy>
  <dcterms:created xsi:type="dcterms:W3CDTF">2006-09-16T00:00:00Z</dcterms:created>
  <dcterms:modified xsi:type="dcterms:W3CDTF">2024-09-26T10:13:25Z</dcterms:modified>
  <cp:category/>
</cp:coreProperties>
</file>