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 activeTab="1"/>
  </bookViews>
  <sheets>
    <sheet name="2025 (2)" sheetId="9" r:id="rId1"/>
    <sheet name="934-па-нпа" sheetId="7" r:id="rId2"/>
    <sheet name="таблица № 2 13.12.16" sheetId="8" state="hidden" r:id="rId3"/>
    <sheet name="таблица 1" sheetId="6" state="hidden" r:id="rId4"/>
    <sheet name="таблица № 2" sheetId="4" state="hidden" r:id="rId5"/>
  </sheets>
  <definedNames>
    <definedName name="_xlnm.Print_Titles" localSheetId="0">'2025 (2)'!$A:$B,'2025 (2)'!$12:$13</definedName>
    <definedName name="_xlnm.Print_Titles" localSheetId="1">'934-па-нпа'!$A:$B,'934-па-нпа'!$12:$13</definedName>
    <definedName name="_xlnm.Print_Titles" localSheetId="3">'таблица 1'!$A:$B,'таблица 1'!$18:$19</definedName>
    <definedName name="_xlnm.Print_Titles" localSheetId="4">'таблица № 2'!$A:$B,'таблица № 2'!$9:$10</definedName>
    <definedName name="_xlnm.Print_Titles" localSheetId="2">'таблица № 2 13.12.16'!$A:$B,'таблица № 2 13.12.16'!$9:$10</definedName>
    <definedName name="_xlnm.Print_Area" localSheetId="0">'2025 (2)'!$A$1:$I$119</definedName>
    <definedName name="_xlnm.Print_Area" localSheetId="1">'934-па-нпа'!$A$1:$I$119</definedName>
    <definedName name="_xlnm.Print_Area" localSheetId="3">'таблица 1'!$A$1:$P$82</definedName>
    <definedName name="_xlnm.Print_Area" localSheetId="4">'таблица № 2'!$A$1:$E$30</definedName>
    <definedName name="_xlnm.Print_Area" localSheetId="2">'таблица № 2 13.12.16'!$A$1:$D$28</definedName>
  </definedName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7" i="7" l="1"/>
  <c r="G97" i="7" l="1"/>
  <c r="E102" i="9" l="1"/>
  <c r="E101" i="9"/>
  <c r="E100" i="9"/>
  <c r="E99" i="9"/>
  <c r="E98" i="9"/>
  <c r="E97" i="9"/>
  <c r="E96" i="9"/>
  <c r="I95" i="9"/>
  <c r="H95" i="9"/>
  <c r="G95" i="9"/>
  <c r="F95" i="9"/>
  <c r="E95" i="9"/>
  <c r="E94" i="9"/>
  <c r="E93" i="9"/>
  <c r="E92" i="9"/>
  <c r="E91" i="9"/>
  <c r="E90" i="9"/>
  <c r="E89" i="9"/>
  <c r="E88" i="9"/>
  <c r="I87" i="9"/>
  <c r="H87" i="9"/>
  <c r="G87" i="9"/>
  <c r="F87" i="9"/>
  <c r="E87" i="9"/>
  <c r="E86" i="9"/>
  <c r="E85" i="9"/>
  <c r="E84" i="9"/>
  <c r="E83" i="9"/>
  <c r="E82" i="9"/>
  <c r="E81" i="9"/>
  <c r="E80" i="9"/>
  <c r="I79" i="9"/>
  <c r="H79" i="9"/>
  <c r="G79" i="9"/>
  <c r="F79" i="9"/>
  <c r="E79" i="9"/>
  <c r="E77" i="9"/>
  <c r="E76" i="9"/>
  <c r="E75" i="9"/>
  <c r="E74" i="9"/>
  <c r="E73" i="9"/>
  <c r="E72" i="9"/>
  <c r="I71" i="9"/>
  <c r="H71" i="9"/>
  <c r="E71" i="9" s="1"/>
  <c r="G71" i="9"/>
  <c r="F71" i="9"/>
  <c r="E70" i="9"/>
  <c r="E69" i="9"/>
  <c r="E68" i="9"/>
  <c r="E67" i="9"/>
  <c r="E66" i="9"/>
  <c r="E65" i="9"/>
  <c r="E64" i="9"/>
  <c r="I63" i="9"/>
  <c r="H63" i="9"/>
  <c r="E63" i="9" s="1"/>
  <c r="G63" i="9"/>
  <c r="F63" i="9"/>
  <c r="E62" i="9"/>
  <c r="E61" i="9"/>
  <c r="E60" i="9"/>
  <c r="E59" i="9"/>
  <c r="I58" i="9"/>
  <c r="I18" i="9" s="1"/>
  <c r="I15" i="9" s="1"/>
  <c r="H58" i="9"/>
  <c r="G58" i="9"/>
  <c r="F58" i="9"/>
  <c r="I57" i="9"/>
  <c r="H57" i="9"/>
  <c r="G57" i="9"/>
  <c r="G55" i="9" s="1"/>
  <c r="F57" i="9"/>
  <c r="E57" i="9" s="1"/>
  <c r="E56" i="9"/>
  <c r="H55" i="9"/>
  <c r="E54" i="9"/>
  <c r="E53" i="9"/>
  <c r="E52" i="9"/>
  <c r="E51" i="9"/>
  <c r="E50" i="9"/>
  <c r="E49" i="9"/>
  <c r="E48" i="9"/>
  <c r="G47" i="9"/>
  <c r="E47" i="9"/>
  <c r="E46" i="9"/>
  <c r="E45" i="9"/>
  <c r="E44" i="9"/>
  <c r="E43" i="9"/>
  <c r="E42" i="9"/>
  <c r="E41" i="9"/>
  <c r="E40" i="9"/>
  <c r="I39" i="9"/>
  <c r="E39" i="9" s="1"/>
  <c r="H39" i="9"/>
  <c r="G39" i="9"/>
  <c r="F39" i="9"/>
  <c r="E38" i="9"/>
  <c r="E37" i="9"/>
  <c r="E36" i="9"/>
  <c r="E35" i="9"/>
  <c r="E34" i="9"/>
  <c r="E33" i="9"/>
  <c r="E32" i="9"/>
  <c r="I31" i="9"/>
  <c r="E31" i="9" s="1"/>
  <c r="H31" i="9"/>
  <c r="G31" i="9"/>
  <c r="F31" i="9"/>
  <c r="E30" i="9"/>
  <c r="E29" i="9"/>
  <c r="E28" i="9"/>
  <c r="E27" i="9"/>
  <c r="I26" i="9"/>
  <c r="H26" i="9"/>
  <c r="G26" i="9"/>
  <c r="F26" i="9"/>
  <c r="E26" i="9" s="1"/>
  <c r="I25" i="9"/>
  <c r="H25" i="9"/>
  <c r="G25" i="9"/>
  <c r="G23" i="9" s="1"/>
  <c r="F25" i="9"/>
  <c r="E25" i="9" s="1"/>
  <c r="I24" i="9"/>
  <c r="H24" i="9"/>
  <c r="H23" i="9" s="1"/>
  <c r="G24" i="9"/>
  <c r="F24" i="9"/>
  <c r="I23" i="9"/>
  <c r="E22" i="9"/>
  <c r="E21" i="9"/>
  <c r="E20" i="9"/>
  <c r="E19" i="9"/>
  <c r="H18" i="9"/>
  <c r="G18" i="9"/>
  <c r="F18" i="9"/>
  <c r="E18" i="9" s="1"/>
  <c r="I17" i="9"/>
  <c r="H17" i="9"/>
  <c r="H15" i="9" s="1"/>
  <c r="G17" i="9"/>
  <c r="G15" i="9" s="1"/>
  <c r="E16" i="9"/>
  <c r="I55" i="9" l="1"/>
  <c r="E24" i="9"/>
  <c r="F55" i="9"/>
  <c r="E55" i="9" s="1"/>
  <c r="E58" i="9"/>
  <c r="F23" i="9"/>
  <c r="E23" i="9" s="1"/>
  <c r="F17" i="9"/>
  <c r="E48" i="7"/>
  <c r="E49" i="7"/>
  <c r="E50" i="7"/>
  <c r="E51" i="7"/>
  <c r="E52" i="7"/>
  <c r="E53" i="7"/>
  <c r="E54" i="7"/>
  <c r="F15" i="9" l="1"/>
  <c r="E15" i="9" s="1"/>
  <c r="E17" i="9"/>
  <c r="E40" i="7"/>
  <c r="E41" i="7"/>
  <c r="E42" i="7"/>
  <c r="E43" i="7"/>
  <c r="E44" i="7"/>
  <c r="E45" i="7"/>
  <c r="E46" i="7"/>
  <c r="E39" i="7"/>
  <c r="G39" i="7"/>
  <c r="H39" i="7"/>
  <c r="I39" i="7"/>
  <c r="F39" i="7"/>
  <c r="E88" i="7"/>
  <c r="E89" i="7"/>
  <c r="E90" i="7"/>
  <c r="E91" i="7"/>
  <c r="E92" i="7"/>
  <c r="E93" i="7"/>
  <c r="E94" i="7"/>
  <c r="E87" i="7"/>
  <c r="G87" i="7"/>
  <c r="H87" i="7"/>
  <c r="I87" i="7"/>
  <c r="F87" i="7"/>
  <c r="E16" i="7" l="1"/>
  <c r="E19" i="7"/>
  <c r="E20" i="7"/>
  <c r="E21" i="7"/>
  <c r="E22" i="7"/>
  <c r="E56" i="7" l="1"/>
  <c r="E59" i="7"/>
  <c r="E60" i="7"/>
  <c r="E61" i="7"/>
  <c r="E62" i="7"/>
  <c r="G58" i="7"/>
  <c r="H58" i="7"/>
  <c r="I58" i="7"/>
  <c r="F58" i="7"/>
  <c r="G57" i="7"/>
  <c r="G17" i="7" s="1"/>
  <c r="H57" i="7"/>
  <c r="H17" i="7" s="1"/>
  <c r="I57" i="7"/>
  <c r="I17" i="7" s="1"/>
  <c r="F57" i="7"/>
  <c r="F17" i="7" s="1"/>
  <c r="G24" i="7"/>
  <c r="H24" i="7"/>
  <c r="I24" i="7"/>
  <c r="F24" i="7"/>
  <c r="E27" i="7"/>
  <c r="E28" i="7"/>
  <c r="E29" i="7"/>
  <c r="E30" i="7"/>
  <c r="G26" i="7"/>
  <c r="H26" i="7"/>
  <c r="I26" i="7"/>
  <c r="F26" i="7"/>
  <c r="G25" i="7"/>
  <c r="H25" i="7"/>
  <c r="I25" i="7"/>
  <c r="F25" i="7"/>
  <c r="F23" i="7" s="1"/>
  <c r="E32" i="7"/>
  <c r="E33" i="7"/>
  <c r="E34" i="7"/>
  <c r="E35" i="7"/>
  <c r="E36" i="7"/>
  <c r="E37" i="7"/>
  <c r="E38" i="7"/>
  <c r="G31" i="7"/>
  <c r="H31" i="7"/>
  <c r="I31" i="7"/>
  <c r="F31" i="7"/>
  <c r="E31" i="7" l="1"/>
  <c r="I23" i="7"/>
  <c r="I18" i="7"/>
  <c r="H18" i="7"/>
  <c r="H15" i="7" s="1"/>
  <c r="G23" i="7"/>
  <c r="G18" i="7"/>
  <c r="E26" i="7"/>
  <c r="F18" i="7"/>
  <c r="F15" i="7" s="1"/>
  <c r="G15" i="7"/>
  <c r="E58" i="7"/>
  <c r="I55" i="7"/>
  <c r="H55" i="7"/>
  <c r="G55" i="7"/>
  <c r="F55" i="7"/>
  <c r="E17" i="7"/>
  <c r="E57" i="7"/>
  <c r="E25" i="7"/>
  <c r="E24" i="7"/>
  <c r="H23" i="7"/>
  <c r="E18" i="7" l="1"/>
  <c r="E23" i="7"/>
  <c r="I15" i="7"/>
  <c r="E15" i="7" s="1"/>
  <c r="E55" i="7"/>
  <c r="E96" i="7"/>
  <c r="E97" i="7"/>
  <c r="E98" i="7"/>
  <c r="E99" i="7"/>
  <c r="E100" i="7"/>
  <c r="E101" i="7"/>
  <c r="E102" i="7"/>
  <c r="G95" i="7"/>
  <c r="H95" i="7"/>
  <c r="I95" i="7"/>
  <c r="F95" i="7"/>
  <c r="E64" i="7"/>
  <c r="E65" i="7"/>
  <c r="E66" i="7"/>
  <c r="E67" i="7"/>
  <c r="E68" i="7"/>
  <c r="E69" i="7"/>
  <c r="E70" i="7"/>
  <c r="E63" i="7"/>
  <c r="G63" i="7"/>
  <c r="H63" i="7"/>
  <c r="F63" i="7"/>
  <c r="E72" i="7"/>
  <c r="E73" i="7"/>
  <c r="E74" i="7"/>
  <c r="E75" i="7"/>
  <c r="E76" i="7"/>
  <c r="E77" i="7"/>
  <c r="G71" i="7"/>
  <c r="H71" i="7"/>
  <c r="I71" i="7"/>
  <c r="F71" i="7"/>
  <c r="E95" i="7" l="1"/>
  <c r="E71" i="7"/>
  <c r="E47" i="7" l="1"/>
  <c r="G47" i="7"/>
  <c r="E80" i="7" l="1"/>
  <c r="E81" i="7"/>
  <c r="E82" i="7"/>
  <c r="E83" i="7"/>
  <c r="E84" i="7"/>
  <c r="E85" i="7"/>
  <c r="E86" i="7"/>
  <c r="F79" i="7"/>
  <c r="G79" i="7"/>
  <c r="H79" i="7"/>
  <c r="I79" i="7"/>
  <c r="E79" i="7" l="1"/>
  <c r="E65" i="6"/>
  <c r="P65" i="6"/>
  <c r="O65" i="6"/>
  <c r="N65" i="6"/>
  <c r="M65" i="6"/>
  <c r="L65" i="6"/>
  <c r="K65" i="6"/>
  <c r="J65" i="6"/>
  <c r="I65" i="6"/>
  <c r="H65" i="6"/>
  <c r="G65" i="6"/>
  <c r="F65" i="6"/>
  <c r="P57" i="6"/>
  <c r="O57" i="6"/>
  <c r="N57" i="6"/>
  <c r="M57" i="6"/>
  <c r="L57" i="6"/>
  <c r="K57" i="6"/>
  <c r="J57" i="6"/>
  <c r="I57" i="6"/>
  <c r="H57" i="6"/>
  <c r="G57" i="6"/>
  <c r="F57" i="6"/>
  <c r="E57" i="6"/>
  <c r="P50" i="6"/>
  <c r="O50" i="6"/>
  <c r="N50" i="6"/>
  <c r="M50" i="6"/>
  <c r="L50" i="6"/>
  <c r="K50" i="6"/>
  <c r="J50" i="6"/>
  <c r="I50" i="6"/>
  <c r="H50" i="6"/>
  <c r="G50" i="6"/>
  <c r="F50" i="6"/>
  <c r="E50" i="6"/>
  <c r="P43" i="6"/>
  <c r="O43" i="6"/>
  <c r="N43" i="6"/>
  <c r="M43" i="6"/>
  <c r="L43" i="6"/>
  <c r="K43" i="6"/>
  <c r="J43" i="6"/>
  <c r="I43" i="6"/>
  <c r="H43" i="6"/>
  <c r="G43" i="6"/>
  <c r="F43" i="6"/>
  <c r="E43" i="6"/>
  <c r="P35" i="6"/>
  <c r="O35" i="6"/>
  <c r="N35" i="6"/>
  <c r="M35" i="6"/>
  <c r="L35" i="6"/>
  <c r="K35" i="6"/>
  <c r="J35" i="6"/>
  <c r="I35" i="6"/>
  <c r="H35" i="6"/>
  <c r="G35" i="6"/>
  <c r="F35" i="6"/>
  <c r="E35" i="6"/>
  <c r="P21" i="6"/>
  <c r="O21" i="6"/>
  <c r="N21" i="6"/>
  <c r="M21" i="6"/>
  <c r="L21" i="6"/>
  <c r="K21" i="6"/>
  <c r="J21" i="6"/>
  <c r="I21" i="6"/>
  <c r="H21" i="6"/>
  <c r="G21" i="6"/>
  <c r="F21" i="6"/>
  <c r="E21" i="6"/>
  <c r="F28" i="6"/>
  <c r="G28" i="6"/>
  <c r="H28" i="6"/>
  <c r="I28" i="6"/>
  <c r="J28" i="6"/>
  <c r="K28" i="6"/>
  <c r="L28" i="6"/>
  <c r="M28" i="6"/>
  <c r="N28" i="6"/>
  <c r="O28" i="6"/>
  <c r="P28" i="6"/>
  <c r="E28" i="6"/>
  <c r="D29" i="6"/>
  <c r="D63" i="6"/>
  <c r="D60" i="6"/>
  <c r="D59" i="6"/>
  <c r="D58" i="6"/>
  <c r="D56" i="6"/>
  <c r="D49" i="6" s="1"/>
  <c r="D53" i="6"/>
  <c r="D46" i="6" s="1"/>
  <c r="D52" i="6"/>
  <c r="D51" i="6"/>
  <c r="D44" i="6" s="1"/>
  <c r="D41" i="6"/>
  <c r="D38" i="6"/>
  <c r="D37" i="6"/>
  <c r="D36" i="6"/>
  <c r="D30" i="6"/>
  <c r="D31" i="6"/>
  <c r="D24" i="6" s="1"/>
  <c r="D34" i="6"/>
  <c r="D68" i="6" l="1"/>
  <c r="D22" i="6"/>
  <c r="D66" i="6" s="1"/>
  <c r="D35" i="6"/>
  <c r="D50" i="6"/>
  <c r="D57" i="6"/>
  <c r="D45" i="6"/>
  <c r="D43" i="6" s="1"/>
  <c r="D23" i="6"/>
  <c r="D25" i="6"/>
  <c r="D28" i="6"/>
  <c r="D67" i="6" l="1"/>
  <c r="D21" i="6"/>
  <c r="D69" i="6"/>
  <c r="D65" i="6" l="1"/>
</calcChain>
</file>

<file path=xl/sharedStrings.xml><?xml version="1.0" encoding="utf-8"?>
<sst xmlns="http://schemas.openxmlformats.org/spreadsheetml/2006/main" count="443" uniqueCount="112">
  <si>
    <t xml:space="preserve">№ </t>
  </si>
  <si>
    <t>Основное мероприятие</t>
  </si>
  <si>
    <t>1.</t>
  </si>
  <si>
    <t>1.1.</t>
  </si>
  <si>
    <t>1.2.</t>
  </si>
  <si>
    <t>……</t>
  </si>
  <si>
    <t>2.</t>
  </si>
  <si>
    <t>2.1.</t>
  </si>
  <si>
    <t>2.2.</t>
  </si>
  <si>
    <t>ФБ</t>
  </si>
  <si>
    <t>БАО</t>
  </si>
  <si>
    <t>МБ</t>
  </si>
  <si>
    <t>Наименование мероприятия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</si>
  <si>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</si>
  <si>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</si>
  <si>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</si>
  <si>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</si>
  <si>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</si>
  <si>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</si>
  <si>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</si>
  <si>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</si>
  <si>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</si>
  <si>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</si>
  <si>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</si>
  <si>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</si>
  <si>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мероприятие</t>
  </si>
  <si>
    <t>к распоряжению администрации</t>
  </si>
  <si>
    <t>Нефтеюганского района</t>
  </si>
  <si>
    <t>от  _____________ № _________</t>
  </si>
  <si>
    <t xml:space="preserve">Целевой показатель </t>
  </si>
  <si>
    <t>Наименовавние целевого показателя 
(идентично таблице 1 МП)</t>
  </si>
  <si>
    <t>Исполнитель</t>
  </si>
  <si>
    <t>№ телефона</t>
  </si>
  <si>
    <t>Таблица № 1</t>
  </si>
  <si>
    <t>Источники финансирования</t>
  </si>
  <si>
    <t>всего</t>
  </si>
  <si>
    <t>* заполняется при наличии информации в таблице 2</t>
  </si>
  <si>
    <t>Всего</t>
  </si>
  <si>
    <t>(подпись)</t>
  </si>
  <si>
    <t>Ф.И.О.</t>
  </si>
  <si>
    <t>"______"________________201_______</t>
  </si>
  <si>
    <t xml:space="preserve">КОМПЛЕКСНЫЙ ПЛАН </t>
  </si>
  <si>
    <t>к муниципальной программе  " _____________________________________________________________________________  "  на __________год</t>
  </si>
  <si>
    <t>тыс.рублей</t>
  </si>
  <si>
    <t>Финансовые затраты на реализацию муниципальной программы
(планируемое освоение)</t>
  </si>
  <si>
    <t>СОГЛАСОВАНО</t>
  </si>
  <si>
    <t>средства поселений *</t>
  </si>
  <si>
    <t>иные источники</t>
  </si>
  <si>
    <t>средства по Соглашениям по передаче полномочий*</t>
  </si>
  <si>
    <t>Ответственные должностные лица по  реализации мероприятий комплексного плана  
к муниципальной программе   " ___________________________________________________________________  "  на __________год</t>
  </si>
  <si>
    <t>…</t>
  </si>
  <si>
    <t>Таблица № 2</t>
  </si>
  <si>
    <t>Исполнитель мероприятия
( структурное подразделение, ФИО, должность, № тел.)</t>
  </si>
  <si>
    <t>Исполнитель
 (структурное подразделение, ФИО, должность, № тел. )</t>
  </si>
  <si>
    <t xml:space="preserve">Всего по муниципальной программе
</t>
  </si>
  <si>
    <t>Главный бухгалтер МКУ</t>
  </si>
  <si>
    <t>Главный бухгалтер ГРБС</t>
  </si>
  <si>
    <t>(куратор ответственного исполнителя)</t>
  </si>
  <si>
    <t>Ответственный исполнитель</t>
  </si>
  <si>
    <t>Ответственные должностные лица по  реализации мероприятий комплексного плана  
к муниципальной программе   " ___________________________________________________  "  на __________год</t>
  </si>
  <si>
    <t>Основное мероприятие
(номер целевого показателя из таблицы 1)</t>
  </si>
  <si>
    <r>
      <t xml:space="preserve">Основное мероприятие </t>
    </r>
    <r>
      <rPr>
        <sz val="14"/>
        <color theme="1"/>
        <rFont val="Times New Roman"/>
        <family val="1"/>
        <charset val="204"/>
      </rPr>
      <t>(номер целевого показателя из таблицы 1)</t>
    </r>
  </si>
  <si>
    <t>I 
квартал</t>
  </si>
  <si>
    <t>II
квартал</t>
  </si>
  <si>
    <t>III
квартал</t>
  </si>
  <si>
    <t>IV
квартал</t>
  </si>
  <si>
    <t>Федеральный бюджет</t>
  </si>
  <si>
    <t>Бюджет автономного округа</t>
  </si>
  <si>
    <t>Местный бюджет</t>
  </si>
  <si>
    <t>Межбюджетные трансферты поселениям Нефтеюганского района&lt;*&gt;</t>
  </si>
  <si>
    <t>Объем налоговых расходов Нефтеюганского района &lt;**&gt;</t>
  </si>
  <si>
    <t>Средства поселений&lt;***&gt;</t>
  </si>
  <si>
    <t>Иные источники&lt;****&gt;</t>
  </si>
  <si>
    <t>*указываются межбюджетные трансферты, переданные из бюджета Нефтеюганского района бюджетам городского и сельских поселений. Данные средства указаны справочно и не суммируются по строке "Всего".
** указывается при наличии.
*** средства поселений - отражаются средства бюджетов городского и сельских поселений, предусмотренные в муниципальных программах городского и сельских поселений на участие в государственных и муниципальных программах. Данные средства указаны справочно и не суммируются по строке "Всего".
**** указываются внебюджетные источники (средства, поступившие по соглашениям от депутатов Тюменской областной Думы, средства благотворительности (пожертвования), средства учреждений, получаемые от предпринимательской и иной приносящей доход деятельности, потребность).</t>
  </si>
  <si>
    <t>Наименование структурного элемента</t>
  </si>
  <si>
    <t>Объем финансового обеспечения муниципальной программы
(планируемое освоение)</t>
  </si>
  <si>
    <t>Ответственный исполнитель, соисполнитель структурного элемента
(структурное подразделение, ФИО, должность,
 № тел.)</t>
  </si>
  <si>
    <t xml:space="preserve">Заместитель главы Нефтеюганского района </t>
  </si>
  <si>
    <t>В.Г.Михалев</t>
  </si>
  <si>
    <t>"___________"________________2024 г.</t>
  </si>
  <si>
    <t>«Обеспечение безопасности и создание благоприятных условий труда работающих»</t>
  </si>
  <si>
    <t>«Содействие трудоустройству граждан, в том числе граждан с инвалидностью»</t>
  </si>
  <si>
    <t>Администрация Нефтеюганского района (отдел социально-трудовых отношений) / Администрация Нефтеюганского района (отдел по делам молодежи), Департамент образования Нефтеюганского района, Департамент культуры и спорта Нефтеюганского района, Администрации городского и сельских поселений Нефтеюганского района</t>
  </si>
  <si>
    <t xml:space="preserve">Администрации  городского и сельских поселений Нефтеюганского района            </t>
  </si>
  <si>
    <r>
      <t xml:space="preserve">к муниципальной программе  «Улучшение условий и охраны труда, содействие занятости населения»  на  </t>
    </r>
    <r>
      <rPr>
        <u/>
        <sz val="11"/>
        <color theme="1"/>
        <rFont val="Times New Roman"/>
        <family val="1"/>
        <charset val="204"/>
      </rPr>
      <t xml:space="preserve">2025 </t>
    </r>
    <r>
      <rPr>
        <sz val="11"/>
        <color theme="1"/>
        <rFont val="Times New Roman"/>
        <family val="1"/>
        <charset val="204"/>
      </rPr>
      <t>год</t>
    </r>
  </si>
  <si>
    <t xml:space="preserve">Администрация Нефтеюганского района (отдел социально-трудовых отношений)/ Дума Нефтеюганского района, Контрольно-счетная палата Нефтеюганского района </t>
  </si>
  <si>
    <t>Департамент образования Нефтеюганского района,
Герасимова Татьяна Анатольевна,
ведущий экономист,
тел. 22-54-71</t>
  </si>
  <si>
    <t>Контрольно-счетная палата                                                                                    Нефтеюганского района,                                                                 Шехирева Елена Александровна,                                                                 начальник отдела контрольных и экспертно-аналитических мероприятий,                                                                                                     тел. 25-01-24</t>
  </si>
  <si>
    <t xml:space="preserve">Администрация Нефтеюганского района (отдел социально-трудовых отношений) Кытманова Дина Михайловна,                                                                    заместитель начальника отдела,                                                        тел. 29-11-58 </t>
  </si>
  <si>
    <t xml:space="preserve">Администрация Нефтеюганского района (отдел социально-трудовых отношений)                                                                                       Кытманова Дина Михайловна,                                                                    заместитель начальника отдела,                                                        тел. 29-11-58 </t>
  </si>
  <si>
    <t>Начальник отдела социально-трудовых отношений</t>
  </si>
  <si>
    <t xml:space="preserve">Директор департамента образования Нефтеюганского района </t>
  </si>
  <si>
    <t xml:space="preserve">Директор департамента культуры и спорта Нефтеюганского района </t>
  </si>
  <si>
    <t xml:space="preserve">Председатель Думы Нефтеюганского района </t>
  </si>
  <si>
    <t xml:space="preserve">Председатель контрольно-счетной палаты Нефтеюганского района </t>
  </si>
  <si>
    <t xml:space="preserve">Начальник отдела по делам молодежи </t>
  </si>
  <si>
    <t xml:space="preserve">Н.О.Куличкина </t>
  </si>
  <si>
    <t xml:space="preserve">А.Н.Кривуля </t>
  </si>
  <si>
    <t xml:space="preserve">К.А.Финогенов </t>
  </si>
  <si>
    <t>Т.Г.Котова</t>
  </si>
  <si>
    <t xml:space="preserve">Н.В.Пикурс </t>
  </si>
  <si>
    <t xml:space="preserve">О.С.Якушева </t>
  </si>
  <si>
    <t>Кытманова Д.М., 29-11-58</t>
  </si>
  <si>
    <t>Администрация Нефтеюганского района (отдел по делам молодежи)                                                                                              Якушева Ольга Серьгеевна,                                                                                                               начальник отдела,                                                                                       тел. 22-04-82</t>
  </si>
  <si>
    <t xml:space="preserve">Департамент культуры и спорта Нефтеюганского района,НРМБУ ДО "Детская школа искусств им.Г.С. Райшева" - директор  Канакова Е.В.,
тел. 220-717 доб.202
НРМБУ ДО "Детская школа искусств" - директор  Сафина Е. В.,тел. 316-397, 316-395
НРБУ ДО СШ "Нептун"- директор Сахарчук В.А., тел. 211-131 
БУНР  "Центр спорта и культуры"-директор Рудзинский Ю.О., тел. 278-012 </t>
  </si>
  <si>
    <t xml:space="preserve">Дума Нефтеюганского района,                                                                                                                                                                               Никитина Светлана Евгеньевна,                                                                                                                руководитель аппарата Думы,                                                                                               тел. 25-01-43  </t>
  </si>
  <si>
    <t>"___________"________________2025 г.</t>
  </si>
  <si>
    <r>
      <t xml:space="preserve">к муниципальной программе  «Улучшение условий и охраны труда, содействие занятости населения»  на  </t>
    </r>
    <r>
      <rPr>
        <u/>
        <sz val="11"/>
        <color theme="1"/>
        <rFont val="Times New Roman"/>
        <family val="1"/>
        <charset val="204"/>
      </rPr>
      <t xml:space="preserve">2025 </t>
    </r>
    <r>
      <rPr>
        <sz val="11"/>
        <color theme="1"/>
        <rFont val="Times New Roman"/>
        <family val="1"/>
        <charset val="204"/>
      </rPr>
      <t>год (изм. постановление АНР от 26.05.2025 № 934-па-нпа)</t>
    </r>
  </si>
  <si>
    <t xml:space="preserve">И.о. начальника отдела по делам молодежи </t>
  </si>
  <si>
    <t>К.А.Гусельщиков</t>
  </si>
  <si>
    <t xml:space="preserve">Департамент культуры и спорта Нефтеюганского района,НРМБУ ДО "Детская школа искусств им.Г.С. Райшева" - директор  Канакова Е.В.,
тел. 220-717 доб.202
НРМБУ ДО "Детская школа искусств" - директор  Сафина Е. В.,тел. 316-397,                                                                                                                       
НРБУ ДО СШ "Нептун"- директор Сахарчук В.А., тел. 211-131 
БУНР  "Центр спорта и культуры"-директор Рудзинский Ю.О., тел. 278-012 </t>
  </si>
  <si>
    <t xml:space="preserve">Администрация Нефтеюганского района (отдел социально-трудовых отношений)                                                                                                                                              Кытманова Дина Михайловна,                                                                    заместитель начальника отдела,                                                        тел. 29-11-58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</si>
</sst>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00"/>
    <numFmt numFmtId="166" formatCode="#,##0.00000_ ;\-#,##0.00000\ "/>
    <numFmt numFmtId="167" formatCode="_-* #,##0.00000\ _₽_-;\-* #,##0.00000\ _₽_-;_-* &quot;-&quot;?????\ _₽_-;_-@_-"/>
    <numFmt numFmtId="168" formatCode="0.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164" fontId="1" fillId="0" borderId="2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0" xfId="0" applyFont="1" applyAlignment="1"/>
    <xf numFmtId="0" fontId="5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/>
    <xf numFmtId="0" fontId="12" fillId="0" borderId="0" xfId="0" applyFont="1" applyFill="1"/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7" fontId="1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vertical="center"/>
    </xf>
    <xf numFmtId="0" fontId="1" fillId="2" borderId="0" xfId="0" applyFont="1" applyFill="1"/>
    <xf numFmtId="0" fontId="1" fillId="3" borderId="2" xfId="0" applyFont="1" applyFill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left" vertical="center" wrapText="1"/>
    </xf>
    <xf numFmtId="167" fontId="2" fillId="3" borderId="2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64" fontId="1" fillId="3" borderId="2" xfId="0" applyNumberFormat="1" applyFont="1" applyFill="1" applyBorder="1" applyAlignment="1">
      <alignment horizontal="center" vertical="center"/>
    </xf>
    <xf numFmtId="166" fontId="1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167" fontId="1" fillId="3" borderId="2" xfId="0" applyNumberFormat="1" applyFont="1" applyFill="1" applyBorder="1" applyAlignment="1">
      <alignment horizontal="center" vertical="center"/>
    </xf>
    <xf numFmtId="167" fontId="1" fillId="3" borderId="2" xfId="0" applyNumberFormat="1" applyFont="1" applyFill="1" applyBorder="1" applyAlignment="1">
      <alignment vertical="center" wrapText="1"/>
    </xf>
    <xf numFmtId="164" fontId="1" fillId="3" borderId="2" xfId="0" applyNumberFormat="1" applyFont="1" applyFill="1" applyBorder="1" applyAlignment="1">
      <alignment vertical="center" wrapText="1"/>
    </xf>
    <xf numFmtId="166" fontId="1" fillId="3" borderId="2" xfId="0" applyNumberFormat="1" applyFont="1" applyFill="1" applyBorder="1" applyAlignment="1">
      <alignment vertical="center" wrapText="1"/>
    </xf>
    <xf numFmtId="166" fontId="2" fillId="3" borderId="2" xfId="0" applyNumberFormat="1" applyFont="1" applyFill="1" applyBorder="1" applyAlignment="1">
      <alignment horizontal="center" vertical="center"/>
    </xf>
    <xf numFmtId="166" fontId="2" fillId="3" borderId="2" xfId="0" applyNumberFormat="1" applyFont="1" applyFill="1" applyBorder="1" applyAlignment="1">
      <alignment horizontal="center" vertical="center" wrapText="1"/>
    </xf>
    <xf numFmtId="166" fontId="2" fillId="3" borderId="2" xfId="0" applyNumberFormat="1" applyFont="1" applyFill="1" applyBorder="1" applyAlignment="1">
      <alignment vertical="center" wrapText="1"/>
    </xf>
    <xf numFmtId="166" fontId="2" fillId="3" borderId="2" xfId="0" applyNumberFormat="1" applyFont="1" applyFill="1" applyBorder="1" applyAlignment="1">
      <alignment horizontal="center"/>
    </xf>
    <xf numFmtId="166" fontId="1" fillId="3" borderId="2" xfId="0" applyNumberFormat="1" applyFont="1" applyFill="1" applyBorder="1" applyAlignment="1">
      <alignment horizontal="center"/>
    </xf>
    <xf numFmtId="167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vertical="center" wrapText="1"/>
    </xf>
    <xf numFmtId="166" fontId="1" fillId="3" borderId="2" xfId="0" applyNumberFormat="1" applyFont="1" applyFill="1" applyBorder="1" applyAlignment="1">
      <alignment horizontal="center" vertical="center" wrapText="1"/>
    </xf>
    <xf numFmtId="168" fontId="1" fillId="3" borderId="2" xfId="0" applyNumberFormat="1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 wrapText="1"/>
    </xf>
    <xf numFmtId="165" fontId="13" fillId="3" borderId="2" xfId="0" applyNumberFormat="1" applyFont="1" applyFill="1" applyBorder="1" applyAlignment="1">
      <alignment horizontal="center"/>
    </xf>
    <xf numFmtId="164" fontId="13" fillId="3" borderId="2" xfId="0" applyNumberFormat="1" applyFont="1" applyFill="1" applyBorder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/>
    </xf>
    <xf numFmtId="0" fontId="12" fillId="3" borderId="2" xfId="0" applyFont="1" applyFill="1" applyBorder="1" applyAlignment="1">
      <alignment vertical="center" wrapText="1"/>
    </xf>
    <xf numFmtId="164" fontId="12" fillId="3" borderId="2" xfId="0" applyNumberFormat="1" applyFont="1" applyFill="1" applyBorder="1" applyAlignment="1">
      <alignment horizontal="center" vertical="center" wrapText="1"/>
    </xf>
    <xf numFmtId="165" fontId="12" fillId="3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7" fontId="2" fillId="3" borderId="2" xfId="0" applyNumberFormat="1" applyFont="1" applyFill="1" applyBorder="1" applyAlignment="1">
      <alignment horizontal="center" vertical="center"/>
    </xf>
    <xf numFmtId="168" fontId="1" fillId="3" borderId="2" xfId="0" applyNumberFormat="1" applyFont="1" applyFill="1" applyBorder="1" applyAlignment="1">
      <alignment horizontal="center" vertical="center" wrapText="1"/>
    </xf>
    <xf numFmtId="165" fontId="12" fillId="3" borderId="2" xfId="0" applyNumberFormat="1" applyFont="1" applyFill="1" applyBorder="1" applyAlignment="1">
      <alignment horizontal="center"/>
    </xf>
    <xf numFmtId="165" fontId="1" fillId="3" borderId="2" xfId="0" applyNumberFormat="1" applyFont="1" applyFill="1" applyBorder="1" applyAlignment="1">
      <alignment horizontal="center"/>
    </xf>
    <xf numFmtId="0" fontId="1" fillId="4" borderId="0" xfId="0" applyFont="1" applyFill="1"/>
    <xf numFmtId="167" fontId="2" fillId="3" borderId="2" xfId="0" applyNumberFormat="1" applyFont="1" applyFill="1" applyBorder="1" applyAlignment="1">
      <alignment horizontal="center" vertical="center" wrapText="1"/>
    </xf>
    <xf numFmtId="167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view="pageBreakPreview" topLeftCell="D73" zoomScale="90" zoomScaleNormal="100" zoomScaleSheetLayoutView="90" workbookViewId="0">
      <selection activeCell="D105" sqref="D105"/>
    </sheetView>
  </sheetViews>
  <sheetFormatPr defaultRowHeight="15" x14ac:dyDescent="0.25"/>
  <cols>
    <col min="1" max="1" width="5.85546875" style="102" bestFit="1" customWidth="1"/>
    <col min="2" max="2" width="26.28515625" style="1" customWidth="1"/>
    <col min="3" max="3" width="41.5703125" style="1" customWidth="1"/>
    <col min="4" max="4" width="64.5703125" style="1" customWidth="1"/>
    <col min="5" max="5" width="15.5703125" style="1" customWidth="1"/>
    <col min="6" max="6" width="14.5703125" style="1" customWidth="1"/>
    <col min="7" max="7" width="14.42578125" style="1" customWidth="1"/>
    <col min="8" max="9" width="13.7109375" style="1" customWidth="1"/>
    <col min="10" max="17" width="9.140625" style="1" customWidth="1"/>
    <col min="18" max="16384" width="9.140625" style="1"/>
  </cols>
  <sheetData>
    <row r="1" spans="1:17" ht="35.25" customHeight="1" x14ac:dyDescent="0.25">
      <c r="E1" s="6"/>
      <c r="G1" s="105"/>
      <c r="M1" s="6"/>
      <c r="O1" s="105"/>
    </row>
    <row r="2" spans="1:17" x14ac:dyDescent="0.25">
      <c r="E2" s="117" t="s">
        <v>45</v>
      </c>
      <c r="F2" s="117"/>
      <c r="G2" s="117"/>
      <c r="H2" s="117"/>
      <c r="I2" s="117"/>
      <c r="M2" s="117"/>
      <c r="N2" s="117"/>
      <c r="O2" s="117"/>
      <c r="P2" s="117"/>
      <c r="Q2" s="117"/>
    </row>
    <row r="3" spans="1:17" ht="15.75" x14ac:dyDescent="0.25">
      <c r="E3" s="140" t="s">
        <v>77</v>
      </c>
      <c r="F3" s="140"/>
      <c r="G3" s="140"/>
      <c r="H3" s="140"/>
      <c r="I3" s="140"/>
      <c r="M3" s="101"/>
      <c r="N3" s="101"/>
      <c r="O3" s="101"/>
      <c r="P3" s="101"/>
      <c r="Q3" s="101"/>
    </row>
    <row r="4" spans="1:17" ht="20.25" customHeight="1" x14ac:dyDescent="0.25">
      <c r="E4" s="141" t="s">
        <v>78</v>
      </c>
      <c r="F4" s="141"/>
      <c r="G4" s="141"/>
      <c r="H4" s="141"/>
      <c r="I4" s="141"/>
      <c r="M4" s="142"/>
      <c r="N4" s="142"/>
      <c r="O4" s="142"/>
      <c r="P4" s="142"/>
      <c r="Q4" s="142"/>
    </row>
    <row r="5" spans="1:17" x14ac:dyDescent="0.25">
      <c r="E5" s="143" t="s">
        <v>57</v>
      </c>
      <c r="F5" s="143"/>
      <c r="G5" s="143"/>
      <c r="H5" s="143"/>
      <c r="I5" s="143"/>
      <c r="M5" s="144"/>
      <c r="N5" s="144"/>
      <c r="O5" s="144"/>
      <c r="P5" s="144"/>
      <c r="Q5" s="144"/>
    </row>
    <row r="6" spans="1:17" x14ac:dyDescent="0.25">
      <c r="E6" s="145"/>
      <c r="F6" s="145"/>
      <c r="G6" s="145"/>
      <c r="H6" s="145"/>
      <c r="I6" s="101"/>
      <c r="M6" s="142"/>
      <c r="N6" s="142"/>
      <c r="O6" s="142"/>
      <c r="P6" s="142"/>
    </row>
    <row r="7" spans="1:17" ht="15.75" x14ac:dyDescent="0.25">
      <c r="E7" s="146" t="s">
        <v>79</v>
      </c>
      <c r="F7" s="146"/>
      <c r="G7" s="146"/>
      <c r="H7" s="146"/>
      <c r="I7" s="146"/>
      <c r="M7" s="142"/>
      <c r="N7" s="142"/>
      <c r="O7" s="142"/>
      <c r="P7" s="142"/>
      <c r="Q7" s="142"/>
    </row>
    <row r="8" spans="1:17" x14ac:dyDescent="0.25">
      <c r="H8" s="105"/>
      <c r="I8" s="105"/>
    </row>
    <row r="9" spans="1:17" ht="21" customHeight="1" x14ac:dyDescent="0.25">
      <c r="A9" s="147" t="s">
        <v>41</v>
      </c>
      <c r="B9" s="147"/>
      <c r="C9" s="147"/>
      <c r="D9" s="147"/>
      <c r="E9" s="147"/>
      <c r="F9" s="147"/>
      <c r="G9" s="147"/>
      <c r="H9" s="147"/>
      <c r="I9" s="147"/>
    </row>
    <row r="10" spans="1:17" ht="22.5" customHeight="1" x14ac:dyDescent="0.25">
      <c r="A10" s="139" t="s">
        <v>84</v>
      </c>
      <c r="B10" s="139"/>
      <c r="C10" s="139"/>
      <c r="D10" s="139"/>
      <c r="E10" s="139"/>
      <c r="F10" s="139"/>
      <c r="G10" s="139"/>
      <c r="H10" s="139"/>
      <c r="I10" s="139"/>
    </row>
    <row r="11" spans="1:17" x14ac:dyDescent="0.25">
      <c r="H11" s="135" t="s">
        <v>43</v>
      </c>
      <c r="I11" s="135"/>
    </row>
    <row r="12" spans="1:17" ht="82.5" customHeight="1" x14ac:dyDescent="0.25">
      <c r="A12" s="119" t="s">
        <v>0</v>
      </c>
      <c r="B12" s="119" t="s">
        <v>74</v>
      </c>
      <c r="C12" s="130" t="s">
        <v>76</v>
      </c>
      <c r="D12" s="119" t="s">
        <v>34</v>
      </c>
      <c r="E12" s="119" t="s">
        <v>37</v>
      </c>
      <c r="F12" s="136" t="s">
        <v>75</v>
      </c>
      <c r="G12" s="137"/>
      <c r="H12" s="137"/>
      <c r="I12" s="138"/>
    </row>
    <row r="13" spans="1:17" ht="37.5" customHeight="1" x14ac:dyDescent="0.25">
      <c r="A13" s="119"/>
      <c r="B13" s="119"/>
      <c r="C13" s="132"/>
      <c r="D13" s="119"/>
      <c r="E13" s="119"/>
      <c r="F13" s="103" t="s">
        <v>62</v>
      </c>
      <c r="G13" s="103" t="s">
        <v>63</v>
      </c>
      <c r="H13" s="103" t="s">
        <v>64</v>
      </c>
      <c r="I13" s="103" t="s">
        <v>65</v>
      </c>
    </row>
    <row r="14" spans="1:17" s="3" customFormat="1" ht="15" customHeight="1" x14ac:dyDescent="0.2">
      <c r="A14" s="8">
        <v>1</v>
      </c>
      <c r="B14" s="8">
        <v>2</v>
      </c>
      <c r="C14" s="8">
        <v>3</v>
      </c>
      <c r="D14" s="8">
        <v>4</v>
      </c>
      <c r="E14" s="12">
        <v>5</v>
      </c>
      <c r="F14" s="8">
        <v>6</v>
      </c>
      <c r="G14" s="8">
        <v>7</v>
      </c>
      <c r="H14" s="8">
        <v>8</v>
      </c>
      <c r="I14" s="8">
        <v>9</v>
      </c>
    </row>
    <row r="15" spans="1:17" ht="19.5" customHeight="1" x14ac:dyDescent="0.25">
      <c r="A15" s="121" t="s">
        <v>54</v>
      </c>
      <c r="B15" s="122"/>
      <c r="C15" s="123"/>
      <c r="D15" s="76" t="s">
        <v>37</v>
      </c>
      <c r="E15" s="81">
        <f>F15+G15+H15+I15</f>
        <v>10174.704269999998</v>
      </c>
      <c r="F15" s="82">
        <f>F16+F17+F18+F19+F20+F21+F22</f>
        <v>852.13970000000006</v>
      </c>
      <c r="G15" s="82">
        <f t="shared" ref="G15:I15" si="0">G16+G17+G18+G19+G20+G21+G22</f>
        <v>3766.8083999999999</v>
      </c>
      <c r="H15" s="82">
        <f t="shared" si="0"/>
        <v>3582.6367799999998</v>
      </c>
      <c r="I15" s="82">
        <f t="shared" si="0"/>
        <v>1973.1193900000001</v>
      </c>
    </row>
    <row r="16" spans="1:17" ht="24.75" customHeight="1" x14ac:dyDescent="0.25">
      <c r="A16" s="124"/>
      <c r="B16" s="125"/>
      <c r="C16" s="126"/>
      <c r="D16" s="9" t="s">
        <v>66</v>
      </c>
      <c r="E16" s="71">
        <f t="shared" ref="E16:E22" si="1">F16+G16+H16+I16</f>
        <v>0</v>
      </c>
      <c r="F16" s="79">
        <v>0</v>
      </c>
      <c r="G16" s="79">
        <v>0</v>
      </c>
      <c r="H16" s="79">
        <v>0</v>
      </c>
      <c r="I16" s="79">
        <v>0</v>
      </c>
    </row>
    <row r="17" spans="1:9" ht="21.75" customHeight="1" x14ac:dyDescent="0.25">
      <c r="A17" s="124"/>
      <c r="B17" s="125"/>
      <c r="C17" s="126"/>
      <c r="D17" s="9" t="s">
        <v>67</v>
      </c>
      <c r="E17" s="75">
        <f t="shared" si="1"/>
        <v>5223.6000000000004</v>
      </c>
      <c r="F17" s="80">
        <f>F25+F57</f>
        <v>725.61044000000004</v>
      </c>
      <c r="G17" s="80">
        <f t="shared" ref="G17:I18" si="2">G25+G57</f>
        <v>1542.998</v>
      </c>
      <c r="H17" s="80">
        <f t="shared" si="2"/>
        <v>1328.6158499999999</v>
      </c>
      <c r="I17" s="80">
        <f t="shared" si="2"/>
        <v>1626.37571</v>
      </c>
    </row>
    <row r="18" spans="1:9" ht="20.25" customHeight="1" x14ac:dyDescent="0.25">
      <c r="A18" s="124"/>
      <c r="B18" s="125"/>
      <c r="C18" s="126"/>
      <c r="D18" s="55" t="s">
        <v>68</v>
      </c>
      <c r="E18" s="75">
        <f t="shared" si="1"/>
        <v>4951.1042699999998</v>
      </c>
      <c r="F18" s="80">
        <f>F26+F58</f>
        <v>126.52925999999999</v>
      </c>
      <c r="G18" s="80">
        <f t="shared" si="2"/>
        <v>2223.8103999999998</v>
      </c>
      <c r="H18" s="80">
        <f t="shared" si="2"/>
        <v>2254.0209300000001</v>
      </c>
      <c r="I18" s="80">
        <f t="shared" si="2"/>
        <v>346.74367999999998</v>
      </c>
    </row>
    <row r="19" spans="1:9" ht="32.25" customHeight="1" x14ac:dyDescent="0.25">
      <c r="A19" s="124"/>
      <c r="B19" s="125"/>
      <c r="C19" s="126"/>
      <c r="D19" s="27" t="s">
        <v>69</v>
      </c>
      <c r="E19" s="71">
        <f t="shared" si="1"/>
        <v>0</v>
      </c>
      <c r="F19" s="15">
        <v>0</v>
      </c>
      <c r="G19" s="15">
        <v>0</v>
      </c>
      <c r="H19" s="15">
        <v>0</v>
      </c>
      <c r="I19" s="15">
        <v>0</v>
      </c>
    </row>
    <row r="20" spans="1:9" ht="25.5" customHeight="1" x14ac:dyDescent="0.25">
      <c r="A20" s="124"/>
      <c r="B20" s="125"/>
      <c r="C20" s="126"/>
      <c r="D20" s="27" t="s">
        <v>70</v>
      </c>
      <c r="E20" s="71">
        <f t="shared" si="1"/>
        <v>0</v>
      </c>
      <c r="F20" s="15">
        <v>0</v>
      </c>
      <c r="G20" s="15">
        <v>0</v>
      </c>
      <c r="H20" s="15">
        <v>0</v>
      </c>
      <c r="I20" s="15">
        <v>0</v>
      </c>
    </row>
    <row r="21" spans="1:9" ht="16.5" customHeight="1" x14ac:dyDescent="0.25">
      <c r="A21" s="124"/>
      <c r="B21" s="125"/>
      <c r="C21" s="126"/>
      <c r="D21" s="27" t="s">
        <v>71</v>
      </c>
      <c r="E21" s="71">
        <f t="shared" si="1"/>
        <v>0</v>
      </c>
      <c r="F21" s="15">
        <v>0</v>
      </c>
      <c r="G21" s="15">
        <v>0</v>
      </c>
      <c r="H21" s="15">
        <v>0</v>
      </c>
      <c r="I21" s="15">
        <v>0</v>
      </c>
    </row>
    <row r="22" spans="1:9" ht="18.75" customHeight="1" x14ac:dyDescent="0.25">
      <c r="A22" s="127"/>
      <c r="B22" s="128"/>
      <c r="C22" s="129"/>
      <c r="D22" s="87" t="s">
        <v>72</v>
      </c>
      <c r="E22" s="71">
        <f t="shared" si="1"/>
        <v>0</v>
      </c>
      <c r="F22" s="79">
        <v>0</v>
      </c>
      <c r="G22" s="79">
        <v>0</v>
      </c>
      <c r="H22" s="79">
        <v>0</v>
      </c>
      <c r="I22" s="79">
        <v>0</v>
      </c>
    </row>
    <row r="23" spans="1:9" ht="15" customHeight="1" x14ac:dyDescent="0.25">
      <c r="A23" s="130" t="s">
        <v>2</v>
      </c>
      <c r="B23" s="130" t="s">
        <v>80</v>
      </c>
      <c r="C23" s="130" t="s">
        <v>85</v>
      </c>
      <c r="D23" s="76" t="s">
        <v>37</v>
      </c>
      <c r="E23" s="81">
        <f>F23+G23+H23+I23</f>
        <v>3885.2000000000003</v>
      </c>
      <c r="F23" s="82">
        <f>F24+F25+F26+F27+F28+F29+F30</f>
        <v>717.11044000000004</v>
      </c>
      <c r="G23" s="82">
        <f t="shared" ref="G23:I23" si="3">G24+G25+G26+G27+G28+G29+G30</f>
        <v>1144.8980000000001</v>
      </c>
      <c r="H23" s="82">
        <f t="shared" si="3"/>
        <v>657.01585</v>
      </c>
      <c r="I23" s="82">
        <f t="shared" si="3"/>
        <v>1366.17571</v>
      </c>
    </row>
    <row r="24" spans="1:9" ht="18" customHeight="1" x14ac:dyDescent="0.25">
      <c r="A24" s="131"/>
      <c r="B24" s="131"/>
      <c r="C24" s="131"/>
      <c r="D24" s="67" t="s">
        <v>66</v>
      </c>
      <c r="E24" s="71">
        <f t="shared" ref="E24:E30" si="4">F24+G24+H24+I24</f>
        <v>0</v>
      </c>
      <c r="F24" s="79">
        <f>F32+F40+F48</f>
        <v>0</v>
      </c>
      <c r="G24" s="79">
        <f t="shared" ref="G24:I26" si="5">G32+G40+G48</f>
        <v>0</v>
      </c>
      <c r="H24" s="79">
        <f t="shared" si="5"/>
        <v>0</v>
      </c>
      <c r="I24" s="79">
        <f t="shared" si="5"/>
        <v>0</v>
      </c>
    </row>
    <row r="25" spans="1:9" ht="18.75" customHeight="1" x14ac:dyDescent="0.25">
      <c r="A25" s="131"/>
      <c r="B25" s="131"/>
      <c r="C25" s="131"/>
      <c r="D25" s="67" t="s">
        <v>67</v>
      </c>
      <c r="E25" s="75">
        <f t="shared" si="4"/>
        <v>3858.0000000000005</v>
      </c>
      <c r="F25" s="88">
        <f>F33+F41+F49</f>
        <v>717.11044000000004</v>
      </c>
      <c r="G25" s="80">
        <f t="shared" si="5"/>
        <v>1117.6980000000001</v>
      </c>
      <c r="H25" s="80">
        <f t="shared" si="5"/>
        <v>657.01585</v>
      </c>
      <c r="I25" s="80">
        <f t="shared" si="5"/>
        <v>1366.17571</v>
      </c>
    </row>
    <row r="26" spans="1:9" ht="16.5" customHeight="1" x14ac:dyDescent="0.25">
      <c r="A26" s="131"/>
      <c r="B26" s="131"/>
      <c r="C26" s="131"/>
      <c r="D26" s="69" t="s">
        <v>68</v>
      </c>
      <c r="E26" s="75">
        <f t="shared" si="4"/>
        <v>27.200000000000003</v>
      </c>
      <c r="F26" s="79">
        <f>F34+F42+F50</f>
        <v>0</v>
      </c>
      <c r="G26" s="80">
        <f t="shared" si="5"/>
        <v>27.200000000000003</v>
      </c>
      <c r="H26" s="79">
        <f t="shared" si="5"/>
        <v>0</v>
      </c>
      <c r="I26" s="79">
        <f t="shared" si="5"/>
        <v>0</v>
      </c>
    </row>
    <row r="27" spans="1:9" ht="18" customHeight="1" x14ac:dyDescent="0.25">
      <c r="A27" s="131"/>
      <c r="B27" s="131"/>
      <c r="C27" s="131"/>
      <c r="D27" s="26" t="s">
        <v>69</v>
      </c>
      <c r="E27" s="71">
        <f t="shared" si="4"/>
        <v>0</v>
      </c>
      <c r="F27" s="15">
        <v>0</v>
      </c>
      <c r="G27" s="15">
        <v>0</v>
      </c>
      <c r="H27" s="15">
        <v>0</v>
      </c>
      <c r="I27" s="15">
        <v>0</v>
      </c>
    </row>
    <row r="28" spans="1:9" ht="18" customHeight="1" x14ac:dyDescent="0.25">
      <c r="A28" s="131"/>
      <c r="B28" s="131"/>
      <c r="C28" s="131"/>
      <c r="D28" s="26" t="s">
        <v>70</v>
      </c>
      <c r="E28" s="71">
        <f t="shared" si="4"/>
        <v>0</v>
      </c>
      <c r="F28" s="15">
        <v>0</v>
      </c>
      <c r="G28" s="15">
        <v>0</v>
      </c>
      <c r="H28" s="15">
        <v>0</v>
      </c>
      <c r="I28" s="15">
        <v>0</v>
      </c>
    </row>
    <row r="29" spans="1:9" ht="13.5" customHeight="1" x14ac:dyDescent="0.25">
      <c r="A29" s="131"/>
      <c r="B29" s="131"/>
      <c r="C29" s="131"/>
      <c r="D29" s="26" t="s">
        <v>71</v>
      </c>
      <c r="E29" s="71">
        <f t="shared" si="4"/>
        <v>0</v>
      </c>
      <c r="F29" s="15">
        <v>0</v>
      </c>
      <c r="G29" s="15">
        <v>0</v>
      </c>
      <c r="H29" s="15">
        <v>0</v>
      </c>
      <c r="I29" s="15">
        <v>0</v>
      </c>
    </row>
    <row r="30" spans="1:9" ht="16.5" customHeight="1" x14ac:dyDescent="0.25">
      <c r="A30" s="131"/>
      <c r="B30" s="131"/>
      <c r="C30" s="132"/>
      <c r="D30" s="26" t="s">
        <v>72</v>
      </c>
      <c r="E30" s="71">
        <f t="shared" si="4"/>
        <v>0</v>
      </c>
      <c r="F30" s="15"/>
      <c r="G30" s="15">
        <v>0</v>
      </c>
      <c r="H30" s="15"/>
      <c r="I30" s="15">
        <v>0</v>
      </c>
    </row>
    <row r="31" spans="1:9" ht="16.5" customHeight="1" x14ac:dyDescent="0.25">
      <c r="A31" s="131"/>
      <c r="B31" s="131"/>
      <c r="C31" s="130" t="s">
        <v>88</v>
      </c>
      <c r="D31" s="76" t="s">
        <v>37</v>
      </c>
      <c r="E31" s="84">
        <f>F31+G31+H31+I31</f>
        <v>3876.2000000000003</v>
      </c>
      <c r="F31" s="82">
        <f>F32+F33+F34+F35+F36+F37+F38</f>
        <v>717.11044000000004</v>
      </c>
      <c r="G31" s="82">
        <f t="shared" ref="G31:I31" si="6">G32+G33+G34+G35+G36+G37+G38</f>
        <v>1135.8980000000001</v>
      </c>
      <c r="H31" s="82">
        <f t="shared" si="6"/>
        <v>657.01585</v>
      </c>
      <c r="I31" s="82">
        <f t="shared" si="6"/>
        <v>1366.17571</v>
      </c>
    </row>
    <row r="32" spans="1:9" ht="17.25" customHeight="1" x14ac:dyDescent="0.25">
      <c r="A32" s="131"/>
      <c r="B32" s="131"/>
      <c r="C32" s="131"/>
      <c r="D32" s="59" t="s">
        <v>66</v>
      </c>
      <c r="E32" s="70">
        <f t="shared" ref="E32:E38" si="7">F32+G32+H32+I32</f>
        <v>0</v>
      </c>
      <c r="F32" s="79">
        <v>0</v>
      </c>
      <c r="G32" s="79">
        <v>0</v>
      </c>
      <c r="H32" s="79">
        <v>0</v>
      </c>
      <c r="I32" s="79">
        <v>0</v>
      </c>
    </row>
    <row r="33" spans="1:9" ht="19.5" customHeight="1" x14ac:dyDescent="0.25">
      <c r="A33" s="131"/>
      <c r="B33" s="131"/>
      <c r="C33" s="131"/>
      <c r="D33" s="67" t="s">
        <v>67</v>
      </c>
      <c r="E33" s="85">
        <f t="shared" si="7"/>
        <v>3858.0000000000005</v>
      </c>
      <c r="F33" s="80">
        <v>717.11044000000004</v>
      </c>
      <c r="G33" s="80">
        <v>1117.6980000000001</v>
      </c>
      <c r="H33" s="80">
        <v>657.01585</v>
      </c>
      <c r="I33" s="80">
        <v>1366.17571</v>
      </c>
    </row>
    <row r="34" spans="1:9" ht="16.5" customHeight="1" x14ac:dyDescent="0.25">
      <c r="A34" s="131"/>
      <c r="B34" s="131"/>
      <c r="C34" s="131"/>
      <c r="D34" s="69" t="s">
        <v>68</v>
      </c>
      <c r="E34" s="86">
        <f t="shared" si="7"/>
        <v>18.2</v>
      </c>
      <c r="F34" s="79">
        <v>0</v>
      </c>
      <c r="G34" s="80">
        <v>18.2</v>
      </c>
      <c r="H34" s="79">
        <v>0</v>
      </c>
      <c r="I34" s="79">
        <v>0</v>
      </c>
    </row>
    <row r="35" spans="1:9" ht="19.5" customHeight="1" x14ac:dyDescent="0.25">
      <c r="A35" s="131"/>
      <c r="B35" s="131"/>
      <c r="C35" s="131"/>
      <c r="D35" s="26" t="s">
        <v>69</v>
      </c>
      <c r="E35" s="70">
        <f t="shared" si="7"/>
        <v>0</v>
      </c>
      <c r="F35" s="15">
        <v>0</v>
      </c>
      <c r="G35" s="15">
        <v>0</v>
      </c>
      <c r="H35" s="15">
        <v>0</v>
      </c>
      <c r="I35" s="15">
        <v>0</v>
      </c>
    </row>
    <row r="36" spans="1:9" ht="15.75" customHeight="1" x14ac:dyDescent="0.25">
      <c r="A36" s="131"/>
      <c r="B36" s="131"/>
      <c r="C36" s="131"/>
      <c r="D36" s="26" t="s">
        <v>70</v>
      </c>
      <c r="E36" s="70">
        <f t="shared" si="7"/>
        <v>0</v>
      </c>
      <c r="F36" s="15">
        <v>0</v>
      </c>
      <c r="G36" s="15">
        <v>0</v>
      </c>
      <c r="H36" s="15">
        <v>0</v>
      </c>
      <c r="I36" s="15">
        <v>0</v>
      </c>
    </row>
    <row r="37" spans="1:9" ht="16.5" customHeight="1" x14ac:dyDescent="0.25">
      <c r="A37" s="131"/>
      <c r="B37" s="131"/>
      <c r="C37" s="131"/>
      <c r="D37" s="26" t="s">
        <v>71</v>
      </c>
      <c r="E37" s="70">
        <f t="shared" si="7"/>
        <v>0</v>
      </c>
      <c r="F37" s="15">
        <v>0</v>
      </c>
      <c r="G37" s="15">
        <v>0</v>
      </c>
      <c r="H37" s="15">
        <v>0</v>
      </c>
      <c r="I37" s="15">
        <v>0</v>
      </c>
    </row>
    <row r="38" spans="1:9" ht="15.75" customHeight="1" x14ac:dyDescent="0.25">
      <c r="A38" s="131"/>
      <c r="B38" s="131"/>
      <c r="C38" s="132"/>
      <c r="D38" s="26" t="s">
        <v>72</v>
      </c>
      <c r="E38" s="70">
        <f t="shared" si="7"/>
        <v>0</v>
      </c>
      <c r="F38" s="15">
        <v>0</v>
      </c>
      <c r="G38" s="15">
        <v>0</v>
      </c>
      <c r="H38" s="15">
        <v>0</v>
      </c>
      <c r="I38" s="15">
        <v>0</v>
      </c>
    </row>
    <row r="39" spans="1:9" ht="17.25" customHeight="1" x14ac:dyDescent="0.25">
      <c r="A39" s="131"/>
      <c r="B39" s="131"/>
      <c r="C39" s="133" t="s">
        <v>105</v>
      </c>
      <c r="D39" s="87" t="s">
        <v>37</v>
      </c>
      <c r="E39" s="75">
        <f>F39+G39+H39+I39</f>
        <v>3.6</v>
      </c>
      <c r="F39" s="79">
        <f>F40+F41+F42+F43+F44+F45+F46</f>
        <v>0</v>
      </c>
      <c r="G39" s="80">
        <f t="shared" ref="G39:I39" si="8">G40+G41+G42+G43+G44+G45+G46</f>
        <v>3.6</v>
      </c>
      <c r="H39" s="79">
        <f t="shared" si="8"/>
        <v>0</v>
      </c>
      <c r="I39" s="79">
        <f t="shared" si="8"/>
        <v>0</v>
      </c>
    </row>
    <row r="40" spans="1:9" ht="16.5" customHeight="1" x14ac:dyDescent="0.25">
      <c r="A40" s="131"/>
      <c r="B40" s="131"/>
      <c r="C40" s="133"/>
      <c r="D40" s="26" t="s">
        <v>66</v>
      </c>
      <c r="E40" s="74">
        <f t="shared" ref="E40:E46" si="9">F40+G40+H40+I40</f>
        <v>0</v>
      </c>
      <c r="F40" s="79">
        <v>0</v>
      </c>
      <c r="G40" s="79">
        <v>0</v>
      </c>
      <c r="H40" s="79">
        <v>0</v>
      </c>
      <c r="I40" s="79">
        <v>0</v>
      </c>
    </row>
    <row r="41" spans="1:9" ht="19.5" customHeight="1" x14ac:dyDescent="0.25">
      <c r="A41" s="131"/>
      <c r="B41" s="131"/>
      <c r="C41" s="133"/>
      <c r="D41" s="26" t="s">
        <v>67</v>
      </c>
      <c r="E41" s="74">
        <f t="shared" si="9"/>
        <v>0</v>
      </c>
      <c r="F41" s="79"/>
      <c r="G41" s="79"/>
      <c r="H41" s="79"/>
      <c r="I41" s="79"/>
    </row>
    <row r="42" spans="1:9" ht="16.5" customHeight="1" x14ac:dyDescent="0.25">
      <c r="A42" s="131"/>
      <c r="B42" s="131"/>
      <c r="C42" s="133"/>
      <c r="D42" s="26" t="s">
        <v>68</v>
      </c>
      <c r="E42" s="75">
        <f t="shared" si="9"/>
        <v>3.6</v>
      </c>
      <c r="F42" s="79"/>
      <c r="G42" s="80">
        <v>3.6</v>
      </c>
      <c r="H42" s="79"/>
      <c r="I42" s="79"/>
    </row>
    <row r="43" spans="1:9" ht="21.75" customHeight="1" x14ac:dyDescent="0.25">
      <c r="A43" s="131"/>
      <c r="B43" s="131"/>
      <c r="C43" s="133"/>
      <c r="D43" s="26" t="s">
        <v>69</v>
      </c>
      <c r="E43" s="74">
        <f t="shared" si="9"/>
        <v>0</v>
      </c>
      <c r="F43" s="79">
        <v>0</v>
      </c>
      <c r="G43" s="79">
        <v>0</v>
      </c>
      <c r="H43" s="79">
        <v>0</v>
      </c>
      <c r="I43" s="79">
        <v>0</v>
      </c>
    </row>
    <row r="44" spans="1:9" ht="16.5" customHeight="1" x14ac:dyDescent="0.25">
      <c r="A44" s="131"/>
      <c r="B44" s="131"/>
      <c r="C44" s="133"/>
      <c r="D44" s="26" t="s">
        <v>70</v>
      </c>
      <c r="E44" s="74">
        <f t="shared" si="9"/>
        <v>0</v>
      </c>
      <c r="F44" s="79">
        <v>0</v>
      </c>
      <c r="G44" s="79">
        <v>0</v>
      </c>
      <c r="H44" s="79">
        <v>0</v>
      </c>
      <c r="I44" s="79">
        <v>0</v>
      </c>
    </row>
    <row r="45" spans="1:9" ht="15.75" customHeight="1" x14ac:dyDescent="0.25">
      <c r="A45" s="131"/>
      <c r="B45" s="131"/>
      <c r="C45" s="133"/>
      <c r="D45" s="26" t="s">
        <v>71</v>
      </c>
      <c r="E45" s="74">
        <f t="shared" si="9"/>
        <v>0</v>
      </c>
      <c r="F45" s="79">
        <v>0</v>
      </c>
      <c r="G45" s="79">
        <v>0</v>
      </c>
      <c r="H45" s="79">
        <v>0</v>
      </c>
      <c r="I45" s="79">
        <v>0</v>
      </c>
    </row>
    <row r="46" spans="1:9" ht="15.75" customHeight="1" x14ac:dyDescent="0.25">
      <c r="A46" s="131"/>
      <c r="B46" s="131"/>
      <c r="C46" s="134"/>
      <c r="D46" s="26" t="s">
        <v>72</v>
      </c>
      <c r="E46" s="74">
        <f t="shared" si="9"/>
        <v>0</v>
      </c>
      <c r="F46" s="79">
        <v>0</v>
      </c>
      <c r="G46" s="79">
        <v>0</v>
      </c>
      <c r="H46" s="79">
        <v>0</v>
      </c>
      <c r="I46" s="79">
        <v>0</v>
      </c>
    </row>
    <row r="47" spans="1:9" ht="15.75" customHeight="1" x14ac:dyDescent="0.25">
      <c r="A47" s="131"/>
      <c r="B47" s="131"/>
      <c r="C47" s="130" t="s">
        <v>87</v>
      </c>
      <c r="D47" s="87" t="s">
        <v>37</v>
      </c>
      <c r="E47" s="81">
        <f>F47+G47+H47+I47</f>
        <v>5.4</v>
      </c>
      <c r="F47" s="79">
        <v>0</v>
      </c>
      <c r="G47" s="83">
        <f>G48+G49+G50+G51+G52+G53+G54</f>
        <v>5.4</v>
      </c>
      <c r="H47" s="79">
        <v>0</v>
      </c>
      <c r="I47" s="79">
        <v>0</v>
      </c>
    </row>
    <row r="48" spans="1:9" ht="15.75" customHeight="1" x14ac:dyDescent="0.25">
      <c r="A48" s="131"/>
      <c r="B48" s="131"/>
      <c r="C48" s="131"/>
      <c r="D48" s="26" t="s">
        <v>66</v>
      </c>
      <c r="E48" s="106">
        <f t="shared" ref="E48:E54" si="10">F48+G48+H48+I48</f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ht="15.75" customHeight="1" x14ac:dyDescent="0.25">
      <c r="A49" s="131"/>
      <c r="B49" s="131"/>
      <c r="C49" s="131"/>
      <c r="D49" s="26" t="s">
        <v>67</v>
      </c>
      <c r="E49" s="106">
        <f t="shared" si="10"/>
        <v>0</v>
      </c>
      <c r="F49" s="79">
        <v>0</v>
      </c>
      <c r="G49" s="79">
        <v>0</v>
      </c>
      <c r="H49" s="79">
        <v>0</v>
      </c>
      <c r="I49" s="79">
        <v>0</v>
      </c>
    </row>
    <row r="50" spans="1:9" ht="15.75" customHeight="1" x14ac:dyDescent="0.25">
      <c r="A50" s="131"/>
      <c r="B50" s="131"/>
      <c r="C50" s="131"/>
      <c r="D50" s="26" t="s">
        <v>68</v>
      </c>
      <c r="E50" s="75">
        <f t="shared" si="10"/>
        <v>5.4</v>
      </c>
      <c r="F50" s="79">
        <v>0</v>
      </c>
      <c r="G50" s="80">
        <v>5.4</v>
      </c>
      <c r="H50" s="79">
        <v>0</v>
      </c>
      <c r="I50" s="79">
        <v>0</v>
      </c>
    </row>
    <row r="51" spans="1:9" ht="21" customHeight="1" x14ac:dyDescent="0.25">
      <c r="A51" s="131"/>
      <c r="B51" s="131"/>
      <c r="C51" s="131"/>
      <c r="D51" s="26" t="s">
        <v>69</v>
      </c>
      <c r="E51" s="106">
        <f t="shared" si="10"/>
        <v>0</v>
      </c>
      <c r="F51" s="15">
        <v>0</v>
      </c>
      <c r="G51" s="15">
        <v>0</v>
      </c>
      <c r="H51" s="15">
        <v>0</v>
      </c>
      <c r="I51" s="15">
        <v>0</v>
      </c>
    </row>
    <row r="52" spans="1:9" ht="17.25" customHeight="1" x14ac:dyDescent="0.25">
      <c r="A52" s="131"/>
      <c r="B52" s="131"/>
      <c r="C52" s="131"/>
      <c r="D52" s="26" t="s">
        <v>70</v>
      </c>
      <c r="E52" s="106">
        <f t="shared" si="10"/>
        <v>0</v>
      </c>
      <c r="F52" s="15">
        <v>0</v>
      </c>
      <c r="G52" s="15">
        <v>0</v>
      </c>
      <c r="H52" s="15">
        <v>0</v>
      </c>
      <c r="I52" s="15">
        <v>0</v>
      </c>
    </row>
    <row r="53" spans="1:9" ht="15.75" customHeight="1" x14ac:dyDescent="0.25">
      <c r="A53" s="131"/>
      <c r="B53" s="131"/>
      <c r="C53" s="131"/>
      <c r="D53" s="26" t="s">
        <v>71</v>
      </c>
      <c r="E53" s="106">
        <f t="shared" si="10"/>
        <v>0</v>
      </c>
      <c r="F53" s="15">
        <v>0</v>
      </c>
      <c r="G53" s="15">
        <v>0</v>
      </c>
      <c r="H53" s="15">
        <v>0</v>
      </c>
      <c r="I53" s="15">
        <v>0</v>
      </c>
    </row>
    <row r="54" spans="1:9" ht="15.75" customHeight="1" x14ac:dyDescent="0.25">
      <c r="A54" s="132"/>
      <c r="B54" s="132"/>
      <c r="C54" s="132"/>
      <c r="D54" s="26" t="s">
        <v>72</v>
      </c>
      <c r="E54" s="106">
        <f t="shared" si="10"/>
        <v>0</v>
      </c>
      <c r="F54" s="15">
        <v>0</v>
      </c>
      <c r="G54" s="15">
        <v>0</v>
      </c>
      <c r="H54" s="15">
        <v>0</v>
      </c>
      <c r="I54" s="15">
        <v>0</v>
      </c>
    </row>
    <row r="55" spans="1:9" ht="15.75" customHeight="1" x14ac:dyDescent="0.25">
      <c r="A55" s="119" t="s">
        <v>6</v>
      </c>
      <c r="B55" s="119" t="s">
        <v>81</v>
      </c>
      <c r="C55" s="119" t="s">
        <v>82</v>
      </c>
      <c r="D55" s="76" t="s">
        <v>37</v>
      </c>
      <c r="E55" s="82">
        <f>F55+G55+H55+I55</f>
        <v>6289.5042699999995</v>
      </c>
      <c r="F55" s="82">
        <f>F56+F57+F58+F59+F60+F61+F62</f>
        <v>135.02925999999999</v>
      </c>
      <c r="G55" s="82">
        <f t="shared" ref="G55:I55" si="11">G56+G57+G58+G59+G60+G61+G62</f>
        <v>2621.9103999999998</v>
      </c>
      <c r="H55" s="82">
        <f t="shared" si="11"/>
        <v>2925.62093</v>
      </c>
      <c r="I55" s="82">
        <f t="shared" si="11"/>
        <v>606.94367999999997</v>
      </c>
    </row>
    <row r="56" spans="1:9" ht="19.5" customHeight="1" x14ac:dyDescent="0.25">
      <c r="A56" s="119"/>
      <c r="B56" s="119"/>
      <c r="C56" s="119"/>
      <c r="D56" s="67" t="s">
        <v>66</v>
      </c>
      <c r="E56" s="72">
        <f t="shared" ref="E56:E62" si="12">F56+G56+H56+I56</f>
        <v>0</v>
      </c>
      <c r="F56" s="79"/>
      <c r="G56" s="79"/>
      <c r="H56" s="79"/>
      <c r="I56" s="79"/>
    </row>
    <row r="57" spans="1:9" ht="17.25" customHeight="1" x14ac:dyDescent="0.25">
      <c r="A57" s="119"/>
      <c r="B57" s="119"/>
      <c r="C57" s="119"/>
      <c r="D57" s="67" t="s">
        <v>67</v>
      </c>
      <c r="E57" s="107">
        <f t="shared" si="12"/>
        <v>1365.6</v>
      </c>
      <c r="F57" s="89">
        <f>F65+F73+F81+F89+F97</f>
        <v>8.5</v>
      </c>
      <c r="G57" s="89">
        <f t="shared" ref="G57:I58" si="13">G65+G73+G81+G89+G97</f>
        <v>425.29999999999995</v>
      </c>
      <c r="H57" s="89">
        <f t="shared" si="13"/>
        <v>671.59999999999991</v>
      </c>
      <c r="I57" s="89">
        <f t="shared" si="13"/>
        <v>260.2</v>
      </c>
    </row>
    <row r="58" spans="1:9" ht="15.75" customHeight="1" x14ac:dyDescent="0.25">
      <c r="A58" s="119"/>
      <c r="B58" s="119"/>
      <c r="C58" s="119"/>
      <c r="D58" s="67" t="s">
        <v>68</v>
      </c>
      <c r="E58" s="98">
        <f t="shared" si="12"/>
        <v>4923.9042699999991</v>
      </c>
      <c r="F58" s="80">
        <f>F66+F74+F82+F90+F98</f>
        <v>126.52925999999999</v>
      </c>
      <c r="G58" s="80">
        <f t="shared" si="13"/>
        <v>2196.6104</v>
      </c>
      <c r="H58" s="80">
        <f t="shared" si="13"/>
        <v>2254.0209300000001</v>
      </c>
      <c r="I58" s="80">
        <f t="shared" si="13"/>
        <v>346.74367999999998</v>
      </c>
    </row>
    <row r="59" spans="1:9" ht="18.75" customHeight="1" x14ac:dyDescent="0.25">
      <c r="A59" s="119"/>
      <c r="B59" s="119"/>
      <c r="C59" s="119"/>
      <c r="D59" s="90" t="s">
        <v>69</v>
      </c>
      <c r="E59" s="72">
        <f t="shared" si="12"/>
        <v>0</v>
      </c>
      <c r="F59" s="79">
        <v>0</v>
      </c>
      <c r="G59" s="79">
        <v>0</v>
      </c>
      <c r="H59" s="79">
        <v>0</v>
      </c>
      <c r="I59" s="79">
        <v>0</v>
      </c>
    </row>
    <row r="60" spans="1:9" ht="16.5" customHeight="1" x14ac:dyDescent="0.25">
      <c r="A60" s="119"/>
      <c r="B60" s="119"/>
      <c r="C60" s="119"/>
      <c r="D60" s="90" t="s">
        <v>70</v>
      </c>
      <c r="E60" s="72">
        <f t="shared" si="12"/>
        <v>0</v>
      </c>
      <c r="F60" s="79">
        <v>0</v>
      </c>
      <c r="G60" s="79">
        <v>0</v>
      </c>
      <c r="H60" s="79">
        <v>0</v>
      </c>
      <c r="I60" s="79"/>
    </row>
    <row r="61" spans="1:9" ht="17.25" customHeight="1" x14ac:dyDescent="0.25">
      <c r="A61" s="119"/>
      <c r="B61" s="119"/>
      <c r="C61" s="119"/>
      <c r="D61" s="90" t="s">
        <v>71</v>
      </c>
      <c r="E61" s="72">
        <f t="shared" si="12"/>
        <v>0</v>
      </c>
      <c r="F61" s="79">
        <v>0</v>
      </c>
      <c r="G61" s="79">
        <v>0</v>
      </c>
      <c r="H61" s="79">
        <v>0</v>
      </c>
      <c r="I61" s="79">
        <v>0</v>
      </c>
    </row>
    <row r="62" spans="1:9" ht="20.25" customHeight="1" x14ac:dyDescent="0.25">
      <c r="A62" s="119"/>
      <c r="B62" s="119"/>
      <c r="C62" s="119"/>
      <c r="D62" s="90" t="s">
        <v>72</v>
      </c>
      <c r="E62" s="72">
        <f t="shared" si="12"/>
        <v>0</v>
      </c>
      <c r="F62" s="79">
        <v>0</v>
      </c>
      <c r="G62" s="79">
        <v>0</v>
      </c>
      <c r="H62" s="79">
        <v>0</v>
      </c>
      <c r="I62" s="79">
        <v>0</v>
      </c>
    </row>
    <row r="63" spans="1:9" ht="17.25" customHeight="1" x14ac:dyDescent="0.25">
      <c r="A63" s="119"/>
      <c r="B63" s="119"/>
      <c r="C63" s="119" t="s">
        <v>89</v>
      </c>
      <c r="D63" s="76" t="s">
        <v>37</v>
      </c>
      <c r="E63" s="84">
        <f>F63+G63+H63+I63</f>
        <v>100</v>
      </c>
      <c r="F63" s="72">
        <f>F64+F65+F66+F67+F68+F69+F70</f>
        <v>0</v>
      </c>
      <c r="G63" s="72">
        <f t="shared" ref="G63:I63" si="14">G64+G65+G66+G67+G68+G69+G70</f>
        <v>0</v>
      </c>
      <c r="H63" s="72">
        <f t="shared" si="14"/>
        <v>0</v>
      </c>
      <c r="I63" s="82">
        <f t="shared" si="14"/>
        <v>100</v>
      </c>
    </row>
    <row r="64" spans="1:9" ht="16.5" customHeight="1" x14ac:dyDescent="0.25">
      <c r="A64" s="119"/>
      <c r="B64" s="119"/>
      <c r="C64" s="119"/>
      <c r="D64" s="67" t="s">
        <v>66</v>
      </c>
      <c r="E64" s="68">
        <f t="shared" ref="E64:E70" si="15">F64+G64+H64+I64</f>
        <v>0</v>
      </c>
      <c r="F64" s="79">
        <v>0</v>
      </c>
      <c r="G64" s="79">
        <v>0</v>
      </c>
      <c r="H64" s="79">
        <v>0</v>
      </c>
      <c r="I64" s="79">
        <v>0</v>
      </c>
    </row>
    <row r="65" spans="1:9" s="66" customFormat="1" ht="16.5" customHeight="1" x14ac:dyDescent="0.25">
      <c r="A65" s="119"/>
      <c r="B65" s="119"/>
      <c r="C65" s="119"/>
      <c r="D65" s="67" t="s">
        <v>67</v>
      </c>
      <c r="E65" s="84">
        <f t="shared" si="15"/>
        <v>100</v>
      </c>
      <c r="F65" s="79">
        <v>0</v>
      </c>
      <c r="G65" s="79">
        <v>0</v>
      </c>
      <c r="H65" s="79">
        <v>0</v>
      </c>
      <c r="I65" s="88">
        <v>100</v>
      </c>
    </row>
    <row r="66" spans="1:9" ht="16.5" customHeight="1" x14ac:dyDescent="0.25">
      <c r="A66" s="119"/>
      <c r="B66" s="119"/>
      <c r="C66" s="119"/>
      <c r="D66" s="67" t="s">
        <v>68</v>
      </c>
      <c r="E66" s="68">
        <f t="shared" si="15"/>
        <v>0</v>
      </c>
      <c r="F66" s="79">
        <v>0</v>
      </c>
      <c r="G66" s="79">
        <v>0</v>
      </c>
      <c r="H66" s="79">
        <v>0</v>
      </c>
      <c r="I66" s="79">
        <v>0</v>
      </c>
    </row>
    <row r="67" spans="1:9" ht="27.75" customHeight="1" x14ac:dyDescent="0.25">
      <c r="A67" s="119"/>
      <c r="B67" s="119"/>
      <c r="C67" s="119"/>
      <c r="D67" s="90" t="s">
        <v>69</v>
      </c>
      <c r="E67" s="68">
        <f t="shared" si="15"/>
        <v>0</v>
      </c>
      <c r="F67" s="79">
        <v>0</v>
      </c>
      <c r="G67" s="79">
        <v>0</v>
      </c>
      <c r="H67" s="79">
        <v>0</v>
      </c>
      <c r="I67" s="79">
        <v>0</v>
      </c>
    </row>
    <row r="68" spans="1:9" ht="15" customHeight="1" x14ac:dyDescent="0.25">
      <c r="A68" s="119"/>
      <c r="B68" s="119"/>
      <c r="C68" s="119"/>
      <c r="D68" s="90" t="s">
        <v>70</v>
      </c>
      <c r="E68" s="68">
        <f t="shared" si="15"/>
        <v>0</v>
      </c>
      <c r="F68" s="79">
        <v>0</v>
      </c>
      <c r="G68" s="79">
        <v>0</v>
      </c>
      <c r="H68" s="79">
        <v>0</v>
      </c>
      <c r="I68" s="79">
        <v>0</v>
      </c>
    </row>
    <row r="69" spans="1:9" ht="15" customHeight="1" x14ac:dyDescent="0.25">
      <c r="A69" s="119"/>
      <c r="B69" s="119"/>
      <c r="C69" s="119"/>
      <c r="D69" s="90" t="s">
        <v>71</v>
      </c>
      <c r="E69" s="68">
        <f t="shared" si="15"/>
        <v>0</v>
      </c>
      <c r="F69" s="79">
        <v>0</v>
      </c>
      <c r="G69" s="79">
        <v>0</v>
      </c>
      <c r="H69" s="79">
        <v>0</v>
      </c>
      <c r="I69" s="79">
        <v>0</v>
      </c>
    </row>
    <row r="70" spans="1:9" ht="17.25" customHeight="1" x14ac:dyDescent="0.25">
      <c r="A70" s="119"/>
      <c r="B70" s="119"/>
      <c r="C70" s="119"/>
      <c r="D70" s="90" t="s">
        <v>72</v>
      </c>
      <c r="E70" s="68">
        <f t="shared" si="15"/>
        <v>0</v>
      </c>
      <c r="F70" s="79">
        <v>0</v>
      </c>
      <c r="G70" s="79">
        <v>0</v>
      </c>
      <c r="H70" s="79">
        <v>0</v>
      </c>
      <c r="I70" s="79">
        <v>0</v>
      </c>
    </row>
    <row r="71" spans="1:9" ht="15.75" customHeight="1" x14ac:dyDescent="0.25">
      <c r="A71" s="119"/>
      <c r="B71" s="119"/>
      <c r="C71" s="119" t="s">
        <v>103</v>
      </c>
      <c r="D71" s="76" t="s">
        <v>37</v>
      </c>
      <c r="E71" s="84">
        <f>F71+G71+H71+I71</f>
        <v>1039.7616</v>
      </c>
      <c r="F71" s="82">
        <f>F72+F73+F74+F75+F76+F77+F78</f>
        <v>72.47193</v>
      </c>
      <c r="G71" s="82">
        <f t="shared" ref="G71:I71" si="16">G72+G73+G74+G75+G76+G77+G78</f>
        <v>232.86519000000001</v>
      </c>
      <c r="H71" s="82">
        <f t="shared" si="16"/>
        <v>593.57308</v>
      </c>
      <c r="I71" s="82">
        <f t="shared" si="16"/>
        <v>140.85140000000001</v>
      </c>
    </row>
    <row r="72" spans="1:9" ht="18.75" customHeight="1" x14ac:dyDescent="0.25">
      <c r="A72" s="119"/>
      <c r="B72" s="119"/>
      <c r="C72" s="119"/>
      <c r="D72" s="67" t="s">
        <v>66</v>
      </c>
      <c r="E72" s="86">
        <f t="shared" ref="E72:E77" si="17">F72+G72+H72+I72</f>
        <v>0</v>
      </c>
      <c r="F72" s="79">
        <v>0</v>
      </c>
      <c r="G72" s="79">
        <v>0</v>
      </c>
      <c r="H72" s="79">
        <v>0</v>
      </c>
      <c r="I72" s="79">
        <v>0</v>
      </c>
    </row>
    <row r="73" spans="1:9" s="66" customFormat="1" ht="18.75" customHeight="1" x14ac:dyDescent="0.25">
      <c r="A73" s="119"/>
      <c r="B73" s="119"/>
      <c r="C73" s="119"/>
      <c r="D73" s="67" t="s">
        <v>67</v>
      </c>
      <c r="E73" s="86">
        <f t="shared" si="17"/>
        <v>562.9</v>
      </c>
      <c r="F73" s="79">
        <v>0</v>
      </c>
      <c r="G73" s="88">
        <v>100</v>
      </c>
      <c r="H73" s="88">
        <v>352</v>
      </c>
      <c r="I73" s="88">
        <v>110.9</v>
      </c>
    </row>
    <row r="74" spans="1:9" ht="18.75" customHeight="1" x14ac:dyDescent="0.25">
      <c r="A74" s="119"/>
      <c r="B74" s="119"/>
      <c r="C74" s="119"/>
      <c r="D74" s="67" t="s">
        <v>68</v>
      </c>
      <c r="E74" s="85">
        <f t="shared" si="17"/>
        <v>476.86160000000001</v>
      </c>
      <c r="F74" s="88">
        <v>72.47193</v>
      </c>
      <c r="G74" s="88">
        <v>132.86519000000001</v>
      </c>
      <c r="H74" s="88">
        <v>241.57308</v>
      </c>
      <c r="I74" s="88">
        <v>29.9514</v>
      </c>
    </row>
    <row r="75" spans="1:9" ht="29.25" customHeight="1" x14ac:dyDescent="0.25">
      <c r="A75" s="119"/>
      <c r="B75" s="119"/>
      <c r="C75" s="119"/>
      <c r="D75" s="26" t="s">
        <v>69</v>
      </c>
      <c r="E75" s="64">
        <f t="shared" si="17"/>
        <v>0</v>
      </c>
      <c r="F75" s="15">
        <v>0</v>
      </c>
      <c r="G75" s="15">
        <v>0</v>
      </c>
      <c r="H75" s="15">
        <v>0</v>
      </c>
      <c r="I75" s="15">
        <v>0</v>
      </c>
    </row>
    <row r="76" spans="1:9" ht="18" customHeight="1" x14ac:dyDescent="0.25">
      <c r="A76" s="119"/>
      <c r="B76" s="119"/>
      <c r="C76" s="119"/>
      <c r="D76" s="26" t="s">
        <v>70</v>
      </c>
      <c r="E76" s="64">
        <f t="shared" si="17"/>
        <v>0</v>
      </c>
      <c r="F76" s="15">
        <v>0</v>
      </c>
      <c r="G76" s="15">
        <v>0</v>
      </c>
      <c r="H76" s="15">
        <v>0</v>
      </c>
      <c r="I76" s="15">
        <v>0</v>
      </c>
    </row>
    <row r="77" spans="1:9" ht="16.5" customHeight="1" x14ac:dyDescent="0.25">
      <c r="A77" s="119"/>
      <c r="B77" s="119"/>
      <c r="C77" s="119"/>
      <c r="D77" s="26" t="s">
        <v>71</v>
      </c>
      <c r="E77" s="64">
        <f t="shared" si="17"/>
        <v>0</v>
      </c>
      <c r="F77" s="15">
        <v>0</v>
      </c>
      <c r="G77" s="15">
        <v>0</v>
      </c>
      <c r="H77" s="15">
        <v>0</v>
      </c>
      <c r="I77" s="15">
        <v>0</v>
      </c>
    </row>
    <row r="78" spans="1:9" ht="18" customHeight="1" x14ac:dyDescent="0.25">
      <c r="A78" s="119"/>
      <c r="B78" s="119"/>
      <c r="C78" s="119"/>
      <c r="D78" s="26" t="s">
        <v>72</v>
      </c>
      <c r="E78" s="65">
        <v>0</v>
      </c>
      <c r="F78" s="15">
        <v>0</v>
      </c>
      <c r="G78" s="15">
        <v>0</v>
      </c>
      <c r="H78" s="15">
        <v>0</v>
      </c>
      <c r="I78" s="15">
        <v>0</v>
      </c>
    </row>
    <row r="79" spans="1:9" s="61" customFormat="1" ht="17.25" customHeight="1" x14ac:dyDescent="0.25">
      <c r="A79" s="119"/>
      <c r="B79" s="119"/>
      <c r="C79" s="120" t="s">
        <v>86</v>
      </c>
      <c r="D79" s="91" t="s">
        <v>37</v>
      </c>
      <c r="E79" s="92">
        <f>SUM(F79:I79)</f>
        <v>2765.2550000000001</v>
      </c>
      <c r="F79" s="93">
        <f t="shared" ref="F79:I79" si="18">SUM(F80:F86)</f>
        <v>0</v>
      </c>
      <c r="G79" s="92">
        <f t="shared" si="18"/>
        <v>1585.9114300000001</v>
      </c>
      <c r="H79" s="92">
        <f t="shared" si="18"/>
        <v>1179.34357</v>
      </c>
      <c r="I79" s="94">
        <f t="shared" si="18"/>
        <v>0</v>
      </c>
    </row>
    <row r="80" spans="1:9" s="61" customFormat="1" ht="18" customHeight="1" x14ac:dyDescent="0.25">
      <c r="A80" s="119"/>
      <c r="B80" s="119"/>
      <c r="C80" s="120"/>
      <c r="D80" s="95" t="s">
        <v>66</v>
      </c>
      <c r="E80" s="94">
        <f t="shared" ref="E80:E86" si="19">SUM(F80:I80)</f>
        <v>0</v>
      </c>
      <c r="F80" s="96">
        <v>0</v>
      </c>
      <c r="G80" s="96">
        <v>0</v>
      </c>
      <c r="H80" s="96">
        <v>0</v>
      </c>
      <c r="I80" s="96">
        <v>0</v>
      </c>
    </row>
    <row r="81" spans="1:9" s="61" customFormat="1" ht="16.5" customHeight="1" x14ac:dyDescent="0.25">
      <c r="A81" s="119"/>
      <c r="B81" s="119"/>
      <c r="C81" s="120"/>
      <c r="D81" s="95" t="s">
        <v>67</v>
      </c>
      <c r="E81" s="108">
        <f t="shared" si="19"/>
        <v>377.1</v>
      </c>
      <c r="F81" s="96">
        <v>0</v>
      </c>
      <c r="G81" s="97">
        <v>216.2</v>
      </c>
      <c r="H81" s="97">
        <v>160.9</v>
      </c>
      <c r="I81" s="96">
        <v>0</v>
      </c>
    </row>
    <row r="82" spans="1:9" s="61" customFormat="1" ht="15.75" customHeight="1" x14ac:dyDescent="0.25">
      <c r="A82" s="119"/>
      <c r="B82" s="119"/>
      <c r="C82" s="120"/>
      <c r="D82" s="95" t="s">
        <v>68</v>
      </c>
      <c r="E82" s="109">
        <f t="shared" si="19"/>
        <v>2388.1550000000002</v>
      </c>
      <c r="F82" s="98">
        <v>0</v>
      </c>
      <c r="G82" s="99">
        <v>1369.7114300000001</v>
      </c>
      <c r="H82" s="99">
        <v>1018.44357</v>
      </c>
      <c r="I82" s="98">
        <v>0</v>
      </c>
    </row>
    <row r="83" spans="1:9" s="61" customFormat="1" ht="29.25" customHeight="1" x14ac:dyDescent="0.25">
      <c r="A83" s="119"/>
      <c r="B83" s="119"/>
      <c r="C83" s="120"/>
      <c r="D83" s="95" t="s">
        <v>69</v>
      </c>
      <c r="E83" s="94">
        <f t="shared" si="19"/>
        <v>0</v>
      </c>
      <c r="F83" s="96">
        <v>0</v>
      </c>
      <c r="G83" s="96">
        <v>0</v>
      </c>
      <c r="H83" s="96">
        <v>0</v>
      </c>
      <c r="I83" s="96">
        <v>0</v>
      </c>
    </row>
    <row r="84" spans="1:9" s="61" customFormat="1" ht="17.25" customHeight="1" x14ac:dyDescent="0.25">
      <c r="A84" s="119"/>
      <c r="B84" s="119"/>
      <c r="C84" s="120"/>
      <c r="D84" s="95" t="s">
        <v>70</v>
      </c>
      <c r="E84" s="94">
        <f t="shared" si="19"/>
        <v>0</v>
      </c>
      <c r="F84" s="96">
        <v>0</v>
      </c>
      <c r="G84" s="96">
        <v>0</v>
      </c>
      <c r="H84" s="96">
        <v>0</v>
      </c>
      <c r="I84" s="96">
        <v>0</v>
      </c>
    </row>
    <row r="85" spans="1:9" s="61" customFormat="1" ht="15" customHeight="1" x14ac:dyDescent="0.25">
      <c r="A85" s="119"/>
      <c r="B85" s="119"/>
      <c r="C85" s="120"/>
      <c r="D85" s="100" t="s">
        <v>71</v>
      </c>
      <c r="E85" s="94">
        <f t="shared" si="19"/>
        <v>0</v>
      </c>
      <c r="F85" s="96">
        <v>0</v>
      </c>
      <c r="G85" s="96">
        <v>0</v>
      </c>
      <c r="H85" s="96">
        <v>0</v>
      </c>
      <c r="I85" s="96">
        <v>0</v>
      </c>
    </row>
    <row r="86" spans="1:9" s="61" customFormat="1" ht="16.5" customHeight="1" x14ac:dyDescent="0.25">
      <c r="A86" s="119"/>
      <c r="B86" s="119"/>
      <c r="C86" s="120"/>
      <c r="D86" s="100" t="s">
        <v>72</v>
      </c>
      <c r="E86" s="94">
        <f t="shared" si="19"/>
        <v>0</v>
      </c>
      <c r="F86" s="96">
        <v>0</v>
      </c>
      <c r="G86" s="96">
        <v>0</v>
      </c>
      <c r="H86" s="96">
        <v>0</v>
      </c>
      <c r="I86" s="96">
        <v>0</v>
      </c>
    </row>
    <row r="87" spans="1:9" ht="17.25" customHeight="1" x14ac:dyDescent="0.25">
      <c r="A87" s="119"/>
      <c r="B87" s="119"/>
      <c r="C87" s="119" t="s">
        <v>104</v>
      </c>
      <c r="D87" s="76" t="s">
        <v>37</v>
      </c>
      <c r="E87" s="75">
        <f>F87+G87+H87+I87</f>
        <v>2384.48767</v>
      </c>
      <c r="F87" s="80">
        <f>F88+F89+F90+F91+F92+F93+F94</f>
        <v>62.55733</v>
      </c>
      <c r="G87" s="80">
        <f t="shared" ref="G87:I87" si="20">G88+G89+G90+G91+G92+G93+G94</f>
        <v>803.13378</v>
      </c>
      <c r="H87" s="80">
        <f t="shared" si="20"/>
        <v>1152.7042799999999</v>
      </c>
      <c r="I87" s="80">
        <f t="shared" si="20"/>
        <v>366.09228000000002</v>
      </c>
    </row>
    <row r="88" spans="1:9" ht="16.5" customHeight="1" x14ac:dyDescent="0.25">
      <c r="A88" s="119"/>
      <c r="B88" s="119"/>
      <c r="C88" s="119"/>
      <c r="D88" s="67" t="s">
        <v>66</v>
      </c>
      <c r="E88" s="74">
        <f t="shared" ref="E88:E94" si="21">F88+G88+H88+I88</f>
        <v>0</v>
      </c>
      <c r="F88" s="79">
        <v>0</v>
      </c>
      <c r="G88" s="79">
        <v>0</v>
      </c>
      <c r="H88" s="79">
        <v>0</v>
      </c>
      <c r="I88" s="79">
        <v>0</v>
      </c>
    </row>
    <row r="89" spans="1:9" ht="17.25" customHeight="1" x14ac:dyDescent="0.25">
      <c r="A89" s="119"/>
      <c r="B89" s="119"/>
      <c r="C89" s="119"/>
      <c r="D89" s="67" t="s">
        <v>67</v>
      </c>
      <c r="E89" s="75">
        <f t="shared" si="21"/>
        <v>325.59999999999997</v>
      </c>
      <c r="F89" s="80">
        <v>8.5</v>
      </c>
      <c r="G89" s="80">
        <v>109.1</v>
      </c>
      <c r="H89" s="80">
        <v>158.69999999999999</v>
      </c>
      <c r="I89" s="80">
        <v>49.3</v>
      </c>
    </row>
    <row r="90" spans="1:9" ht="15" customHeight="1" x14ac:dyDescent="0.25">
      <c r="A90" s="119"/>
      <c r="B90" s="119"/>
      <c r="C90" s="119"/>
      <c r="D90" s="67" t="s">
        <v>68</v>
      </c>
      <c r="E90" s="75">
        <f t="shared" si="21"/>
        <v>2058.8876700000001</v>
      </c>
      <c r="F90" s="80">
        <v>54.05733</v>
      </c>
      <c r="G90" s="80">
        <v>694.03377999999998</v>
      </c>
      <c r="H90" s="80">
        <v>994.00427999999999</v>
      </c>
      <c r="I90" s="80">
        <v>316.79228000000001</v>
      </c>
    </row>
    <row r="91" spans="1:9" ht="29.25" customHeight="1" x14ac:dyDescent="0.25">
      <c r="A91" s="119"/>
      <c r="B91" s="119"/>
      <c r="C91" s="119"/>
      <c r="D91" s="59" t="s">
        <v>69</v>
      </c>
      <c r="E91" s="74">
        <f t="shared" si="21"/>
        <v>0</v>
      </c>
      <c r="F91" s="15">
        <v>0</v>
      </c>
      <c r="G91" s="15">
        <v>0</v>
      </c>
      <c r="H91" s="15">
        <v>0</v>
      </c>
      <c r="I91" s="15">
        <v>0</v>
      </c>
    </row>
    <row r="92" spans="1:9" ht="18.75" customHeight="1" x14ac:dyDescent="0.25">
      <c r="A92" s="119"/>
      <c r="B92" s="119"/>
      <c r="C92" s="119"/>
      <c r="D92" s="59" t="s">
        <v>70</v>
      </c>
      <c r="E92" s="74">
        <f t="shared" si="21"/>
        <v>0</v>
      </c>
      <c r="F92" s="15">
        <v>0</v>
      </c>
      <c r="G92" s="15">
        <v>0</v>
      </c>
      <c r="H92" s="15">
        <v>0</v>
      </c>
      <c r="I92" s="15">
        <v>0</v>
      </c>
    </row>
    <row r="93" spans="1:9" ht="16.5" customHeight="1" x14ac:dyDescent="0.25">
      <c r="A93" s="119"/>
      <c r="B93" s="119"/>
      <c r="C93" s="119"/>
      <c r="D93" s="59" t="s">
        <v>71</v>
      </c>
      <c r="E93" s="74">
        <f t="shared" si="21"/>
        <v>0</v>
      </c>
      <c r="F93" s="15">
        <v>0</v>
      </c>
      <c r="G93" s="15">
        <v>0</v>
      </c>
      <c r="H93" s="15">
        <v>0</v>
      </c>
      <c r="I93" s="15">
        <v>0</v>
      </c>
    </row>
    <row r="94" spans="1:9" ht="54" customHeight="1" x14ac:dyDescent="0.25">
      <c r="A94" s="119"/>
      <c r="B94" s="119"/>
      <c r="C94" s="119"/>
      <c r="D94" s="59" t="s">
        <v>72</v>
      </c>
      <c r="E94" s="74">
        <f t="shared" si="21"/>
        <v>0</v>
      </c>
      <c r="F94" s="15">
        <v>0</v>
      </c>
      <c r="G94" s="15">
        <v>0</v>
      </c>
      <c r="H94" s="15">
        <v>0</v>
      </c>
      <c r="I94" s="15">
        <v>0</v>
      </c>
    </row>
    <row r="95" spans="1:9" ht="16.5" customHeight="1" x14ac:dyDescent="0.25">
      <c r="A95" s="119"/>
      <c r="B95" s="119"/>
      <c r="C95" s="119" t="s">
        <v>83</v>
      </c>
      <c r="D95" s="76" t="s">
        <v>37</v>
      </c>
      <c r="E95" s="77">
        <f>F95+G95+H95+I95</f>
        <v>0</v>
      </c>
      <c r="F95" s="78">
        <f>F96+F97+F98+F99+F100+F101+F102</f>
        <v>0</v>
      </c>
      <c r="G95" s="78">
        <f t="shared" ref="G95:I95" si="22">G96+G97+G98+G99+G100+G101+G102</f>
        <v>0</v>
      </c>
      <c r="H95" s="78">
        <f t="shared" si="22"/>
        <v>0</v>
      </c>
      <c r="I95" s="78">
        <f t="shared" si="22"/>
        <v>0</v>
      </c>
    </row>
    <row r="96" spans="1:9" ht="16.5" customHeight="1" x14ac:dyDescent="0.25">
      <c r="A96" s="119"/>
      <c r="B96" s="119"/>
      <c r="C96" s="119"/>
      <c r="D96" s="67" t="s">
        <v>66</v>
      </c>
      <c r="E96" s="74">
        <f t="shared" ref="E96:E102" si="23">F96+G96+H96+I96</f>
        <v>0</v>
      </c>
      <c r="F96" s="79">
        <v>0</v>
      </c>
      <c r="G96" s="79">
        <v>0</v>
      </c>
      <c r="H96" s="79">
        <v>0</v>
      </c>
      <c r="I96" s="79">
        <v>0</v>
      </c>
    </row>
    <row r="97" spans="1:9" ht="15" customHeight="1" x14ac:dyDescent="0.25">
      <c r="A97" s="119"/>
      <c r="B97" s="119"/>
      <c r="C97" s="119"/>
      <c r="D97" s="67" t="s">
        <v>67</v>
      </c>
      <c r="E97" s="77">
        <f t="shared" si="23"/>
        <v>0</v>
      </c>
      <c r="F97" s="80"/>
      <c r="G97" s="80"/>
      <c r="H97" s="80"/>
      <c r="I97" s="80"/>
    </row>
    <row r="98" spans="1:9" ht="18.75" customHeight="1" x14ac:dyDescent="0.25">
      <c r="A98" s="119"/>
      <c r="B98" s="119"/>
      <c r="C98" s="119"/>
      <c r="D98" s="67" t="s">
        <v>68</v>
      </c>
      <c r="E98" s="77">
        <f t="shared" si="23"/>
        <v>0</v>
      </c>
      <c r="F98" s="80"/>
      <c r="G98" s="80"/>
      <c r="H98" s="80"/>
      <c r="I98" s="80"/>
    </row>
    <row r="99" spans="1:9" ht="30" customHeight="1" x14ac:dyDescent="0.25">
      <c r="A99" s="119"/>
      <c r="B99" s="119"/>
      <c r="C99" s="119"/>
      <c r="D99" s="67" t="s">
        <v>69</v>
      </c>
      <c r="E99" s="74">
        <f t="shared" si="23"/>
        <v>0</v>
      </c>
      <c r="F99" s="79">
        <v>0</v>
      </c>
      <c r="G99" s="79">
        <v>0</v>
      </c>
      <c r="H99" s="79">
        <v>0</v>
      </c>
      <c r="I99" s="79">
        <v>0</v>
      </c>
    </row>
    <row r="100" spans="1:9" ht="17.25" customHeight="1" x14ac:dyDescent="0.25">
      <c r="A100" s="119"/>
      <c r="B100" s="119"/>
      <c r="C100" s="119"/>
      <c r="D100" s="59" t="s">
        <v>70</v>
      </c>
      <c r="E100" s="17">
        <f t="shared" si="23"/>
        <v>0</v>
      </c>
      <c r="F100" s="15">
        <v>0</v>
      </c>
      <c r="G100" s="15">
        <v>0</v>
      </c>
      <c r="H100" s="15">
        <v>0</v>
      </c>
      <c r="I100" s="15">
        <v>0</v>
      </c>
    </row>
    <row r="101" spans="1:9" ht="20.25" customHeight="1" x14ac:dyDescent="0.25">
      <c r="A101" s="119"/>
      <c r="B101" s="119"/>
      <c r="C101" s="119"/>
      <c r="D101" s="59" t="s">
        <v>71</v>
      </c>
      <c r="E101" s="17">
        <f t="shared" si="23"/>
        <v>0</v>
      </c>
      <c r="F101" s="15">
        <v>0</v>
      </c>
      <c r="G101" s="15">
        <v>0</v>
      </c>
      <c r="H101" s="15">
        <v>0</v>
      </c>
      <c r="I101" s="15">
        <v>0</v>
      </c>
    </row>
    <row r="102" spans="1:9" ht="21" customHeight="1" x14ac:dyDescent="0.25">
      <c r="A102" s="119"/>
      <c r="B102" s="119"/>
      <c r="C102" s="119"/>
      <c r="D102" s="59" t="s">
        <v>72</v>
      </c>
      <c r="E102" s="17">
        <f t="shared" si="23"/>
        <v>0</v>
      </c>
      <c r="F102" s="15">
        <v>0</v>
      </c>
      <c r="G102" s="15">
        <v>0</v>
      </c>
      <c r="H102" s="15">
        <v>0</v>
      </c>
      <c r="I102" s="15">
        <v>0</v>
      </c>
    </row>
    <row r="103" spans="1:9" ht="28.5" customHeight="1" x14ac:dyDescent="0.25">
      <c r="A103" s="115"/>
      <c r="B103" s="115"/>
      <c r="C103" s="115"/>
      <c r="D103" s="115"/>
      <c r="E103" s="115"/>
      <c r="F103" s="60"/>
      <c r="G103" s="60"/>
      <c r="H103" s="60"/>
      <c r="I103" s="60"/>
    </row>
    <row r="104" spans="1:9" ht="16.5" x14ac:dyDescent="0.25">
      <c r="B104" s="6"/>
      <c r="C104" s="6"/>
      <c r="D104" s="7"/>
      <c r="E104" s="7"/>
    </row>
    <row r="105" spans="1:9" ht="16.5" x14ac:dyDescent="0.25">
      <c r="A105" s="116" t="s">
        <v>90</v>
      </c>
      <c r="B105" s="116"/>
      <c r="C105" s="116"/>
      <c r="E105" s="117" t="s">
        <v>96</v>
      </c>
      <c r="F105" s="117"/>
    </row>
    <row r="106" spans="1:9" ht="30.75" customHeight="1" x14ac:dyDescent="0.25">
      <c r="B106" s="6"/>
      <c r="C106" s="6"/>
      <c r="F106" s="104"/>
    </row>
    <row r="107" spans="1:9" ht="16.5" x14ac:dyDescent="0.25">
      <c r="A107" s="116" t="s">
        <v>91</v>
      </c>
      <c r="B107" s="116"/>
      <c r="C107" s="116"/>
      <c r="E107" s="1" t="s">
        <v>97</v>
      </c>
      <c r="F107" s="73"/>
    </row>
    <row r="108" spans="1:9" ht="31.5" customHeight="1" x14ac:dyDescent="0.25">
      <c r="B108" s="6"/>
      <c r="C108" s="6"/>
      <c r="F108" s="104"/>
    </row>
    <row r="109" spans="1:9" ht="16.5" x14ac:dyDescent="0.25">
      <c r="A109" s="116" t="s">
        <v>92</v>
      </c>
      <c r="B109" s="116"/>
      <c r="C109" s="116"/>
      <c r="E109" s="1" t="s">
        <v>98</v>
      </c>
    </row>
    <row r="110" spans="1:9" ht="27" customHeight="1" x14ac:dyDescent="0.25">
      <c r="B110" s="6"/>
      <c r="C110" s="6"/>
    </row>
    <row r="111" spans="1:9" ht="16.5" x14ac:dyDescent="0.25">
      <c r="A111" s="116" t="s">
        <v>93</v>
      </c>
      <c r="B111" s="116"/>
      <c r="C111" s="116"/>
      <c r="E111" s="1" t="s">
        <v>99</v>
      </c>
    </row>
    <row r="112" spans="1:9" ht="31.5" customHeight="1" x14ac:dyDescent="0.25">
      <c r="B112" s="6"/>
      <c r="C112" s="6"/>
    </row>
    <row r="113" spans="1:9" ht="16.5" x14ac:dyDescent="0.25">
      <c r="A113" s="116" t="s">
        <v>94</v>
      </c>
      <c r="B113" s="116"/>
      <c r="C113" s="116"/>
      <c r="E113" s="1" t="s">
        <v>100</v>
      </c>
    </row>
    <row r="114" spans="1:9" ht="30" customHeight="1" x14ac:dyDescent="0.25">
      <c r="B114" s="6"/>
      <c r="C114" s="6"/>
    </row>
    <row r="115" spans="1:9" ht="16.5" x14ac:dyDescent="0.25">
      <c r="A115" s="116" t="s">
        <v>95</v>
      </c>
      <c r="B115" s="116"/>
      <c r="C115" s="116"/>
      <c r="E115" s="117" t="s">
        <v>101</v>
      </c>
      <c r="F115" s="117"/>
    </row>
    <row r="116" spans="1:9" ht="36" customHeight="1" x14ac:dyDescent="0.25">
      <c r="B116" s="6"/>
      <c r="C116" s="6"/>
    </row>
    <row r="117" spans="1:9" ht="16.5" x14ac:dyDescent="0.25">
      <c r="A117" s="116" t="s">
        <v>102</v>
      </c>
      <c r="B117" s="116"/>
      <c r="C117" s="6"/>
      <c r="F117" s="104"/>
    </row>
    <row r="118" spans="1:9" ht="16.5" x14ac:dyDescent="0.25">
      <c r="C118" s="6"/>
      <c r="D118" s="118"/>
      <c r="E118" s="118"/>
      <c r="F118" s="118"/>
    </row>
    <row r="119" spans="1:9" ht="118.5" customHeight="1" x14ac:dyDescent="0.25">
      <c r="A119" s="113" t="s">
        <v>73</v>
      </c>
      <c r="B119" s="114"/>
      <c r="C119" s="114"/>
      <c r="D119" s="114"/>
      <c r="E119" s="114"/>
      <c r="F119" s="114"/>
      <c r="G119" s="114"/>
      <c r="H119" s="114"/>
      <c r="I119" s="114"/>
    </row>
    <row r="120" spans="1:9" ht="22.5" customHeight="1" x14ac:dyDescent="0.25"/>
  </sheetData>
  <mergeCells count="47">
    <mergeCell ref="A10:I10"/>
    <mergeCell ref="E2:I2"/>
    <mergeCell ref="M2:Q2"/>
    <mergeCell ref="E3:I3"/>
    <mergeCell ref="E4:I4"/>
    <mergeCell ref="M4:Q4"/>
    <mergeCell ref="E5:I5"/>
    <mergeCell ref="M5:Q5"/>
    <mergeCell ref="E6:H6"/>
    <mergeCell ref="M6:P6"/>
    <mergeCell ref="E7:I7"/>
    <mergeCell ref="M7:Q7"/>
    <mergeCell ref="A9:I9"/>
    <mergeCell ref="H11:I11"/>
    <mergeCell ref="A12:A13"/>
    <mergeCell ref="B12:B13"/>
    <mergeCell ref="C12:C13"/>
    <mergeCell ref="D12:D13"/>
    <mergeCell ref="E12:E13"/>
    <mergeCell ref="F12:I12"/>
    <mergeCell ref="A15:C22"/>
    <mergeCell ref="A23:A54"/>
    <mergeCell ref="B23:B54"/>
    <mergeCell ref="C23:C30"/>
    <mergeCell ref="C31:C38"/>
    <mergeCell ref="C39:C46"/>
    <mergeCell ref="C47:C54"/>
    <mergeCell ref="A55:A102"/>
    <mergeCell ref="B55:B102"/>
    <mergeCell ref="C55:C62"/>
    <mergeCell ref="C63:C70"/>
    <mergeCell ref="C71:C78"/>
    <mergeCell ref="C79:C86"/>
    <mergeCell ref="C87:C94"/>
    <mergeCell ref="C95:C102"/>
    <mergeCell ref="A119:I119"/>
    <mergeCell ref="A103:E103"/>
    <mergeCell ref="A105:C105"/>
    <mergeCell ref="E105:F105"/>
    <mergeCell ref="A107:C107"/>
    <mergeCell ref="A109:C109"/>
    <mergeCell ref="A111:C111"/>
    <mergeCell ref="A113:C113"/>
    <mergeCell ref="A115:C115"/>
    <mergeCell ref="E115:F115"/>
    <mergeCell ref="A117:B117"/>
    <mergeCell ref="D118:F118"/>
  </mergeCells>
  <pageMargins left="0.9055118110236221" right="0.39370078740157483" top="0.39370078740157483" bottom="0.39370078740157483" header="0" footer="0.39370078740157483"/>
  <pageSetup paperSize="9" scale="60" fitToWidth="0" fitToHeight="0" orientation="landscape" r:id="rId1"/>
  <rowBreaks count="4" manualBreakCount="4">
    <brk id="30" max="8" man="1"/>
    <brk id="62" max="8" man="1"/>
    <brk id="94" max="8" man="1"/>
    <brk id="119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0"/>
  <sheetViews>
    <sheetView tabSelected="1" view="pageBreakPreview" topLeftCell="A10" zoomScale="70" zoomScaleNormal="100" zoomScaleSheetLayoutView="70" workbookViewId="0">
      <selection activeCell="D41" sqref="D41"/>
    </sheetView>
  </sheetViews>
  <sheetFormatPr defaultRowHeight="15" x14ac:dyDescent="0.25"/>
  <cols>
    <col min="1" max="1" width="5.85546875" style="36" bestFit="1" customWidth="1"/>
    <col min="2" max="2" width="26.28515625" style="1" customWidth="1"/>
    <col min="3" max="3" width="41.5703125" style="1" customWidth="1"/>
    <col min="4" max="4" width="64.5703125" style="1" customWidth="1"/>
    <col min="5" max="5" width="15.5703125" style="1" customWidth="1"/>
    <col min="6" max="6" width="14.5703125" style="1" customWidth="1"/>
    <col min="7" max="7" width="14.42578125" style="1" customWidth="1"/>
    <col min="8" max="9" width="13.7109375" style="1" customWidth="1"/>
    <col min="10" max="17" width="9.140625" style="1" customWidth="1"/>
    <col min="18" max="16384" width="9.140625" style="1"/>
  </cols>
  <sheetData>
    <row r="1" spans="1:17" ht="35.25" customHeight="1" x14ac:dyDescent="0.25">
      <c r="E1" s="6"/>
      <c r="G1" s="54"/>
      <c r="M1" s="6"/>
      <c r="O1" s="39"/>
    </row>
    <row r="2" spans="1:17" x14ac:dyDescent="0.25">
      <c r="E2" s="117" t="s">
        <v>45</v>
      </c>
      <c r="F2" s="117"/>
      <c r="G2" s="117"/>
      <c r="H2" s="117"/>
      <c r="I2" s="117"/>
      <c r="M2" s="117"/>
      <c r="N2" s="117"/>
      <c r="O2" s="117"/>
      <c r="P2" s="117"/>
      <c r="Q2" s="117"/>
    </row>
    <row r="3" spans="1:17" ht="15.75" x14ac:dyDescent="0.25">
      <c r="A3" s="58"/>
      <c r="E3" s="140" t="s">
        <v>77</v>
      </c>
      <c r="F3" s="140"/>
      <c r="G3" s="140"/>
      <c r="H3" s="140"/>
      <c r="I3" s="140"/>
      <c r="M3" s="57"/>
      <c r="N3" s="57"/>
      <c r="O3" s="57"/>
      <c r="P3" s="57"/>
      <c r="Q3" s="57"/>
    </row>
    <row r="4" spans="1:17" ht="20.25" customHeight="1" x14ac:dyDescent="0.25">
      <c r="E4" s="141" t="s">
        <v>78</v>
      </c>
      <c r="F4" s="141"/>
      <c r="G4" s="141"/>
      <c r="H4" s="141"/>
      <c r="I4" s="141"/>
      <c r="M4" s="142"/>
      <c r="N4" s="142"/>
      <c r="O4" s="142"/>
      <c r="P4" s="142"/>
      <c r="Q4" s="142"/>
    </row>
    <row r="5" spans="1:17" x14ac:dyDescent="0.25">
      <c r="E5" s="143" t="s">
        <v>57</v>
      </c>
      <c r="F5" s="143"/>
      <c r="G5" s="143"/>
      <c r="H5" s="143"/>
      <c r="I5" s="143"/>
      <c r="M5" s="144"/>
      <c r="N5" s="144"/>
      <c r="O5" s="144"/>
      <c r="P5" s="144"/>
      <c r="Q5" s="144"/>
    </row>
    <row r="6" spans="1:17" x14ac:dyDescent="0.25">
      <c r="E6" s="145"/>
      <c r="F6" s="145"/>
      <c r="G6" s="145"/>
      <c r="H6" s="145"/>
      <c r="I6" s="57"/>
      <c r="M6" s="142"/>
      <c r="N6" s="142"/>
      <c r="O6" s="142"/>
      <c r="P6" s="142"/>
    </row>
    <row r="7" spans="1:17" ht="15.75" x14ac:dyDescent="0.25">
      <c r="E7" s="146" t="s">
        <v>106</v>
      </c>
      <c r="F7" s="146"/>
      <c r="G7" s="146"/>
      <c r="H7" s="146"/>
      <c r="I7" s="146"/>
      <c r="M7" s="142"/>
      <c r="N7" s="142"/>
      <c r="O7" s="142"/>
      <c r="P7" s="142"/>
      <c r="Q7" s="142"/>
    </row>
    <row r="8" spans="1:17" x14ac:dyDescent="0.25">
      <c r="H8" s="39"/>
      <c r="I8" s="39"/>
    </row>
    <row r="9" spans="1:17" ht="21" customHeight="1" x14ac:dyDescent="0.25">
      <c r="A9" s="147" t="s">
        <v>41</v>
      </c>
      <c r="B9" s="147"/>
      <c r="C9" s="147"/>
      <c r="D9" s="147"/>
      <c r="E9" s="147"/>
      <c r="F9" s="147"/>
      <c r="G9" s="147"/>
      <c r="H9" s="147"/>
      <c r="I9" s="147"/>
    </row>
    <row r="10" spans="1:17" ht="22.5" customHeight="1" x14ac:dyDescent="0.25">
      <c r="A10" s="139" t="s">
        <v>107</v>
      </c>
      <c r="B10" s="139"/>
      <c r="C10" s="139"/>
      <c r="D10" s="139"/>
      <c r="E10" s="139"/>
      <c r="F10" s="139"/>
      <c r="G10" s="139"/>
      <c r="H10" s="139"/>
      <c r="I10" s="139"/>
    </row>
    <row r="11" spans="1:17" x14ac:dyDescent="0.25">
      <c r="H11" s="135" t="s">
        <v>43</v>
      </c>
      <c r="I11" s="135"/>
    </row>
    <row r="12" spans="1:17" ht="82.5" customHeight="1" x14ac:dyDescent="0.25">
      <c r="A12" s="119" t="s">
        <v>0</v>
      </c>
      <c r="B12" s="119" t="s">
        <v>74</v>
      </c>
      <c r="C12" s="130" t="s">
        <v>76</v>
      </c>
      <c r="D12" s="119" t="s">
        <v>34</v>
      </c>
      <c r="E12" s="119" t="s">
        <v>37</v>
      </c>
      <c r="F12" s="136" t="s">
        <v>75</v>
      </c>
      <c r="G12" s="137"/>
      <c r="H12" s="137"/>
      <c r="I12" s="138"/>
    </row>
    <row r="13" spans="1:17" ht="37.5" customHeight="1" x14ac:dyDescent="0.25">
      <c r="A13" s="119"/>
      <c r="B13" s="119"/>
      <c r="C13" s="132"/>
      <c r="D13" s="119"/>
      <c r="E13" s="119"/>
      <c r="F13" s="35" t="s">
        <v>62</v>
      </c>
      <c r="G13" s="53" t="s">
        <v>63</v>
      </c>
      <c r="H13" s="53" t="s">
        <v>64</v>
      </c>
      <c r="I13" s="53" t="s">
        <v>65</v>
      </c>
    </row>
    <row r="14" spans="1:17" s="3" customFormat="1" ht="15" customHeight="1" x14ac:dyDescent="0.2">
      <c r="A14" s="8">
        <v>1</v>
      </c>
      <c r="B14" s="8">
        <v>2</v>
      </c>
      <c r="C14" s="8">
        <v>3</v>
      </c>
      <c r="D14" s="8">
        <v>4</v>
      </c>
      <c r="E14" s="12">
        <v>5</v>
      </c>
      <c r="F14" s="8">
        <v>6</v>
      </c>
      <c r="G14" s="8">
        <v>7</v>
      </c>
      <c r="H14" s="8">
        <v>8</v>
      </c>
      <c r="I14" s="8">
        <v>9</v>
      </c>
    </row>
    <row r="15" spans="1:17" ht="19.5" customHeight="1" x14ac:dyDescent="0.25">
      <c r="A15" s="121" t="s">
        <v>54</v>
      </c>
      <c r="B15" s="122"/>
      <c r="C15" s="123"/>
      <c r="D15" s="76" t="s">
        <v>37</v>
      </c>
      <c r="E15" s="81">
        <f>F15+G15+H15+I15</f>
        <v>9001.8042700000005</v>
      </c>
      <c r="F15" s="82">
        <f>F16+F17+F18+F19+F20+F21+F22</f>
        <v>852.13970000000006</v>
      </c>
      <c r="G15" s="82">
        <f t="shared" ref="G15:I15" si="0">G16+G17+G18+G19+G20+G21+G22</f>
        <v>3197.6993600000001</v>
      </c>
      <c r="H15" s="82">
        <f t="shared" si="0"/>
        <v>3189.7458200000001</v>
      </c>
      <c r="I15" s="82">
        <f t="shared" si="0"/>
        <v>1762.21939</v>
      </c>
    </row>
    <row r="16" spans="1:17" ht="24.75" customHeight="1" x14ac:dyDescent="0.25">
      <c r="A16" s="124"/>
      <c r="B16" s="125"/>
      <c r="C16" s="126"/>
      <c r="D16" s="9" t="s">
        <v>66</v>
      </c>
      <c r="E16" s="71">
        <f t="shared" ref="E16:E22" si="1">F16+G16+H16+I16</f>
        <v>0</v>
      </c>
      <c r="F16" s="79">
        <v>0</v>
      </c>
      <c r="G16" s="79">
        <v>0</v>
      </c>
      <c r="H16" s="79">
        <v>0</v>
      </c>
      <c r="I16" s="79">
        <v>0</v>
      </c>
    </row>
    <row r="17" spans="1:9" ht="21.75" customHeight="1" x14ac:dyDescent="0.25">
      <c r="A17" s="124"/>
      <c r="B17" s="125"/>
      <c r="C17" s="126"/>
      <c r="D17" s="9" t="s">
        <v>67</v>
      </c>
      <c r="E17" s="75">
        <f t="shared" si="1"/>
        <v>5223.6000000000004</v>
      </c>
      <c r="F17" s="80">
        <f>F25+F57</f>
        <v>725.61044000000004</v>
      </c>
      <c r="G17" s="80">
        <f t="shared" ref="G17:I17" si="2">G25+G57</f>
        <v>1654.8932400000001</v>
      </c>
      <c r="H17" s="80">
        <f t="shared" si="2"/>
        <v>1427.6206099999999</v>
      </c>
      <c r="I17" s="80">
        <f t="shared" si="2"/>
        <v>1415.4757099999999</v>
      </c>
    </row>
    <row r="18" spans="1:9" ht="20.25" customHeight="1" x14ac:dyDescent="0.25">
      <c r="A18" s="124"/>
      <c r="B18" s="125"/>
      <c r="C18" s="126"/>
      <c r="D18" s="55" t="s">
        <v>68</v>
      </c>
      <c r="E18" s="75">
        <f t="shared" si="1"/>
        <v>3778.2042700000002</v>
      </c>
      <c r="F18" s="80">
        <f>F26+F58</f>
        <v>126.52925999999999</v>
      </c>
      <c r="G18" s="80">
        <f t="shared" ref="G18:I18" si="3">G26+G58</f>
        <v>1542.80612</v>
      </c>
      <c r="H18" s="80">
        <f t="shared" si="3"/>
        <v>1762.1252100000002</v>
      </c>
      <c r="I18" s="80">
        <f t="shared" si="3"/>
        <v>346.74367999999998</v>
      </c>
    </row>
    <row r="19" spans="1:9" ht="32.25" customHeight="1" x14ac:dyDescent="0.25">
      <c r="A19" s="124"/>
      <c r="B19" s="125"/>
      <c r="C19" s="126"/>
      <c r="D19" s="27" t="s">
        <v>69</v>
      </c>
      <c r="E19" s="71">
        <f t="shared" si="1"/>
        <v>0</v>
      </c>
      <c r="F19" s="15">
        <v>0</v>
      </c>
      <c r="G19" s="15">
        <v>0</v>
      </c>
      <c r="H19" s="15">
        <v>0</v>
      </c>
      <c r="I19" s="15">
        <v>0</v>
      </c>
    </row>
    <row r="20" spans="1:9" ht="25.5" customHeight="1" x14ac:dyDescent="0.25">
      <c r="A20" s="124"/>
      <c r="B20" s="125"/>
      <c r="C20" s="126"/>
      <c r="D20" s="27" t="s">
        <v>70</v>
      </c>
      <c r="E20" s="71">
        <f t="shared" si="1"/>
        <v>0</v>
      </c>
      <c r="F20" s="15">
        <v>0</v>
      </c>
      <c r="G20" s="15">
        <v>0</v>
      </c>
      <c r="H20" s="15">
        <v>0</v>
      </c>
      <c r="I20" s="15">
        <v>0</v>
      </c>
    </row>
    <row r="21" spans="1:9" ht="16.5" customHeight="1" x14ac:dyDescent="0.25">
      <c r="A21" s="124"/>
      <c r="B21" s="125"/>
      <c r="C21" s="126"/>
      <c r="D21" s="27" t="s">
        <v>71</v>
      </c>
      <c r="E21" s="71">
        <f t="shared" si="1"/>
        <v>0</v>
      </c>
      <c r="F21" s="15">
        <v>0</v>
      </c>
      <c r="G21" s="15">
        <v>0</v>
      </c>
      <c r="H21" s="15">
        <v>0</v>
      </c>
      <c r="I21" s="15">
        <v>0</v>
      </c>
    </row>
    <row r="22" spans="1:9" ht="18.75" customHeight="1" x14ac:dyDescent="0.25">
      <c r="A22" s="127"/>
      <c r="B22" s="128"/>
      <c r="C22" s="129"/>
      <c r="D22" s="87" t="s">
        <v>72</v>
      </c>
      <c r="E22" s="71">
        <f t="shared" si="1"/>
        <v>0</v>
      </c>
      <c r="F22" s="79">
        <v>0</v>
      </c>
      <c r="G22" s="79">
        <v>0</v>
      </c>
      <c r="H22" s="79">
        <v>0</v>
      </c>
      <c r="I22" s="79">
        <v>0</v>
      </c>
    </row>
    <row r="23" spans="1:9" ht="15" customHeight="1" x14ac:dyDescent="0.25">
      <c r="A23" s="130" t="s">
        <v>2</v>
      </c>
      <c r="B23" s="130" t="s">
        <v>80</v>
      </c>
      <c r="C23" s="130" t="s">
        <v>85</v>
      </c>
      <c r="D23" s="76" t="s">
        <v>37</v>
      </c>
      <c r="E23" s="81">
        <f>F23+G23+H23+I23</f>
        <v>3885.2000000000003</v>
      </c>
      <c r="F23" s="82">
        <f>F24+F25+F26+F27+F28+F29+F30</f>
        <v>717.11044000000004</v>
      </c>
      <c r="G23" s="82">
        <f t="shared" ref="G23:I23" si="4">G24+G25+G26+G27+G28+G29+G30</f>
        <v>1144.8980000000001</v>
      </c>
      <c r="H23" s="82">
        <f t="shared" si="4"/>
        <v>657.01585</v>
      </c>
      <c r="I23" s="82">
        <f t="shared" si="4"/>
        <v>1366.17571</v>
      </c>
    </row>
    <row r="24" spans="1:9" ht="18" customHeight="1" x14ac:dyDescent="0.25">
      <c r="A24" s="131"/>
      <c r="B24" s="131"/>
      <c r="C24" s="131"/>
      <c r="D24" s="67" t="s">
        <v>66</v>
      </c>
      <c r="E24" s="71">
        <f t="shared" ref="E24:E30" si="5">F24+G24+H24+I24</f>
        <v>0</v>
      </c>
      <c r="F24" s="79">
        <f>F32+F40+F48</f>
        <v>0</v>
      </c>
      <c r="G24" s="79">
        <f t="shared" ref="G24:I24" si="6">G32+G40+G48</f>
        <v>0</v>
      </c>
      <c r="H24" s="79">
        <f t="shared" si="6"/>
        <v>0</v>
      </c>
      <c r="I24" s="79">
        <f t="shared" si="6"/>
        <v>0</v>
      </c>
    </row>
    <row r="25" spans="1:9" ht="18.75" customHeight="1" x14ac:dyDescent="0.25">
      <c r="A25" s="131"/>
      <c r="B25" s="131"/>
      <c r="C25" s="131"/>
      <c r="D25" s="67" t="s">
        <v>67</v>
      </c>
      <c r="E25" s="75">
        <f t="shared" si="5"/>
        <v>3858.0000000000005</v>
      </c>
      <c r="F25" s="88">
        <f>F33+F41+F49</f>
        <v>717.11044000000004</v>
      </c>
      <c r="G25" s="80">
        <f t="shared" ref="G25:I25" si="7">G33+G41+G49</f>
        <v>1117.6980000000001</v>
      </c>
      <c r="H25" s="80">
        <f t="shared" si="7"/>
        <v>657.01585</v>
      </c>
      <c r="I25" s="80">
        <f t="shared" si="7"/>
        <v>1366.17571</v>
      </c>
    </row>
    <row r="26" spans="1:9" ht="16.5" customHeight="1" x14ac:dyDescent="0.25">
      <c r="A26" s="131"/>
      <c r="B26" s="131"/>
      <c r="C26" s="131"/>
      <c r="D26" s="69" t="s">
        <v>68</v>
      </c>
      <c r="E26" s="75">
        <f t="shared" si="5"/>
        <v>27.200000000000003</v>
      </c>
      <c r="F26" s="79">
        <f>F34+F42+F50</f>
        <v>0</v>
      </c>
      <c r="G26" s="80">
        <f t="shared" ref="G26:I26" si="8">G34+G42+G50</f>
        <v>27.200000000000003</v>
      </c>
      <c r="H26" s="79">
        <f t="shared" si="8"/>
        <v>0</v>
      </c>
      <c r="I26" s="79">
        <f t="shared" si="8"/>
        <v>0</v>
      </c>
    </row>
    <row r="27" spans="1:9" ht="18" customHeight="1" x14ac:dyDescent="0.25">
      <c r="A27" s="131"/>
      <c r="B27" s="131"/>
      <c r="C27" s="131"/>
      <c r="D27" s="26" t="s">
        <v>69</v>
      </c>
      <c r="E27" s="71">
        <f t="shared" si="5"/>
        <v>0</v>
      </c>
      <c r="F27" s="15">
        <v>0</v>
      </c>
      <c r="G27" s="15">
        <v>0</v>
      </c>
      <c r="H27" s="15">
        <v>0</v>
      </c>
      <c r="I27" s="15">
        <v>0</v>
      </c>
    </row>
    <row r="28" spans="1:9" ht="18" customHeight="1" x14ac:dyDescent="0.25">
      <c r="A28" s="131"/>
      <c r="B28" s="131"/>
      <c r="C28" s="131"/>
      <c r="D28" s="26" t="s">
        <v>70</v>
      </c>
      <c r="E28" s="71">
        <f t="shared" si="5"/>
        <v>0</v>
      </c>
      <c r="F28" s="15">
        <v>0</v>
      </c>
      <c r="G28" s="15">
        <v>0</v>
      </c>
      <c r="H28" s="15">
        <v>0</v>
      </c>
      <c r="I28" s="15">
        <v>0</v>
      </c>
    </row>
    <row r="29" spans="1:9" ht="13.5" customHeight="1" x14ac:dyDescent="0.25">
      <c r="A29" s="131"/>
      <c r="B29" s="131"/>
      <c r="C29" s="131"/>
      <c r="D29" s="26" t="s">
        <v>71</v>
      </c>
      <c r="E29" s="71">
        <f t="shared" si="5"/>
        <v>0</v>
      </c>
      <c r="F29" s="15">
        <v>0</v>
      </c>
      <c r="G29" s="15">
        <v>0</v>
      </c>
      <c r="H29" s="15">
        <v>0</v>
      </c>
      <c r="I29" s="15">
        <v>0</v>
      </c>
    </row>
    <row r="30" spans="1:9" ht="16.5" customHeight="1" x14ac:dyDescent="0.25">
      <c r="A30" s="131"/>
      <c r="B30" s="131"/>
      <c r="C30" s="132"/>
      <c r="D30" s="26" t="s">
        <v>72</v>
      </c>
      <c r="E30" s="71">
        <f t="shared" si="5"/>
        <v>0</v>
      </c>
      <c r="F30" s="15"/>
      <c r="G30" s="15">
        <v>0</v>
      </c>
      <c r="H30" s="15"/>
      <c r="I30" s="15">
        <v>0</v>
      </c>
    </row>
    <row r="31" spans="1:9" ht="16.5" customHeight="1" x14ac:dyDescent="0.25">
      <c r="A31" s="131"/>
      <c r="B31" s="131"/>
      <c r="C31" s="130" t="s">
        <v>111</v>
      </c>
      <c r="D31" s="76" t="s">
        <v>37</v>
      </c>
      <c r="E31" s="84">
        <f>F31+G31+H31+I31</f>
        <v>3876.2000000000003</v>
      </c>
      <c r="F31" s="82">
        <f>F32+F33+F34+F35+F36+F37+F38</f>
        <v>717.11044000000004</v>
      </c>
      <c r="G31" s="82">
        <f t="shared" ref="G31:I31" si="9">G32+G33+G34+G35+G36+G37+G38</f>
        <v>1135.8980000000001</v>
      </c>
      <c r="H31" s="82">
        <f t="shared" si="9"/>
        <v>657.01585</v>
      </c>
      <c r="I31" s="82">
        <f t="shared" si="9"/>
        <v>1366.17571</v>
      </c>
    </row>
    <row r="32" spans="1:9" ht="17.25" customHeight="1" x14ac:dyDescent="0.25">
      <c r="A32" s="131"/>
      <c r="B32" s="131"/>
      <c r="C32" s="131"/>
      <c r="D32" s="56" t="s">
        <v>66</v>
      </c>
      <c r="E32" s="70">
        <f t="shared" ref="E32:E38" si="10">F32+G32+H32+I32</f>
        <v>0</v>
      </c>
      <c r="F32" s="79">
        <v>0</v>
      </c>
      <c r="G32" s="79">
        <v>0</v>
      </c>
      <c r="H32" s="79">
        <v>0</v>
      </c>
      <c r="I32" s="79">
        <v>0</v>
      </c>
    </row>
    <row r="33" spans="1:9" ht="19.5" customHeight="1" x14ac:dyDescent="0.25">
      <c r="A33" s="131"/>
      <c r="B33" s="131"/>
      <c r="C33" s="131"/>
      <c r="D33" s="67" t="s">
        <v>67</v>
      </c>
      <c r="E33" s="85">
        <f t="shared" si="10"/>
        <v>3858.0000000000005</v>
      </c>
      <c r="F33" s="80">
        <v>717.11044000000004</v>
      </c>
      <c r="G33" s="80">
        <v>1117.6980000000001</v>
      </c>
      <c r="H33" s="80">
        <v>657.01585</v>
      </c>
      <c r="I33" s="80">
        <v>1366.17571</v>
      </c>
    </row>
    <row r="34" spans="1:9" ht="16.5" customHeight="1" x14ac:dyDescent="0.25">
      <c r="A34" s="131"/>
      <c r="B34" s="131"/>
      <c r="C34" s="131"/>
      <c r="D34" s="69" t="s">
        <v>68</v>
      </c>
      <c r="E34" s="86">
        <f t="shared" si="10"/>
        <v>18.2</v>
      </c>
      <c r="F34" s="79">
        <v>0</v>
      </c>
      <c r="G34" s="80">
        <v>18.2</v>
      </c>
      <c r="H34" s="79">
        <v>0</v>
      </c>
      <c r="I34" s="79">
        <v>0</v>
      </c>
    </row>
    <row r="35" spans="1:9" ht="19.5" customHeight="1" x14ac:dyDescent="0.25">
      <c r="A35" s="131"/>
      <c r="B35" s="131"/>
      <c r="C35" s="131"/>
      <c r="D35" s="26" t="s">
        <v>69</v>
      </c>
      <c r="E35" s="70">
        <f t="shared" si="10"/>
        <v>0</v>
      </c>
      <c r="F35" s="15">
        <v>0</v>
      </c>
      <c r="G35" s="15">
        <v>0</v>
      </c>
      <c r="H35" s="15">
        <v>0</v>
      </c>
      <c r="I35" s="15">
        <v>0</v>
      </c>
    </row>
    <row r="36" spans="1:9" ht="15.75" customHeight="1" x14ac:dyDescent="0.25">
      <c r="A36" s="131"/>
      <c r="B36" s="131"/>
      <c r="C36" s="131"/>
      <c r="D36" s="26" t="s">
        <v>70</v>
      </c>
      <c r="E36" s="70">
        <f t="shared" si="10"/>
        <v>0</v>
      </c>
      <c r="F36" s="15">
        <v>0</v>
      </c>
      <c r="G36" s="15">
        <v>0</v>
      </c>
      <c r="H36" s="15">
        <v>0</v>
      </c>
      <c r="I36" s="15">
        <v>0</v>
      </c>
    </row>
    <row r="37" spans="1:9" ht="16.5" customHeight="1" x14ac:dyDescent="0.25">
      <c r="A37" s="131"/>
      <c r="B37" s="131"/>
      <c r="C37" s="131"/>
      <c r="D37" s="26" t="s">
        <v>71</v>
      </c>
      <c r="E37" s="70">
        <f t="shared" si="10"/>
        <v>0</v>
      </c>
      <c r="F37" s="15">
        <v>0</v>
      </c>
      <c r="G37" s="15">
        <v>0</v>
      </c>
      <c r="H37" s="15">
        <v>0</v>
      </c>
      <c r="I37" s="15">
        <v>0</v>
      </c>
    </row>
    <row r="38" spans="1:9" ht="15.75" customHeight="1" x14ac:dyDescent="0.25">
      <c r="A38" s="131"/>
      <c r="B38" s="131"/>
      <c r="C38" s="132"/>
      <c r="D38" s="26" t="s">
        <v>72</v>
      </c>
      <c r="E38" s="70">
        <f t="shared" si="10"/>
        <v>0</v>
      </c>
      <c r="F38" s="15">
        <v>0</v>
      </c>
      <c r="G38" s="15">
        <v>0</v>
      </c>
      <c r="H38" s="15">
        <v>0</v>
      </c>
      <c r="I38" s="15">
        <v>0</v>
      </c>
    </row>
    <row r="39" spans="1:9" ht="17.25" customHeight="1" x14ac:dyDescent="0.25">
      <c r="A39" s="131"/>
      <c r="B39" s="131"/>
      <c r="C39" s="133" t="s">
        <v>105</v>
      </c>
      <c r="D39" s="87" t="s">
        <v>37</v>
      </c>
      <c r="E39" s="75">
        <f>F39+G39+H39+I39</f>
        <v>3.6</v>
      </c>
      <c r="F39" s="79">
        <f>F40+F41+F42+F43+F44+F45+F46</f>
        <v>0</v>
      </c>
      <c r="G39" s="80">
        <f t="shared" ref="G39:I39" si="11">G40+G41+G42+G43+G44+G45+G46</f>
        <v>3.6</v>
      </c>
      <c r="H39" s="79">
        <f t="shared" si="11"/>
        <v>0</v>
      </c>
      <c r="I39" s="79">
        <f t="shared" si="11"/>
        <v>0</v>
      </c>
    </row>
    <row r="40" spans="1:9" ht="16.5" customHeight="1" x14ac:dyDescent="0.25">
      <c r="A40" s="131"/>
      <c r="B40" s="131"/>
      <c r="C40" s="133"/>
      <c r="D40" s="26" t="s">
        <v>66</v>
      </c>
      <c r="E40" s="74">
        <f t="shared" ref="E40:E46" si="12">F40+G40+H40+I40</f>
        <v>0</v>
      </c>
      <c r="F40" s="79">
        <v>0</v>
      </c>
      <c r="G40" s="79">
        <v>0</v>
      </c>
      <c r="H40" s="79">
        <v>0</v>
      </c>
      <c r="I40" s="79">
        <v>0</v>
      </c>
    </row>
    <row r="41" spans="1:9" ht="19.5" customHeight="1" x14ac:dyDescent="0.25">
      <c r="A41" s="131"/>
      <c r="B41" s="131"/>
      <c r="C41" s="133"/>
      <c r="D41" s="26" t="s">
        <v>67</v>
      </c>
      <c r="E41" s="74">
        <f t="shared" si="12"/>
        <v>0</v>
      </c>
      <c r="F41" s="79"/>
      <c r="G41" s="79"/>
      <c r="H41" s="79"/>
      <c r="I41" s="79"/>
    </row>
    <row r="42" spans="1:9" ht="16.5" customHeight="1" x14ac:dyDescent="0.25">
      <c r="A42" s="131"/>
      <c r="B42" s="131"/>
      <c r="C42" s="133"/>
      <c r="D42" s="26" t="s">
        <v>68</v>
      </c>
      <c r="E42" s="75">
        <f t="shared" si="12"/>
        <v>3.6</v>
      </c>
      <c r="F42" s="79"/>
      <c r="G42" s="80">
        <v>3.6</v>
      </c>
      <c r="H42" s="79"/>
      <c r="I42" s="79"/>
    </row>
    <row r="43" spans="1:9" ht="21.75" customHeight="1" x14ac:dyDescent="0.25">
      <c r="A43" s="131"/>
      <c r="B43" s="131"/>
      <c r="C43" s="133"/>
      <c r="D43" s="26" t="s">
        <v>69</v>
      </c>
      <c r="E43" s="74">
        <f t="shared" si="12"/>
        <v>0</v>
      </c>
      <c r="F43" s="79">
        <v>0</v>
      </c>
      <c r="G43" s="79">
        <v>0</v>
      </c>
      <c r="H43" s="79">
        <v>0</v>
      </c>
      <c r="I43" s="79">
        <v>0</v>
      </c>
    </row>
    <row r="44" spans="1:9" ht="16.5" customHeight="1" x14ac:dyDescent="0.25">
      <c r="A44" s="131"/>
      <c r="B44" s="131"/>
      <c r="C44" s="133"/>
      <c r="D44" s="26" t="s">
        <v>70</v>
      </c>
      <c r="E44" s="74">
        <f t="shared" si="12"/>
        <v>0</v>
      </c>
      <c r="F44" s="79">
        <v>0</v>
      </c>
      <c r="G44" s="79">
        <v>0</v>
      </c>
      <c r="H44" s="79">
        <v>0</v>
      </c>
      <c r="I44" s="79">
        <v>0</v>
      </c>
    </row>
    <row r="45" spans="1:9" ht="15.75" customHeight="1" x14ac:dyDescent="0.25">
      <c r="A45" s="131"/>
      <c r="B45" s="131"/>
      <c r="C45" s="133"/>
      <c r="D45" s="26" t="s">
        <v>71</v>
      </c>
      <c r="E45" s="74">
        <f t="shared" si="12"/>
        <v>0</v>
      </c>
      <c r="F45" s="79">
        <v>0</v>
      </c>
      <c r="G45" s="79">
        <v>0</v>
      </c>
      <c r="H45" s="79">
        <v>0</v>
      </c>
      <c r="I45" s="79">
        <v>0</v>
      </c>
    </row>
    <row r="46" spans="1:9" ht="15.75" customHeight="1" x14ac:dyDescent="0.25">
      <c r="A46" s="131"/>
      <c r="B46" s="131"/>
      <c r="C46" s="134"/>
      <c r="D46" s="26" t="s">
        <v>72</v>
      </c>
      <c r="E46" s="74">
        <f t="shared" si="12"/>
        <v>0</v>
      </c>
      <c r="F46" s="79">
        <v>0</v>
      </c>
      <c r="G46" s="79">
        <v>0</v>
      </c>
      <c r="H46" s="79">
        <v>0</v>
      </c>
      <c r="I46" s="79">
        <v>0</v>
      </c>
    </row>
    <row r="47" spans="1:9" ht="15.75" customHeight="1" x14ac:dyDescent="0.25">
      <c r="A47" s="131"/>
      <c r="B47" s="131"/>
      <c r="C47" s="130" t="s">
        <v>87</v>
      </c>
      <c r="D47" s="87" t="s">
        <v>37</v>
      </c>
      <c r="E47" s="81">
        <f>F47+G47+H47+I47</f>
        <v>5.4</v>
      </c>
      <c r="F47" s="79">
        <v>0</v>
      </c>
      <c r="G47" s="83">
        <f>G48+G49+G50+G51+G52+G53+G54</f>
        <v>5.4</v>
      </c>
      <c r="H47" s="79">
        <v>0</v>
      </c>
      <c r="I47" s="79">
        <v>0</v>
      </c>
    </row>
    <row r="48" spans="1:9" ht="15.75" customHeight="1" x14ac:dyDescent="0.25">
      <c r="A48" s="131"/>
      <c r="B48" s="131"/>
      <c r="C48" s="131"/>
      <c r="D48" s="26" t="s">
        <v>66</v>
      </c>
      <c r="E48" s="106">
        <f t="shared" ref="E48:E54" si="13">F48+G48+H48+I48</f>
        <v>0</v>
      </c>
      <c r="F48" s="79">
        <v>0</v>
      </c>
      <c r="G48" s="79">
        <v>0</v>
      </c>
      <c r="H48" s="79">
        <v>0</v>
      </c>
      <c r="I48" s="79">
        <v>0</v>
      </c>
    </row>
    <row r="49" spans="1:9" ht="15.75" customHeight="1" x14ac:dyDescent="0.25">
      <c r="A49" s="131"/>
      <c r="B49" s="131"/>
      <c r="C49" s="131"/>
      <c r="D49" s="26" t="s">
        <v>67</v>
      </c>
      <c r="E49" s="106">
        <f t="shared" si="13"/>
        <v>0</v>
      </c>
      <c r="F49" s="79">
        <v>0</v>
      </c>
      <c r="G49" s="79">
        <v>0</v>
      </c>
      <c r="H49" s="79">
        <v>0</v>
      </c>
      <c r="I49" s="79">
        <v>0</v>
      </c>
    </row>
    <row r="50" spans="1:9" ht="15.75" customHeight="1" x14ac:dyDescent="0.25">
      <c r="A50" s="131"/>
      <c r="B50" s="131"/>
      <c r="C50" s="131"/>
      <c r="D50" s="26" t="s">
        <v>68</v>
      </c>
      <c r="E50" s="75">
        <f t="shared" si="13"/>
        <v>5.4</v>
      </c>
      <c r="F50" s="79">
        <v>0</v>
      </c>
      <c r="G50" s="80">
        <v>5.4</v>
      </c>
      <c r="H50" s="79">
        <v>0</v>
      </c>
      <c r="I50" s="79">
        <v>0</v>
      </c>
    </row>
    <row r="51" spans="1:9" ht="21" customHeight="1" x14ac:dyDescent="0.25">
      <c r="A51" s="131"/>
      <c r="B51" s="131"/>
      <c r="C51" s="131"/>
      <c r="D51" s="26" t="s">
        <v>69</v>
      </c>
      <c r="E51" s="106">
        <f t="shared" si="13"/>
        <v>0</v>
      </c>
      <c r="F51" s="15">
        <v>0</v>
      </c>
      <c r="G51" s="15">
        <v>0</v>
      </c>
      <c r="H51" s="15">
        <v>0</v>
      </c>
      <c r="I51" s="15">
        <v>0</v>
      </c>
    </row>
    <row r="52" spans="1:9" ht="17.25" customHeight="1" x14ac:dyDescent="0.25">
      <c r="A52" s="131"/>
      <c r="B52" s="131"/>
      <c r="C52" s="131"/>
      <c r="D52" s="26" t="s">
        <v>70</v>
      </c>
      <c r="E52" s="106">
        <f t="shared" si="13"/>
        <v>0</v>
      </c>
      <c r="F52" s="15">
        <v>0</v>
      </c>
      <c r="G52" s="15">
        <v>0</v>
      </c>
      <c r="H52" s="15">
        <v>0</v>
      </c>
      <c r="I52" s="15">
        <v>0</v>
      </c>
    </row>
    <row r="53" spans="1:9" ht="15.75" customHeight="1" x14ac:dyDescent="0.25">
      <c r="A53" s="131"/>
      <c r="B53" s="131"/>
      <c r="C53" s="131"/>
      <c r="D53" s="26" t="s">
        <v>71</v>
      </c>
      <c r="E53" s="106">
        <f t="shared" si="13"/>
        <v>0</v>
      </c>
      <c r="F53" s="15">
        <v>0</v>
      </c>
      <c r="G53" s="15">
        <v>0</v>
      </c>
      <c r="H53" s="15">
        <v>0</v>
      </c>
      <c r="I53" s="15">
        <v>0</v>
      </c>
    </row>
    <row r="54" spans="1:9" ht="15.75" customHeight="1" x14ac:dyDescent="0.25">
      <c r="A54" s="132"/>
      <c r="B54" s="132"/>
      <c r="C54" s="132"/>
      <c r="D54" s="26" t="s">
        <v>72</v>
      </c>
      <c r="E54" s="106">
        <f t="shared" si="13"/>
        <v>0</v>
      </c>
      <c r="F54" s="15">
        <v>0</v>
      </c>
      <c r="G54" s="15">
        <v>0</v>
      </c>
      <c r="H54" s="15">
        <v>0</v>
      </c>
      <c r="I54" s="15">
        <v>0</v>
      </c>
    </row>
    <row r="55" spans="1:9" ht="15.75" customHeight="1" x14ac:dyDescent="0.25">
      <c r="A55" s="119" t="s">
        <v>6</v>
      </c>
      <c r="B55" s="119" t="s">
        <v>81</v>
      </c>
      <c r="C55" s="119" t="s">
        <v>82</v>
      </c>
      <c r="D55" s="76" t="s">
        <v>37</v>
      </c>
      <c r="E55" s="82">
        <f>F55+G55+H55+I55</f>
        <v>5116.6042699999998</v>
      </c>
      <c r="F55" s="82">
        <f>F56+F57+F58+F59+F60+F61+F62</f>
        <v>135.02925999999999</v>
      </c>
      <c r="G55" s="82">
        <f t="shared" ref="G55:I55" si="14">G56+G57+G58+G59+G60+G61+G62</f>
        <v>2052.8013599999999</v>
      </c>
      <c r="H55" s="82">
        <f t="shared" si="14"/>
        <v>2532.7299700000003</v>
      </c>
      <c r="I55" s="82">
        <f t="shared" si="14"/>
        <v>396.04367999999999</v>
      </c>
    </row>
    <row r="56" spans="1:9" ht="19.5" customHeight="1" x14ac:dyDescent="0.25">
      <c r="A56" s="119"/>
      <c r="B56" s="119"/>
      <c r="C56" s="119"/>
      <c r="D56" s="67" t="s">
        <v>66</v>
      </c>
      <c r="E56" s="72">
        <f t="shared" ref="E56:E62" si="15">F56+G56+H56+I56</f>
        <v>0</v>
      </c>
      <c r="F56" s="79"/>
      <c r="G56" s="79"/>
      <c r="H56" s="79"/>
      <c r="I56" s="79"/>
    </row>
    <row r="57" spans="1:9" ht="17.25" customHeight="1" x14ac:dyDescent="0.25">
      <c r="A57" s="119"/>
      <c r="B57" s="119"/>
      <c r="C57" s="119"/>
      <c r="D57" s="67" t="s">
        <v>67</v>
      </c>
      <c r="E57" s="107">
        <f t="shared" si="15"/>
        <v>1365.6</v>
      </c>
      <c r="F57" s="89">
        <f>F65+F73+F81+F89+F97</f>
        <v>8.5</v>
      </c>
      <c r="G57" s="89">
        <f t="shared" ref="G57:I57" si="16">G65+G73+G81+G89+G97</f>
        <v>537.19524000000001</v>
      </c>
      <c r="H57" s="89">
        <f t="shared" si="16"/>
        <v>770.60475999999994</v>
      </c>
      <c r="I57" s="89">
        <f t="shared" si="16"/>
        <v>49.3</v>
      </c>
    </row>
    <row r="58" spans="1:9" ht="15.75" customHeight="1" x14ac:dyDescent="0.25">
      <c r="A58" s="119"/>
      <c r="B58" s="119"/>
      <c r="C58" s="119"/>
      <c r="D58" s="67" t="s">
        <v>68</v>
      </c>
      <c r="E58" s="98">
        <f t="shared" si="15"/>
        <v>3751.0042699999999</v>
      </c>
      <c r="F58" s="80">
        <f>F66+F74+F82+F90+F98</f>
        <v>126.52925999999999</v>
      </c>
      <c r="G58" s="80">
        <f t="shared" ref="G58:I58" si="17">G66+G74+G82+G90+G98</f>
        <v>1515.6061199999999</v>
      </c>
      <c r="H58" s="80">
        <f t="shared" si="17"/>
        <v>1762.1252100000002</v>
      </c>
      <c r="I58" s="80">
        <f t="shared" si="17"/>
        <v>346.74367999999998</v>
      </c>
    </row>
    <row r="59" spans="1:9" ht="18.75" customHeight="1" x14ac:dyDescent="0.25">
      <c r="A59" s="119"/>
      <c r="B59" s="119"/>
      <c r="C59" s="119"/>
      <c r="D59" s="90" t="s">
        <v>69</v>
      </c>
      <c r="E59" s="72">
        <f t="shared" si="15"/>
        <v>0</v>
      </c>
      <c r="F59" s="79">
        <v>0</v>
      </c>
      <c r="G59" s="79">
        <v>0</v>
      </c>
      <c r="H59" s="79">
        <v>0</v>
      </c>
      <c r="I59" s="79">
        <v>0</v>
      </c>
    </row>
    <row r="60" spans="1:9" ht="16.5" customHeight="1" x14ac:dyDescent="0.25">
      <c r="A60" s="119"/>
      <c r="B60" s="119"/>
      <c r="C60" s="119"/>
      <c r="D60" s="90" t="s">
        <v>70</v>
      </c>
      <c r="E60" s="72">
        <f t="shared" si="15"/>
        <v>0</v>
      </c>
      <c r="F60" s="79">
        <v>0</v>
      </c>
      <c r="G60" s="79">
        <v>0</v>
      </c>
      <c r="H60" s="79">
        <v>0</v>
      </c>
      <c r="I60" s="79"/>
    </row>
    <row r="61" spans="1:9" ht="17.25" customHeight="1" x14ac:dyDescent="0.25">
      <c r="A61" s="119"/>
      <c r="B61" s="119"/>
      <c r="C61" s="119"/>
      <c r="D61" s="90" t="s">
        <v>71</v>
      </c>
      <c r="E61" s="72">
        <f t="shared" si="15"/>
        <v>0</v>
      </c>
      <c r="F61" s="79">
        <v>0</v>
      </c>
      <c r="G61" s="79">
        <v>0</v>
      </c>
      <c r="H61" s="79">
        <v>0</v>
      </c>
      <c r="I61" s="79">
        <v>0</v>
      </c>
    </row>
    <row r="62" spans="1:9" ht="20.25" customHeight="1" x14ac:dyDescent="0.25">
      <c r="A62" s="119"/>
      <c r="B62" s="119"/>
      <c r="C62" s="119"/>
      <c r="D62" s="90" t="s">
        <v>72</v>
      </c>
      <c r="E62" s="72">
        <f t="shared" si="15"/>
        <v>0</v>
      </c>
      <c r="F62" s="79">
        <v>0</v>
      </c>
      <c r="G62" s="79">
        <v>0</v>
      </c>
      <c r="H62" s="79">
        <v>0</v>
      </c>
      <c r="I62" s="79">
        <v>0</v>
      </c>
    </row>
    <row r="63" spans="1:9" ht="17.25" customHeight="1" x14ac:dyDescent="0.25">
      <c r="A63" s="119"/>
      <c r="B63" s="119"/>
      <c r="C63" s="119" t="s">
        <v>89</v>
      </c>
      <c r="D63" s="76" t="s">
        <v>37</v>
      </c>
      <c r="E63" s="70">
        <f>F63+G63+H63+I63</f>
        <v>0</v>
      </c>
      <c r="F63" s="72">
        <f>F64+F65+F66+F67+F68+F69+F70</f>
        <v>0</v>
      </c>
      <c r="G63" s="72">
        <f t="shared" ref="G63:H63" si="18">G64+G65+G66+G67+G68+G69+G70</f>
        <v>0</v>
      </c>
      <c r="H63" s="72">
        <f t="shared" si="18"/>
        <v>0</v>
      </c>
      <c r="I63" s="111">
        <v>0</v>
      </c>
    </row>
    <row r="64" spans="1:9" ht="16.5" customHeight="1" x14ac:dyDescent="0.25">
      <c r="A64" s="119"/>
      <c r="B64" s="119"/>
      <c r="C64" s="119"/>
      <c r="D64" s="67" t="s">
        <v>66</v>
      </c>
      <c r="E64" s="70">
        <f t="shared" ref="E64:E70" si="19">F64+G64+H64+I64</f>
        <v>0</v>
      </c>
      <c r="F64" s="79">
        <v>0</v>
      </c>
      <c r="G64" s="79">
        <v>0</v>
      </c>
      <c r="H64" s="79">
        <v>0</v>
      </c>
      <c r="I64" s="78">
        <v>0</v>
      </c>
    </row>
    <row r="65" spans="1:9" s="66" customFormat="1" ht="16.5" customHeight="1" x14ac:dyDescent="0.25">
      <c r="A65" s="119"/>
      <c r="B65" s="119"/>
      <c r="C65" s="119"/>
      <c r="D65" s="67" t="s">
        <v>67</v>
      </c>
      <c r="E65" s="70">
        <f t="shared" si="19"/>
        <v>0</v>
      </c>
      <c r="F65" s="79">
        <v>0</v>
      </c>
      <c r="G65" s="79">
        <v>0</v>
      </c>
      <c r="H65" s="79">
        <v>0</v>
      </c>
      <c r="I65" s="112">
        <v>0</v>
      </c>
    </row>
    <row r="66" spans="1:9" ht="16.5" customHeight="1" x14ac:dyDescent="0.25">
      <c r="A66" s="119"/>
      <c r="B66" s="119"/>
      <c r="C66" s="119"/>
      <c r="D66" s="67" t="s">
        <v>68</v>
      </c>
      <c r="E66" s="68">
        <f t="shared" si="19"/>
        <v>0</v>
      </c>
      <c r="F66" s="79">
        <v>0</v>
      </c>
      <c r="G66" s="79">
        <v>0</v>
      </c>
      <c r="H66" s="79">
        <v>0</v>
      </c>
      <c r="I66" s="79">
        <v>0</v>
      </c>
    </row>
    <row r="67" spans="1:9" ht="27.75" customHeight="1" x14ac:dyDescent="0.25">
      <c r="A67" s="119"/>
      <c r="B67" s="119"/>
      <c r="C67" s="119"/>
      <c r="D67" s="90" t="s">
        <v>69</v>
      </c>
      <c r="E67" s="68">
        <f t="shared" si="19"/>
        <v>0</v>
      </c>
      <c r="F67" s="79">
        <v>0</v>
      </c>
      <c r="G67" s="79">
        <v>0</v>
      </c>
      <c r="H67" s="79">
        <v>0</v>
      </c>
      <c r="I67" s="79">
        <v>0</v>
      </c>
    </row>
    <row r="68" spans="1:9" ht="15" customHeight="1" x14ac:dyDescent="0.25">
      <c r="A68" s="119"/>
      <c r="B68" s="119"/>
      <c r="C68" s="119"/>
      <c r="D68" s="90" t="s">
        <v>70</v>
      </c>
      <c r="E68" s="68">
        <f t="shared" si="19"/>
        <v>0</v>
      </c>
      <c r="F68" s="79">
        <v>0</v>
      </c>
      <c r="G68" s="79">
        <v>0</v>
      </c>
      <c r="H68" s="79">
        <v>0</v>
      </c>
      <c r="I68" s="79">
        <v>0</v>
      </c>
    </row>
    <row r="69" spans="1:9" ht="15" customHeight="1" x14ac:dyDescent="0.25">
      <c r="A69" s="119"/>
      <c r="B69" s="119"/>
      <c r="C69" s="119"/>
      <c r="D69" s="90" t="s">
        <v>71</v>
      </c>
      <c r="E69" s="68">
        <f t="shared" si="19"/>
        <v>0</v>
      </c>
      <c r="F69" s="79">
        <v>0</v>
      </c>
      <c r="G69" s="79">
        <v>0</v>
      </c>
      <c r="H69" s="79">
        <v>0</v>
      </c>
      <c r="I69" s="79">
        <v>0</v>
      </c>
    </row>
    <row r="70" spans="1:9" ht="17.25" customHeight="1" x14ac:dyDescent="0.25">
      <c r="A70" s="119"/>
      <c r="B70" s="119"/>
      <c r="C70" s="119"/>
      <c r="D70" s="90" t="s">
        <v>72</v>
      </c>
      <c r="E70" s="68">
        <f t="shared" si="19"/>
        <v>0</v>
      </c>
      <c r="F70" s="79">
        <v>0</v>
      </c>
      <c r="G70" s="79">
        <v>0</v>
      </c>
      <c r="H70" s="79">
        <v>0</v>
      </c>
      <c r="I70" s="79">
        <v>0</v>
      </c>
    </row>
    <row r="71" spans="1:9" ht="15.75" customHeight="1" x14ac:dyDescent="0.25">
      <c r="A71" s="119"/>
      <c r="B71" s="119"/>
      <c r="C71" s="119" t="s">
        <v>103</v>
      </c>
      <c r="D71" s="76" t="s">
        <v>37</v>
      </c>
      <c r="E71" s="84">
        <f>F71+G71+H71+I71</f>
        <v>579.76160000000004</v>
      </c>
      <c r="F71" s="82">
        <f>F72+F73+F74+F75+F76+F77+F78</f>
        <v>72.47193</v>
      </c>
      <c r="G71" s="82">
        <f t="shared" ref="G71:I71" si="20">G72+G73+G74+G75+G76+G77+G78</f>
        <v>220.96043000000003</v>
      </c>
      <c r="H71" s="82">
        <f t="shared" si="20"/>
        <v>256.37783999999999</v>
      </c>
      <c r="I71" s="82">
        <f t="shared" si="20"/>
        <v>29.9514</v>
      </c>
    </row>
    <row r="72" spans="1:9" ht="18.75" customHeight="1" x14ac:dyDescent="0.25">
      <c r="A72" s="119"/>
      <c r="B72" s="119"/>
      <c r="C72" s="119"/>
      <c r="D72" s="67" t="s">
        <v>66</v>
      </c>
      <c r="E72" s="86">
        <f t="shared" ref="E72:E77" si="21">F72+G72+H72+I72</f>
        <v>0</v>
      </c>
      <c r="F72" s="79">
        <v>0</v>
      </c>
      <c r="G72" s="79">
        <v>0</v>
      </c>
      <c r="H72" s="79">
        <v>0</v>
      </c>
      <c r="I72" s="79">
        <v>0</v>
      </c>
    </row>
    <row r="73" spans="1:9" s="110" customFormat="1" ht="18.75" customHeight="1" x14ac:dyDescent="0.25">
      <c r="A73" s="119"/>
      <c r="B73" s="119"/>
      <c r="C73" s="119"/>
      <c r="D73" s="67" t="s">
        <v>67</v>
      </c>
      <c r="E73" s="86">
        <f t="shared" si="21"/>
        <v>102.9</v>
      </c>
      <c r="F73" s="79">
        <v>0</v>
      </c>
      <c r="G73" s="88">
        <v>88.095240000000004</v>
      </c>
      <c r="H73" s="88">
        <v>14.80476</v>
      </c>
      <c r="I73" s="112">
        <v>0</v>
      </c>
    </row>
    <row r="74" spans="1:9" s="110" customFormat="1" ht="18.75" customHeight="1" x14ac:dyDescent="0.25">
      <c r="A74" s="119"/>
      <c r="B74" s="119"/>
      <c r="C74" s="119"/>
      <c r="D74" s="67" t="s">
        <v>68</v>
      </c>
      <c r="E74" s="85">
        <f t="shared" si="21"/>
        <v>476.86160000000001</v>
      </c>
      <c r="F74" s="88">
        <v>72.47193</v>
      </c>
      <c r="G74" s="88">
        <v>132.86519000000001</v>
      </c>
      <c r="H74" s="88">
        <v>241.57308</v>
      </c>
      <c r="I74" s="88">
        <v>29.9514</v>
      </c>
    </row>
    <row r="75" spans="1:9" ht="29.25" customHeight="1" x14ac:dyDescent="0.25">
      <c r="A75" s="119"/>
      <c r="B75" s="119"/>
      <c r="C75" s="119"/>
      <c r="D75" s="26" t="s">
        <v>69</v>
      </c>
      <c r="E75" s="64">
        <f t="shared" si="21"/>
        <v>0</v>
      </c>
      <c r="F75" s="15">
        <v>0</v>
      </c>
      <c r="G75" s="15">
        <v>0</v>
      </c>
      <c r="H75" s="15">
        <v>0</v>
      </c>
      <c r="I75" s="15">
        <v>0</v>
      </c>
    </row>
    <row r="76" spans="1:9" ht="18" customHeight="1" x14ac:dyDescent="0.25">
      <c r="A76" s="119"/>
      <c r="B76" s="119"/>
      <c r="C76" s="119"/>
      <c r="D76" s="26" t="s">
        <v>70</v>
      </c>
      <c r="E76" s="64">
        <f t="shared" si="21"/>
        <v>0</v>
      </c>
      <c r="F76" s="15">
        <v>0</v>
      </c>
      <c r="G76" s="15">
        <v>0</v>
      </c>
      <c r="H76" s="15">
        <v>0</v>
      </c>
      <c r="I76" s="15">
        <v>0</v>
      </c>
    </row>
    <row r="77" spans="1:9" ht="16.5" customHeight="1" x14ac:dyDescent="0.25">
      <c r="A77" s="119"/>
      <c r="B77" s="119"/>
      <c r="C77" s="119"/>
      <c r="D77" s="26" t="s">
        <v>71</v>
      </c>
      <c r="E77" s="64">
        <f t="shared" si="21"/>
        <v>0</v>
      </c>
      <c r="F77" s="15">
        <v>0</v>
      </c>
      <c r="G77" s="15">
        <v>0</v>
      </c>
      <c r="H77" s="15">
        <v>0</v>
      </c>
      <c r="I77" s="15">
        <v>0</v>
      </c>
    </row>
    <row r="78" spans="1:9" ht="18" customHeight="1" x14ac:dyDescent="0.25">
      <c r="A78" s="119"/>
      <c r="B78" s="119"/>
      <c r="C78" s="119"/>
      <c r="D78" s="26" t="s">
        <v>72</v>
      </c>
      <c r="E78" s="65">
        <v>0</v>
      </c>
      <c r="F78" s="15">
        <v>0</v>
      </c>
      <c r="G78" s="15">
        <v>0</v>
      </c>
      <c r="H78" s="15">
        <v>0</v>
      </c>
      <c r="I78" s="15">
        <v>0</v>
      </c>
    </row>
    <row r="79" spans="1:9" s="61" customFormat="1" ht="17.25" customHeight="1" x14ac:dyDescent="0.25">
      <c r="A79" s="119"/>
      <c r="B79" s="119"/>
      <c r="C79" s="120" t="s">
        <v>86</v>
      </c>
      <c r="D79" s="91" t="s">
        <v>37</v>
      </c>
      <c r="E79" s="92">
        <f>SUM(F79:I79)</f>
        <v>1692.355</v>
      </c>
      <c r="F79" s="93">
        <f t="shared" ref="F79:I79" si="22">SUM(F80:F86)</f>
        <v>0</v>
      </c>
      <c r="G79" s="92">
        <f t="shared" si="22"/>
        <v>788.70714999999996</v>
      </c>
      <c r="H79" s="92">
        <f t="shared" si="22"/>
        <v>903.64785000000006</v>
      </c>
      <c r="I79" s="94">
        <f t="shared" si="22"/>
        <v>0</v>
      </c>
    </row>
    <row r="80" spans="1:9" s="61" customFormat="1" ht="18" customHeight="1" x14ac:dyDescent="0.25">
      <c r="A80" s="119"/>
      <c r="B80" s="119"/>
      <c r="C80" s="120"/>
      <c r="D80" s="95" t="s">
        <v>66</v>
      </c>
      <c r="E80" s="94">
        <f t="shared" ref="E80:E86" si="23">SUM(F80:I80)</f>
        <v>0</v>
      </c>
      <c r="F80" s="96">
        <v>0</v>
      </c>
      <c r="G80" s="96">
        <v>0</v>
      </c>
      <c r="H80" s="96">
        <v>0</v>
      </c>
      <c r="I80" s="96">
        <v>0</v>
      </c>
    </row>
    <row r="81" spans="1:9" s="61" customFormat="1" ht="16.5" customHeight="1" x14ac:dyDescent="0.25">
      <c r="A81" s="119"/>
      <c r="B81" s="119"/>
      <c r="C81" s="120"/>
      <c r="D81" s="95" t="s">
        <v>67</v>
      </c>
      <c r="E81" s="108">
        <f t="shared" si="23"/>
        <v>477.1</v>
      </c>
      <c r="F81" s="96">
        <v>0</v>
      </c>
      <c r="G81" s="97">
        <v>100</v>
      </c>
      <c r="H81" s="97">
        <v>377.1</v>
      </c>
      <c r="I81" s="96">
        <v>0</v>
      </c>
    </row>
    <row r="82" spans="1:9" s="61" customFormat="1" ht="15.75" customHeight="1" x14ac:dyDescent="0.25">
      <c r="A82" s="119"/>
      <c r="B82" s="119"/>
      <c r="C82" s="120"/>
      <c r="D82" s="95" t="s">
        <v>68</v>
      </c>
      <c r="E82" s="109">
        <f t="shared" si="23"/>
        <v>1215.2550000000001</v>
      </c>
      <c r="F82" s="98">
        <v>0</v>
      </c>
      <c r="G82" s="99">
        <v>688.70714999999996</v>
      </c>
      <c r="H82" s="99">
        <v>526.54785000000004</v>
      </c>
      <c r="I82" s="98">
        <v>0</v>
      </c>
    </row>
    <row r="83" spans="1:9" s="61" customFormat="1" ht="29.25" customHeight="1" x14ac:dyDescent="0.25">
      <c r="A83" s="119"/>
      <c r="B83" s="119"/>
      <c r="C83" s="120"/>
      <c r="D83" s="95" t="s">
        <v>69</v>
      </c>
      <c r="E83" s="94">
        <f t="shared" si="23"/>
        <v>0</v>
      </c>
      <c r="F83" s="96">
        <v>0</v>
      </c>
      <c r="G83" s="96">
        <v>0</v>
      </c>
      <c r="H83" s="96">
        <v>0</v>
      </c>
      <c r="I83" s="96">
        <v>0</v>
      </c>
    </row>
    <row r="84" spans="1:9" s="61" customFormat="1" ht="17.25" customHeight="1" x14ac:dyDescent="0.25">
      <c r="A84" s="119"/>
      <c r="B84" s="119"/>
      <c r="C84" s="120"/>
      <c r="D84" s="95" t="s">
        <v>70</v>
      </c>
      <c r="E84" s="94">
        <f t="shared" si="23"/>
        <v>0</v>
      </c>
      <c r="F84" s="96">
        <v>0</v>
      </c>
      <c r="G84" s="96">
        <v>0</v>
      </c>
      <c r="H84" s="96">
        <v>0</v>
      </c>
      <c r="I84" s="96">
        <v>0</v>
      </c>
    </row>
    <row r="85" spans="1:9" s="61" customFormat="1" ht="15" customHeight="1" x14ac:dyDescent="0.25">
      <c r="A85" s="119"/>
      <c r="B85" s="119"/>
      <c r="C85" s="120"/>
      <c r="D85" s="100" t="s">
        <v>71</v>
      </c>
      <c r="E85" s="94">
        <f t="shared" si="23"/>
        <v>0</v>
      </c>
      <c r="F85" s="96">
        <v>0</v>
      </c>
      <c r="G85" s="96">
        <v>0</v>
      </c>
      <c r="H85" s="96">
        <v>0</v>
      </c>
      <c r="I85" s="96">
        <v>0</v>
      </c>
    </row>
    <row r="86" spans="1:9" s="61" customFormat="1" ht="16.5" customHeight="1" x14ac:dyDescent="0.25">
      <c r="A86" s="119"/>
      <c r="B86" s="119"/>
      <c r="C86" s="120"/>
      <c r="D86" s="100" t="s">
        <v>72</v>
      </c>
      <c r="E86" s="94">
        <f t="shared" si="23"/>
        <v>0</v>
      </c>
      <c r="F86" s="96">
        <v>0</v>
      </c>
      <c r="G86" s="96">
        <v>0</v>
      </c>
      <c r="H86" s="96">
        <v>0</v>
      </c>
      <c r="I86" s="96">
        <v>0</v>
      </c>
    </row>
    <row r="87" spans="1:9" ht="17.25" customHeight="1" x14ac:dyDescent="0.25">
      <c r="A87" s="119"/>
      <c r="B87" s="119"/>
      <c r="C87" s="119" t="s">
        <v>110</v>
      </c>
      <c r="D87" s="76" t="s">
        <v>37</v>
      </c>
      <c r="E87" s="75">
        <f>F87+G87+H87+I87</f>
        <v>2384.48767</v>
      </c>
      <c r="F87" s="80">
        <f>F88+F89+F90+F91+F92+F93+F94</f>
        <v>62.55733</v>
      </c>
      <c r="G87" s="80">
        <f t="shared" ref="G87:I87" si="24">G88+G89+G90+G91+G92+G93+G94</f>
        <v>803.13378</v>
      </c>
      <c r="H87" s="80">
        <f t="shared" si="24"/>
        <v>1152.7042799999999</v>
      </c>
      <c r="I87" s="80">
        <f t="shared" si="24"/>
        <v>366.09228000000002</v>
      </c>
    </row>
    <row r="88" spans="1:9" ht="16.5" customHeight="1" x14ac:dyDescent="0.25">
      <c r="A88" s="119"/>
      <c r="B88" s="119"/>
      <c r="C88" s="119"/>
      <c r="D88" s="67" t="s">
        <v>66</v>
      </c>
      <c r="E88" s="74">
        <f t="shared" ref="E88:E94" si="25">F88+G88+H88+I88</f>
        <v>0</v>
      </c>
      <c r="F88" s="79">
        <v>0</v>
      </c>
      <c r="G88" s="79">
        <v>0</v>
      </c>
      <c r="H88" s="79">
        <v>0</v>
      </c>
      <c r="I88" s="79">
        <v>0</v>
      </c>
    </row>
    <row r="89" spans="1:9" ht="17.25" customHeight="1" x14ac:dyDescent="0.25">
      <c r="A89" s="119"/>
      <c r="B89" s="119"/>
      <c r="C89" s="119"/>
      <c r="D89" s="67" t="s">
        <v>67</v>
      </c>
      <c r="E89" s="75">
        <f t="shared" si="25"/>
        <v>325.59999999999997</v>
      </c>
      <c r="F89" s="80">
        <v>8.5</v>
      </c>
      <c r="G89" s="80">
        <v>109.1</v>
      </c>
      <c r="H89" s="80">
        <v>158.69999999999999</v>
      </c>
      <c r="I89" s="80">
        <v>49.3</v>
      </c>
    </row>
    <row r="90" spans="1:9" ht="15" customHeight="1" x14ac:dyDescent="0.25">
      <c r="A90" s="119"/>
      <c r="B90" s="119"/>
      <c r="C90" s="119"/>
      <c r="D90" s="67" t="s">
        <v>68</v>
      </c>
      <c r="E90" s="75">
        <f t="shared" si="25"/>
        <v>2058.8876700000001</v>
      </c>
      <c r="F90" s="80">
        <v>54.05733</v>
      </c>
      <c r="G90" s="80">
        <v>694.03377999999998</v>
      </c>
      <c r="H90" s="80">
        <v>994.00427999999999</v>
      </c>
      <c r="I90" s="80">
        <v>316.79228000000001</v>
      </c>
    </row>
    <row r="91" spans="1:9" ht="29.25" customHeight="1" x14ac:dyDescent="0.25">
      <c r="A91" s="119"/>
      <c r="B91" s="119"/>
      <c r="C91" s="119"/>
      <c r="D91" s="59" t="s">
        <v>69</v>
      </c>
      <c r="E91" s="74">
        <f t="shared" si="25"/>
        <v>0</v>
      </c>
      <c r="F91" s="15">
        <v>0</v>
      </c>
      <c r="G91" s="15">
        <v>0</v>
      </c>
      <c r="H91" s="15">
        <v>0</v>
      </c>
      <c r="I91" s="15">
        <v>0</v>
      </c>
    </row>
    <row r="92" spans="1:9" ht="18.75" customHeight="1" x14ac:dyDescent="0.25">
      <c r="A92" s="119"/>
      <c r="B92" s="119"/>
      <c r="C92" s="119"/>
      <c r="D92" s="59" t="s">
        <v>70</v>
      </c>
      <c r="E92" s="74">
        <f t="shared" si="25"/>
        <v>0</v>
      </c>
      <c r="F92" s="15">
        <v>0</v>
      </c>
      <c r="G92" s="15">
        <v>0</v>
      </c>
      <c r="H92" s="15">
        <v>0</v>
      </c>
      <c r="I92" s="15">
        <v>0</v>
      </c>
    </row>
    <row r="93" spans="1:9" ht="16.5" customHeight="1" x14ac:dyDescent="0.25">
      <c r="A93" s="119"/>
      <c r="B93" s="119"/>
      <c r="C93" s="119"/>
      <c r="D93" s="59" t="s">
        <v>71</v>
      </c>
      <c r="E93" s="74">
        <f t="shared" si="25"/>
        <v>0</v>
      </c>
      <c r="F93" s="15">
        <v>0</v>
      </c>
      <c r="G93" s="15">
        <v>0</v>
      </c>
      <c r="H93" s="15">
        <v>0</v>
      </c>
      <c r="I93" s="15">
        <v>0</v>
      </c>
    </row>
    <row r="94" spans="1:9" ht="54" customHeight="1" x14ac:dyDescent="0.25">
      <c r="A94" s="119"/>
      <c r="B94" s="119"/>
      <c r="C94" s="119"/>
      <c r="D94" s="59" t="s">
        <v>72</v>
      </c>
      <c r="E94" s="74">
        <f t="shared" si="25"/>
        <v>0</v>
      </c>
      <c r="F94" s="15">
        <v>0</v>
      </c>
      <c r="G94" s="15">
        <v>0</v>
      </c>
      <c r="H94" s="15">
        <v>0</v>
      </c>
      <c r="I94" s="15">
        <v>0</v>
      </c>
    </row>
    <row r="95" spans="1:9" ht="16.5" customHeight="1" x14ac:dyDescent="0.25">
      <c r="A95" s="119"/>
      <c r="B95" s="119"/>
      <c r="C95" s="119" t="s">
        <v>83</v>
      </c>
      <c r="D95" s="76" t="s">
        <v>37</v>
      </c>
      <c r="E95" s="77">
        <f>F95+G95+H95+I95</f>
        <v>460</v>
      </c>
      <c r="F95" s="78">
        <f>F96+F97+F98+F99+F100+F101+F102</f>
        <v>0</v>
      </c>
      <c r="G95" s="78">
        <f t="shared" ref="G95:I95" si="26">G96+G97+G98+G99+G100+G101+G102</f>
        <v>240</v>
      </c>
      <c r="H95" s="78">
        <f t="shared" si="26"/>
        <v>220</v>
      </c>
      <c r="I95" s="78">
        <f t="shared" si="26"/>
        <v>0</v>
      </c>
    </row>
    <row r="96" spans="1:9" ht="16.5" customHeight="1" x14ac:dyDescent="0.25">
      <c r="A96" s="119"/>
      <c r="B96" s="119"/>
      <c r="C96" s="119"/>
      <c r="D96" s="67" t="s">
        <v>66</v>
      </c>
      <c r="E96" s="74">
        <f t="shared" ref="E96:E102" si="27">F96+G96+H96+I96</f>
        <v>0</v>
      </c>
      <c r="F96" s="79">
        <v>0</v>
      </c>
      <c r="G96" s="79">
        <v>0</v>
      </c>
      <c r="H96" s="79">
        <v>0</v>
      </c>
      <c r="I96" s="79">
        <v>0</v>
      </c>
    </row>
    <row r="97" spans="1:9" s="110" customFormat="1" ht="15" customHeight="1" x14ac:dyDescent="0.25">
      <c r="A97" s="119"/>
      <c r="B97" s="119"/>
      <c r="C97" s="119"/>
      <c r="D97" s="67" t="s">
        <v>67</v>
      </c>
      <c r="E97" s="77">
        <f t="shared" si="27"/>
        <v>460</v>
      </c>
      <c r="F97" s="78">
        <v>0</v>
      </c>
      <c r="G97" s="80">
        <f>180+60</f>
        <v>240</v>
      </c>
      <c r="H97" s="80">
        <f>150+20+50</f>
        <v>220</v>
      </c>
      <c r="I97" s="80"/>
    </row>
    <row r="98" spans="1:9" ht="18.75" customHeight="1" x14ac:dyDescent="0.25">
      <c r="A98" s="119"/>
      <c r="B98" s="119"/>
      <c r="C98" s="119"/>
      <c r="D98" s="67" t="s">
        <v>68</v>
      </c>
      <c r="E98" s="77">
        <f t="shared" si="27"/>
        <v>0</v>
      </c>
      <c r="F98" s="80"/>
      <c r="G98" s="80"/>
      <c r="H98" s="80"/>
      <c r="I98" s="80"/>
    </row>
    <row r="99" spans="1:9" ht="30" customHeight="1" x14ac:dyDescent="0.25">
      <c r="A99" s="119"/>
      <c r="B99" s="119"/>
      <c r="C99" s="119"/>
      <c r="D99" s="67" t="s">
        <v>69</v>
      </c>
      <c r="E99" s="74">
        <f t="shared" si="27"/>
        <v>0</v>
      </c>
      <c r="F99" s="79">
        <v>0</v>
      </c>
      <c r="G99" s="79">
        <v>0</v>
      </c>
      <c r="H99" s="79">
        <v>0</v>
      </c>
      <c r="I99" s="79">
        <v>0</v>
      </c>
    </row>
    <row r="100" spans="1:9" ht="17.25" customHeight="1" x14ac:dyDescent="0.25">
      <c r="A100" s="119"/>
      <c r="B100" s="119"/>
      <c r="C100" s="119"/>
      <c r="D100" s="59" t="s">
        <v>70</v>
      </c>
      <c r="E100" s="17">
        <f t="shared" si="27"/>
        <v>0</v>
      </c>
      <c r="F100" s="15">
        <v>0</v>
      </c>
      <c r="G100" s="15">
        <v>0</v>
      </c>
      <c r="H100" s="15">
        <v>0</v>
      </c>
      <c r="I100" s="15">
        <v>0</v>
      </c>
    </row>
    <row r="101" spans="1:9" ht="20.25" customHeight="1" x14ac:dyDescent="0.25">
      <c r="A101" s="119"/>
      <c r="B101" s="119"/>
      <c r="C101" s="119"/>
      <c r="D101" s="59" t="s">
        <v>71</v>
      </c>
      <c r="E101" s="17">
        <f t="shared" si="27"/>
        <v>0</v>
      </c>
      <c r="F101" s="15">
        <v>0</v>
      </c>
      <c r="G101" s="15">
        <v>0</v>
      </c>
      <c r="H101" s="15">
        <v>0</v>
      </c>
      <c r="I101" s="15">
        <v>0</v>
      </c>
    </row>
    <row r="102" spans="1:9" ht="21" customHeight="1" x14ac:dyDescent="0.25">
      <c r="A102" s="119"/>
      <c r="B102" s="119"/>
      <c r="C102" s="119"/>
      <c r="D102" s="59" t="s">
        <v>72</v>
      </c>
      <c r="E102" s="17">
        <f t="shared" si="27"/>
        <v>0</v>
      </c>
      <c r="F102" s="15">
        <v>0</v>
      </c>
      <c r="G102" s="15">
        <v>0</v>
      </c>
      <c r="H102" s="15">
        <v>0</v>
      </c>
      <c r="I102" s="15">
        <v>0</v>
      </c>
    </row>
    <row r="103" spans="1:9" ht="28.5" customHeight="1" x14ac:dyDescent="0.25">
      <c r="A103" s="115"/>
      <c r="B103" s="115"/>
      <c r="C103" s="115"/>
      <c r="D103" s="115"/>
      <c r="E103" s="115"/>
      <c r="F103" s="60"/>
      <c r="G103" s="60"/>
      <c r="H103" s="60"/>
      <c r="I103" s="60"/>
    </row>
    <row r="104" spans="1:9" ht="16.5" x14ac:dyDescent="0.25">
      <c r="B104" s="6"/>
      <c r="C104" s="6"/>
      <c r="D104" s="7"/>
      <c r="E104" s="7"/>
    </row>
    <row r="105" spans="1:9" ht="16.5" x14ac:dyDescent="0.25">
      <c r="A105" s="116" t="s">
        <v>90</v>
      </c>
      <c r="B105" s="116"/>
      <c r="C105" s="116"/>
      <c r="E105" s="117" t="s">
        <v>96</v>
      </c>
      <c r="F105" s="117"/>
    </row>
    <row r="106" spans="1:9" ht="30.75" customHeight="1" x14ac:dyDescent="0.25">
      <c r="B106" s="6"/>
      <c r="C106" s="6"/>
      <c r="F106" s="62"/>
    </row>
    <row r="107" spans="1:9" ht="16.5" x14ac:dyDescent="0.25">
      <c r="A107" s="116" t="s">
        <v>91</v>
      </c>
      <c r="B107" s="116"/>
      <c r="C107" s="116"/>
      <c r="E107" s="1" t="s">
        <v>97</v>
      </c>
      <c r="F107" s="73"/>
    </row>
    <row r="108" spans="1:9" ht="31.5" customHeight="1" x14ac:dyDescent="0.25">
      <c r="B108" s="6"/>
      <c r="C108" s="6"/>
      <c r="F108" s="62"/>
    </row>
    <row r="109" spans="1:9" ht="16.5" x14ac:dyDescent="0.25">
      <c r="A109" s="116" t="s">
        <v>92</v>
      </c>
      <c r="B109" s="116"/>
      <c r="C109" s="116"/>
      <c r="E109" s="1" t="s">
        <v>98</v>
      </c>
    </row>
    <row r="110" spans="1:9" ht="27.75" customHeight="1" x14ac:dyDescent="0.25">
      <c r="A110" s="63"/>
      <c r="B110" s="6"/>
      <c r="C110" s="6"/>
    </row>
    <row r="111" spans="1:9" ht="16.5" hidden="1" x14ac:dyDescent="0.25">
      <c r="A111" s="116" t="s">
        <v>93</v>
      </c>
      <c r="B111" s="116"/>
      <c r="C111" s="116"/>
      <c r="E111" s="1" t="s">
        <v>99</v>
      </c>
    </row>
    <row r="112" spans="1:9" ht="31.5" hidden="1" customHeight="1" x14ac:dyDescent="0.25">
      <c r="A112" s="63"/>
      <c r="B112" s="6"/>
      <c r="C112" s="6"/>
    </row>
    <row r="113" spans="1:9" ht="16.5" hidden="1" x14ac:dyDescent="0.25">
      <c r="A113" s="116" t="s">
        <v>94</v>
      </c>
      <c r="B113" s="116"/>
      <c r="C113" s="116"/>
      <c r="E113" s="1" t="s">
        <v>100</v>
      </c>
    </row>
    <row r="114" spans="1:9" ht="30" hidden="1" customHeight="1" x14ac:dyDescent="0.25">
      <c r="A114" s="63"/>
      <c r="B114" s="6"/>
      <c r="C114" s="6"/>
    </row>
    <row r="115" spans="1:9" ht="16.5" x14ac:dyDescent="0.25">
      <c r="A115" s="116" t="s">
        <v>108</v>
      </c>
      <c r="B115" s="116"/>
      <c r="C115" s="116"/>
      <c r="E115" s="117" t="s">
        <v>109</v>
      </c>
      <c r="F115" s="117"/>
    </row>
    <row r="116" spans="1:9" ht="36" customHeight="1" x14ac:dyDescent="0.25">
      <c r="A116" s="63"/>
      <c r="B116" s="6"/>
      <c r="C116" s="6"/>
    </row>
    <row r="117" spans="1:9" ht="16.5" x14ac:dyDescent="0.25">
      <c r="A117" s="148" t="s">
        <v>102</v>
      </c>
      <c r="B117" s="148"/>
      <c r="C117" s="6"/>
      <c r="F117" s="52"/>
    </row>
    <row r="118" spans="1:9" ht="16.5" x14ac:dyDescent="0.25">
      <c r="C118" s="6"/>
      <c r="D118" s="118"/>
      <c r="E118" s="118"/>
      <c r="F118" s="118"/>
    </row>
    <row r="119" spans="1:9" ht="118.5" customHeight="1" x14ac:dyDescent="0.25">
      <c r="A119" s="113" t="s">
        <v>73</v>
      </c>
      <c r="B119" s="114"/>
      <c r="C119" s="114"/>
      <c r="D119" s="114"/>
      <c r="E119" s="114"/>
      <c r="F119" s="114"/>
      <c r="G119" s="114"/>
      <c r="H119" s="114"/>
      <c r="I119" s="114"/>
    </row>
    <row r="120" spans="1:9" ht="22.5" customHeight="1" x14ac:dyDescent="0.25"/>
  </sheetData>
  <mergeCells count="47">
    <mergeCell ref="A117:B117"/>
    <mergeCell ref="E115:F115"/>
    <mergeCell ref="E105:F105"/>
    <mergeCell ref="A105:C105"/>
    <mergeCell ref="A107:C107"/>
    <mergeCell ref="A109:C109"/>
    <mergeCell ref="A111:C111"/>
    <mergeCell ref="A113:C113"/>
    <mergeCell ref="A115:C115"/>
    <mergeCell ref="M6:P6"/>
    <mergeCell ref="M2:Q2"/>
    <mergeCell ref="M5:Q5"/>
    <mergeCell ref="M4:Q4"/>
    <mergeCell ref="M7:Q7"/>
    <mergeCell ref="A119:I119"/>
    <mergeCell ref="D12:D13"/>
    <mergeCell ref="E12:E13"/>
    <mergeCell ref="C63:C70"/>
    <mergeCell ref="C23:C30"/>
    <mergeCell ref="C55:C62"/>
    <mergeCell ref="C39:C46"/>
    <mergeCell ref="C31:C38"/>
    <mergeCell ref="C47:C54"/>
    <mergeCell ref="A103:E103"/>
    <mergeCell ref="D118:F118"/>
    <mergeCell ref="C71:C78"/>
    <mergeCell ref="C79:C86"/>
    <mergeCell ref="C87:C94"/>
    <mergeCell ref="C95:C102"/>
    <mergeCell ref="B55:B102"/>
    <mergeCell ref="A55:A102"/>
    <mergeCell ref="E6:H6"/>
    <mergeCell ref="E7:I7"/>
    <mergeCell ref="F12:I12"/>
    <mergeCell ref="H11:I11"/>
    <mergeCell ref="A12:A13"/>
    <mergeCell ref="B12:B13"/>
    <mergeCell ref="C12:C13"/>
    <mergeCell ref="B23:B54"/>
    <mergeCell ref="A23:A54"/>
    <mergeCell ref="A15:C22"/>
    <mergeCell ref="E2:I2"/>
    <mergeCell ref="E4:I4"/>
    <mergeCell ref="E5:I5"/>
    <mergeCell ref="A9:I9"/>
    <mergeCell ref="A10:I10"/>
    <mergeCell ref="E3:I3"/>
  </mergeCells>
  <phoneticPr fontId="9" type="noConversion"/>
  <pageMargins left="0.51181102362204722" right="0.39370078740157483" top="0.39370078740157483" bottom="0.19685039370078741" header="0" footer="0.39370078740157483"/>
  <pageSetup paperSize="9" scale="56" fitToHeight="0" orientation="landscape" r:id="rId1"/>
  <rowBreaks count="3" manualBreakCount="3">
    <brk id="46" max="8" man="1"/>
    <brk id="86" max="8" man="1"/>
    <brk id="119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BreakPreview" topLeftCell="A4" zoomScale="80" zoomScaleNormal="100" zoomScaleSheetLayoutView="80" workbookViewId="0">
      <selection activeCell="B26" sqref="B26"/>
    </sheetView>
  </sheetViews>
  <sheetFormatPr defaultRowHeight="15" x14ac:dyDescent="0.25"/>
  <cols>
    <col min="1" max="1" width="6.140625" style="36" customWidth="1"/>
    <col min="2" max="2" width="78.5703125" style="1" customWidth="1"/>
    <col min="3" max="3" width="39.85546875" style="39" customWidth="1"/>
    <col min="4" max="4" width="35.85546875" style="39" customWidth="1"/>
    <col min="5" max="16384" width="9.140625" style="1"/>
  </cols>
  <sheetData>
    <row r="1" spans="1:4" ht="16.5" x14ac:dyDescent="0.25">
      <c r="D1" s="6" t="s">
        <v>51</v>
      </c>
    </row>
    <row r="2" spans="1:4" ht="16.5" x14ac:dyDescent="0.25">
      <c r="D2" s="6" t="s">
        <v>26</v>
      </c>
    </row>
    <row r="3" spans="1:4" ht="16.5" x14ac:dyDescent="0.25">
      <c r="D3" s="6" t="s">
        <v>27</v>
      </c>
    </row>
    <row r="4" spans="1:4" ht="16.5" x14ac:dyDescent="0.25">
      <c r="D4" s="6" t="s">
        <v>28</v>
      </c>
    </row>
    <row r="6" spans="1:4" ht="53.25" customHeight="1" x14ac:dyDescent="0.25">
      <c r="A6" s="150" t="s">
        <v>59</v>
      </c>
      <c r="B6" s="150"/>
      <c r="C6" s="150"/>
      <c r="D6" s="150"/>
    </row>
    <row r="7" spans="1:4" x14ac:dyDescent="0.25">
      <c r="B7" s="147"/>
      <c r="C7" s="147"/>
      <c r="D7" s="147"/>
    </row>
    <row r="8" spans="1:4" ht="28.5" customHeight="1" x14ac:dyDescent="0.25"/>
    <row r="9" spans="1:4" ht="30.75" customHeight="1" x14ac:dyDescent="0.25">
      <c r="A9" s="151" t="s">
        <v>0</v>
      </c>
      <c r="B9" s="151" t="s">
        <v>12</v>
      </c>
      <c r="C9" s="151" t="s">
        <v>29</v>
      </c>
      <c r="D9" s="151"/>
    </row>
    <row r="10" spans="1:4" ht="75" x14ac:dyDescent="0.25">
      <c r="A10" s="151"/>
      <c r="B10" s="151"/>
      <c r="C10" s="40" t="s">
        <v>30</v>
      </c>
      <c r="D10" s="40" t="s">
        <v>53</v>
      </c>
    </row>
    <row r="11" spans="1:4" s="3" customFormat="1" ht="21" customHeight="1" x14ac:dyDescent="0.2">
      <c r="A11" s="40">
        <v>1</v>
      </c>
      <c r="B11" s="40">
        <v>2</v>
      </c>
      <c r="C11" s="40">
        <v>4</v>
      </c>
      <c r="D11" s="40">
        <v>5</v>
      </c>
    </row>
    <row r="12" spans="1:4" ht="30" customHeight="1" x14ac:dyDescent="0.25">
      <c r="A12" s="30" t="s">
        <v>2</v>
      </c>
      <c r="B12" s="31" t="s">
        <v>61</v>
      </c>
      <c r="C12" s="40"/>
      <c r="D12" s="40"/>
    </row>
    <row r="13" spans="1:4" ht="18.75" x14ac:dyDescent="0.25">
      <c r="A13" s="40" t="s">
        <v>3</v>
      </c>
      <c r="B13" s="29" t="s">
        <v>25</v>
      </c>
      <c r="C13" s="40"/>
      <c r="D13" s="40"/>
    </row>
    <row r="14" spans="1:4" ht="18.75" x14ac:dyDescent="0.25">
      <c r="A14" s="40" t="s">
        <v>4</v>
      </c>
      <c r="B14" s="29" t="s">
        <v>25</v>
      </c>
      <c r="C14" s="40"/>
      <c r="D14" s="40"/>
    </row>
    <row r="15" spans="1:4" ht="18.75" x14ac:dyDescent="0.25">
      <c r="A15" s="40" t="s">
        <v>50</v>
      </c>
      <c r="B15" s="29"/>
      <c r="C15" s="40"/>
      <c r="D15" s="40"/>
    </row>
    <row r="16" spans="1:4" ht="36" customHeight="1" x14ac:dyDescent="0.25">
      <c r="A16" s="30" t="s">
        <v>6</v>
      </c>
      <c r="B16" s="31" t="s">
        <v>61</v>
      </c>
      <c r="C16" s="40"/>
      <c r="D16" s="40"/>
    </row>
    <row r="17" spans="1:7" ht="18.75" x14ac:dyDescent="0.25">
      <c r="A17" s="40" t="s">
        <v>7</v>
      </c>
      <c r="B17" s="29" t="s">
        <v>25</v>
      </c>
      <c r="C17" s="40"/>
      <c r="D17" s="40"/>
    </row>
    <row r="18" spans="1:7" ht="18.75" x14ac:dyDescent="0.25">
      <c r="A18" s="40" t="s">
        <v>8</v>
      </c>
      <c r="B18" s="29" t="s">
        <v>25</v>
      </c>
      <c r="C18" s="40"/>
      <c r="D18" s="40"/>
    </row>
    <row r="19" spans="1:7" ht="18.75" x14ac:dyDescent="0.25">
      <c r="A19" s="40" t="s">
        <v>50</v>
      </c>
      <c r="B19" s="29"/>
      <c r="C19" s="40"/>
      <c r="D19" s="40"/>
    </row>
    <row r="20" spans="1:7" x14ac:dyDescent="0.25">
      <c r="B20" s="4"/>
    </row>
    <row r="21" spans="1:7" ht="16.5" x14ac:dyDescent="0.25">
      <c r="B21" s="6" t="s">
        <v>58</v>
      </c>
      <c r="C21" s="42"/>
      <c r="D21" s="44" t="s">
        <v>39</v>
      </c>
      <c r="E21" s="44"/>
      <c r="F21" s="44"/>
    </row>
    <row r="22" spans="1:7" ht="16.5" x14ac:dyDescent="0.25">
      <c r="B22" s="6"/>
      <c r="C22" s="38" t="s">
        <v>38</v>
      </c>
      <c r="D22" s="1"/>
    </row>
    <row r="23" spans="1:7" ht="16.5" x14ac:dyDescent="0.25">
      <c r="B23" s="6"/>
      <c r="C23" s="7"/>
      <c r="D23" s="44"/>
      <c r="E23" s="39"/>
      <c r="F23" s="39"/>
      <c r="G23" s="39"/>
    </row>
    <row r="24" spans="1:7" ht="16.5" x14ac:dyDescent="0.25">
      <c r="B24" s="6" t="s">
        <v>31</v>
      </c>
      <c r="C24" s="37"/>
      <c r="D24" s="44" t="s">
        <v>39</v>
      </c>
      <c r="E24" s="149"/>
      <c r="F24" s="149"/>
      <c r="G24" s="149"/>
    </row>
    <row r="25" spans="1:7" x14ac:dyDescent="0.25">
      <c r="C25" s="38" t="s">
        <v>38</v>
      </c>
      <c r="D25" s="44"/>
    </row>
    <row r="27" spans="1:7" ht="16.5" x14ac:dyDescent="0.25">
      <c r="B27" s="6" t="s">
        <v>31</v>
      </c>
      <c r="C27" s="37"/>
      <c r="D27" s="44" t="s">
        <v>39</v>
      </c>
    </row>
    <row r="28" spans="1:7" x14ac:dyDescent="0.25">
      <c r="C28" s="38" t="s">
        <v>38</v>
      </c>
      <c r="D28" s="44"/>
    </row>
  </sheetData>
  <mergeCells count="6">
    <mergeCell ref="E24:G24"/>
    <mergeCell ref="A6:D6"/>
    <mergeCell ref="B7:D7"/>
    <mergeCell ref="A9:A10"/>
    <mergeCell ref="B9:B10"/>
    <mergeCell ref="C9:D9"/>
  </mergeCells>
  <pageMargins left="0.9055118110236221" right="0.51181102362204722" top="0.74803149606299213" bottom="0" header="0" footer="0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view="pageBreakPreview" zoomScale="80" zoomScaleNormal="100" zoomScaleSheetLayoutView="80" workbookViewId="0">
      <selection activeCell="C54" sqref="C54"/>
    </sheetView>
  </sheetViews>
  <sheetFormatPr defaultRowHeight="15" x14ac:dyDescent="0.25"/>
  <cols>
    <col min="1" max="1" width="4.140625" style="2" bestFit="1" customWidth="1"/>
    <col min="2" max="2" width="30.7109375" style="1" customWidth="1"/>
    <col min="3" max="3" width="24.42578125" style="1" customWidth="1"/>
    <col min="4" max="4" width="12.85546875" style="1" customWidth="1"/>
    <col min="5" max="14" width="9.140625" style="1" customWidth="1"/>
    <col min="15" max="15" width="9.28515625" style="1" customWidth="1"/>
    <col min="16" max="16" width="9.7109375" style="1" customWidth="1"/>
    <col min="17" max="16384" width="9.140625" style="1"/>
  </cols>
  <sheetData>
    <row r="1" spans="1:16" ht="16.5" x14ac:dyDescent="0.25">
      <c r="F1" s="6"/>
      <c r="M1" s="44" t="s">
        <v>33</v>
      </c>
      <c r="O1" s="44"/>
      <c r="P1" s="44"/>
    </row>
    <row r="2" spans="1:16" ht="16.5" x14ac:dyDescent="0.25">
      <c r="A2" s="34"/>
      <c r="F2" s="6"/>
      <c r="M2" s="6" t="s">
        <v>26</v>
      </c>
      <c r="O2" s="32"/>
      <c r="P2" s="32"/>
    </row>
    <row r="3" spans="1:16" ht="16.5" x14ac:dyDescent="0.25">
      <c r="A3" s="34"/>
      <c r="F3" s="6"/>
      <c r="M3" s="6" t="s">
        <v>27</v>
      </c>
      <c r="O3" s="32"/>
      <c r="P3" s="32"/>
    </row>
    <row r="4" spans="1:16" ht="16.5" x14ac:dyDescent="0.25">
      <c r="A4" s="34"/>
      <c r="F4" s="6"/>
      <c r="M4" s="6" t="s">
        <v>28</v>
      </c>
      <c r="O4" s="32"/>
      <c r="P4" s="32"/>
    </row>
    <row r="5" spans="1:16" ht="16.5" x14ac:dyDescent="0.25">
      <c r="A5" s="34"/>
      <c r="F5" s="6"/>
      <c r="N5" s="32"/>
      <c r="O5" s="32"/>
      <c r="P5" s="32"/>
    </row>
    <row r="6" spans="1:16" ht="16.5" x14ac:dyDescent="0.25">
      <c r="A6" s="34"/>
      <c r="F6" s="6"/>
      <c r="N6" s="32"/>
      <c r="O6" s="32"/>
      <c r="P6" s="32"/>
    </row>
    <row r="7" spans="1:16" ht="16.5" x14ac:dyDescent="0.25">
      <c r="A7" s="34"/>
      <c r="F7" s="6"/>
      <c r="N7" s="32"/>
      <c r="O7" s="32"/>
      <c r="P7" s="32"/>
    </row>
    <row r="8" spans="1:16" ht="16.5" x14ac:dyDescent="0.25">
      <c r="F8" s="6"/>
      <c r="M8" s="149" t="s">
        <v>45</v>
      </c>
      <c r="N8" s="149"/>
      <c r="O8" s="149"/>
      <c r="P8" s="149"/>
    </row>
    <row r="9" spans="1:16" ht="16.5" x14ac:dyDescent="0.25">
      <c r="F9" s="6"/>
      <c r="M9" s="161"/>
      <c r="N9" s="161"/>
      <c r="O9" s="161"/>
      <c r="P9" s="161"/>
    </row>
    <row r="10" spans="1:16" ht="16.5" x14ac:dyDescent="0.25">
      <c r="F10" s="6"/>
      <c r="M10" s="162"/>
      <c r="N10" s="162"/>
      <c r="O10" s="162"/>
      <c r="P10" s="162"/>
    </row>
    <row r="11" spans="1:16" ht="16.5" x14ac:dyDescent="0.25">
      <c r="F11" s="6"/>
      <c r="M11" s="21"/>
      <c r="N11" s="21"/>
      <c r="O11" s="21"/>
      <c r="P11" s="21"/>
    </row>
    <row r="12" spans="1:16" ht="16.5" x14ac:dyDescent="0.25">
      <c r="F12" s="6"/>
      <c r="M12" s="163" t="s">
        <v>40</v>
      </c>
      <c r="N12" s="163"/>
      <c r="O12" s="163"/>
      <c r="P12" s="163"/>
    </row>
    <row r="13" spans="1:16" ht="16.5" x14ac:dyDescent="0.25">
      <c r="F13" s="6"/>
      <c r="M13" s="5"/>
      <c r="N13" s="5"/>
      <c r="O13" s="5"/>
      <c r="P13" s="5"/>
    </row>
    <row r="14" spans="1:16" ht="21" customHeight="1" x14ac:dyDescent="0.25">
      <c r="A14" s="147" t="s">
        <v>41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</row>
    <row r="15" spans="1:16" ht="22.5" customHeight="1" x14ac:dyDescent="0.25">
      <c r="A15" s="139" t="s">
        <v>42</v>
      </c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</row>
    <row r="16" spans="1:16" x14ac:dyDescent="0.25">
      <c r="A16" s="139"/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</row>
    <row r="17" spans="1:16" x14ac:dyDescent="0.25">
      <c r="O17" s="156" t="s">
        <v>43</v>
      </c>
      <c r="P17" s="156"/>
    </row>
    <row r="18" spans="1:16" ht="42.75" customHeight="1" x14ac:dyDescent="0.25">
      <c r="A18" s="119" t="s">
        <v>0</v>
      </c>
      <c r="B18" s="119" t="s">
        <v>12</v>
      </c>
      <c r="C18" s="119" t="s">
        <v>34</v>
      </c>
      <c r="D18" s="119" t="s">
        <v>37</v>
      </c>
      <c r="E18" s="119" t="s">
        <v>44</v>
      </c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</row>
    <row r="19" spans="1:16" ht="24.75" customHeight="1" x14ac:dyDescent="0.25">
      <c r="A19" s="119"/>
      <c r="B19" s="119"/>
      <c r="C19" s="119"/>
      <c r="D19" s="119"/>
      <c r="E19" s="11" t="s">
        <v>13</v>
      </c>
      <c r="F19" s="11" t="s">
        <v>14</v>
      </c>
      <c r="G19" s="11" t="s">
        <v>15</v>
      </c>
      <c r="H19" s="11" t="s">
        <v>16</v>
      </c>
      <c r="I19" s="11" t="s">
        <v>17</v>
      </c>
      <c r="J19" s="11" t="s">
        <v>18</v>
      </c>
      <c r="K19" s="11" t="s">
        <v>19</v>
      </c>
      <c r="L19" s="11" t="s">
        <v>20</v>
      </c>
      <c r="M19" s="11" t="s">
        <v>21</v>
      </c>
      <c r="N19" s="11" t="s">
        <v>22</v>
      </c>
      <c r="O19" s="11" t="s">
        <v>23</v>
      </c>
      <c r="P19" s="11" t="s">
        <v>24</v>
      </c>
    </row>
    <row r="20" spans="1:16" s="3" customFormat="1" ht="15" customHeight="1" x14ac:dyDescent="0.2">
      <c r="A20" s="8">
        <v>1</v>
      </c>
      <c r="B20" s="8">
        <v>2</v>
      </c>
      <c r="C20" s="8">
        <v>3</v>
      </c>
      <c r="D20" s="12">
        <v>4</v>
      </c>
      <c r="E20" s="8">
        <v>5</v>
      </c>
      <c r="F20" s="8">
        <v>6</v>
      </c>
      <c r="G20" s="8">
        <v>7</v>
      </c>
      <c r="H20" s="8">
        <v>8</v>
      </c>
      <c r="I20" s="8">
        <v>9</v>
      </c>
      <c r="J20" s="8">
        <v>10</v>
      </c>
      <c r="K20" s="8">
        <v>11</v>
      </c>
      <c r="L20" s="8">
        <v>12</v>
      </c>
      <c r="M20" s="8">
        <v>13</v>
      </c>
      <c r="N20" s="8">
        <v>14</v>
      </c>
      <c r="O20" s="8">
        <v>15</v>
      </c>
      <c r="P20" s="8">
        <v>16</v>
      </c>
    </row>
    <row r="21" spans="1:16" ht="27" customHeight="1" x14ac:dyDescent="0.25">
      <c r="A21" s="130" t="s">
        <v>2</v>
      </c>
      <c r="B21" s="130" t="s">
        <v>60</v>
      </c>
      <c r="C21" s="9" t="s">
        <v>35</v>
      </c>
      <c r="D21" s="16">
        <f t="shared" ref="D21:P21" si="0">D22+D23+D24+D25</f>
        <v>0</v>
      </c>
      <c r="E21" s="13">
        <f t="shared" si="0"/>
        <v>0</v>
      </c>
      <c r="F21" s="13">
        <f t="shared" si="0"/>
        <v>0</v>
      </c>
      <c r="G21" s="13">
        <f t="shared" si="0"/>
        <v>0</v>
      </c>
      <c r="H21" s="13">
        <f t="shared" si="0"/>
        <v>0</v>
      </c>
      <c r="I21" s="13">
        <f t="shared" si="0"/>
        <v>0</v>
      </c>
      <c r="J21" s="13">
        <f t="shared" si="0"/>
        <v>0</v>
      </c>
      <c r="K21" s="13">
        <f t="shared" si="0"/>
        <v>0</v>
      </c>
      <c r="L21" s="13">
        <f t="shared" si="0"/>
        <v>0</v>
      </c>
      <c r="M21" s="13">
        <f t="shared" si="0"/>
        <v>0</v>
      </c>
      <c r="N21" s="13">
        <f t="shared" si="0"/>
        <v>0</v>
      </c>
      <c r="O21" s="13">
        <f t="shared" si="0"/>
        <v>0</v>
      </c>
      <c r="P21" s="13">
        <f t="shared" si="0"/>
        <v>0</v>
      </c>
    </row>
    <row r="22" spans="1:16" ht="24" customHeight="1" x14ac:dyDescent="0.25">
      <c r="A22" s="131"/>
      <c r="B22" s="131"/>
      <c r="C22" s="10" t="s">
        <v>9</v>
      </c>
      <c r="D22" s="17">
        <f>D29+D36</f>
        <v>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ht="22.5" customHeight="1" x14ac:dyDescent="0.25">
      <c r="A23" s="131"/>
      <c r="B23" s="131"/>
      <c r="C23" s="10" t="s">
        <v>10</v>
      </c>
      <c r="D23" s="17">
        <f>D30+D37</f>
        <v>0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ht="19.5" customHeight="1" x14ac:dyDescent="0.25">
      <c r="A24" s="131"/>
      <c r="B24" s="131"/>
      <c r="C24" s="23" t="s">
        <v>11</v>
      </c>
      <c r="D24" s="17">
        <f>D31+D38</f>
        <v>0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ht="49.5" customHeight="1" x14ac:dyDescent="0.25">
      <c r="A25" s="131"/>
      <c r="B25" s="164"/>
      <c r="C25" s="26" t="s">
        <v>48</v>
      </c>
      <c r="D25" s="24">
        <f>D34+D41</f>
        <v>0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ht="24.75" customHeight="1" x14ac:dyDescent="0.25">
      <c r="A26" s="131"/>
      <c r="B26" s="164"/>
      <c r="C26" s="26" t="s">
        <v>46</v>
      </c>
      <c r="D26" s="2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31.5" customHeight="1" x14ac:dyDescent="0.25">
      <c r="A27" s="132"/>
      <c r="B27" s="165"/>
      <c r="C27" s="26" t="s">
        <v>47</v>
      </c>
      <c r="D27" s="2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27.75" customHeight="1" x14ac:dyDescent="0.25">
      <c r="A28" s="119" t="s">
        <v>3</v>
      </c>
      <c r="B28" s="152" t="s">
        <v>25</v>
      </c>
      <c r="C28" s="25" t="s">
        <v>35</v>
      </c>
      <c r="D28" s="16">
        <f>D29+D30+D31+D34</f>
        <v>0</v>
      </c>
      <c r="E28" s="13">
        <f>E29+E30+E31+E34</f>
        <v>0</v>
      </c>
      <c r="F28" s="13">
        <f t="shared" ref="F28:P28" si="1">F29+F30+F31+F34</f>
        <v>0</v>
      </c>
      <c r="G28" s="13">
        <f t="shared" si="1"/>
        <v>0</v>
      </c>
      <c r="H28" s="13">
        <f t="shared" si="1"/>
        <v>0</v>
      </c>
      <c r="I28" s="13">
        <f t="shared" si="1"/>
        <v>0</v>
      </c>
      <c r="J28" s="13">
        <f t="shared" si="1"/>
        <v>0</v>
      </c>
      <c r="K28" s="13">
        <f t="shared" si="1"/>
        <v>0</v>
      </c>
      <c r="L28" s="13">
        <f t="shared" si="1"/>
        <v>0</v>
      </c>
      <c r="M28" s="13">
        <f t="shared" si="1"/>
        <v>0</v>
      </c>
      <c r="N28" s="13">
        <f t="shared" si="1"/>
        <v>0</v>
      </c>
      <c r="O28" s="13">
        <f t="shared" si="1"/>
        <v>0</v>
      </c>
      <c r="P28" s="13">
        <f t="shared" si="1"/>
        <v>0</v>
      </c>
    </row>
    <row r="29" spans="1:16" ht="22.5" customHeight="1" x14ac:dyDescent="0.25">
      <c r="A29" s="119"/>
      <c r="B29" s="153"/>
      <c r="C29" s="10" t="s">
        <v>9</v>
      </c>
      <c r="D29" s="17">
        <f>E29+F29+G29+H29+I29+J29+K29+L29+M29+N29+O29+P29</f>
        <v>0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25.5" customHeight="1" x14ac:dyDescent="0.25">
      <c r="A30" s="119"/>
      <c r="B30" s="153"/>
      <c r="C30" s="10" t="s">
        <v>10</v>
      </c>
      <c r="D30" s="17">
        <f>E30+F30+G30+H30+I30+J30+K30+L30+M30+N30+O30+P30</f>
        <v>0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23.25" customHeight="1" x14ac:dyDescent="0.25">
      <c r="A31" s="119"/>
      <c r="B31" s="153"/>
      <c r="C31" s="10" t="s">
        <v>11</v>
      </c>
      <c r="D31" s="17">
        <f>E31+F31+G31+H31+I31+J31+K31+L31+M31+N31+O31+P31</f>
        <v>0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51" customHeight="1" x14ac:dyDescent="0.25">
      <c r="A32" s="119"/>
      <c r="B32" s="153"/>
      <c r="C32" s="26" t="s">
        <v>48</v>
      </c>
      <c r="D32" s="17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35.25" customHeight="1" x14ac:dyDescent="0.25">
      <c r="A33" s="119"/>
      <c r="B33" s="153"/>
      <c r="C33" s="26" t="s">
        <v>46</v>
      </c>
      <c r="D33" s="17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36" customHeight="1" x14ac:dyDescent="0.25">
      <c r="A34" s="119"/>
      <c r="B34" s="154"/>
      <c r="C34" s="26" t="s">
        <v>47</v>
      </c>
      <c r="D34" s="17">
        <f>E34+F34+G34+H34+I34+J34+K34+L34+M34+N34+O34+P34</f>
        <v>0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19.5" customHeight="1" x14ac:dyDescent="0.25">
      <c r="A35" s="119" t="s">
        <v>4</v>
      </c>
      <c r="B35" s="152" t="s">
        <v>25</v>
      </c>
      <c r="C35" s="9" t="s">
        <v>35</v>
      </c>
      <c r="D35" s="18">
        <f t="shared" ref="D35:P35" si="2">D36+D37+D38+D41</f>
        <v>0</v>
      </c>
      <c r="E35" s="13">
        <f t="shared" si="2"/>
        <v>0</v>
      </c>
      <c r="F35" s="13">
        <f t="shared" si="2"/>
        <v>0</v>
      </c>
      <c r="G35" s="13">
        <f t="shared" si="2"/>
        <v>0</v>
      </c>
      <c r="H35" s="13">
        <f t="shared" si="2"/>
        <v>0</v>
      </c>
      <c r="I35" s="13">
        <f t="shared" si="2"/>
        <v>0</v>
      </c>
      <c r="J35" s="13">
        <f t="shared" si="2"/>
        <v>0</v>
      </c>
      <c r="K35" s="13">
        <f t="shared" si="2"/>
        <v>0</v>
      </c>
      <c r="L35" s="13">
        <f t="shared" si="2"/>
        <v>0</v>
      </c>
      <c r="M35" s="13">
        <f t="shared" si="2"/>
        <v>0</v>
      </c>
      <c r="N35" s="13">
        <f t="shared" si="2"/>
        <v>0</v>
      </c>
      <c r="O35" s="13">
        <f t="shared" si="2"/>
        <v>0</v>
      </c>
      <c r="P35" s="13">
        <f t="shared" si="2"/>
        <v>0</v>
      </c>
    </row>
    <row r="36" spans="1:16" ht="19.5" customHeight="1" x14ac:dyDescent="0.25">
      <c r="A36" s="119"/>
      <c r="B36" s="153"/>
      <c r="C36" s="10" t="s">
        <v>9</v>
      </c>
      <c r="D36" s="17">
        <f>E36+F36+G36+H36+I36+J36+K36+L36+M36+N36+O36+P36</f>
        <v>0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19.5" customHeight="1" x14ac:dyDescent="0.25">
      <c r="A37" s="119"/>
      <c r="B37" s="153"/>
      <c r="C37" s="10" t="s">
        <v>10</v>
      </c>
      <c r="D37" s="17">
        <f>E37+F37+G37+H37+I37+J37+K37+L37+M37+N37+O37+P37</f>
        <v>0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19.5" customHeight="1" x14ac:dyDescent="0.25">
      <c r="A38" s="119"/>
      <c r="B38" s="153"/>
      <c r="C38" s="10" t="s">
        <v>11</v>
      </c>
      <c r="D38" s="17">
        <f>E38+F38+G38+H38+I38+J38+K38+L38+M38+N38+O38+P38</f>
        <v>0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39" customHeight="1" x14ac:dyDescent="0.25">
      <c r="A39" s="119"/>
      <c r="B39" s="153"/>
      <c r="C39" s="26" t="s">
        <v>48</v>
      </c>
      <c r="D39" s="17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19.5" customHeight="1" x14ac:dyDescent="0.25">
      <c r="A40" s="119"/>
      <c r="B40" s="153"/>
      <c r="C40" s="26" t="s">
        <v>46</v>
      </c>
      <c r="D40" s="17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30.75" customHeight="1" x14ac:dyDescent="0.25">
      <c r="A41" s="119"/>
      <c r="B41" s="154"/>
      <c r="C41" s="26" t="s">
        <v>47</v>
      </c>
      <c r="D41" s="17">
        <f>E41+F41+G41+H41+I41+J41+K41+L41+M41+N41+O41+P41</f>
        <v>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ht="26.25" customHeight="1" x14ac:dyDescent="0.25">
      <c r="A42" s="22" t="s">
        <v>5</v>
      </c>
      <c r="B42" s="11"/>
      <c r="C42" s="10"/>
      <c r="D42" s="17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5">
      <c r="A43" s="119" t="s">
        <v>6</v>
      </c>
      <c r="B43" s="119" t="s">
        <v>60</v>
      </c>
      <c r="C43" s="9" t="s">
        <v>35</v>
      </c>
      <c r="D43" s="13">
        <f t="shared" ref="D43:P43" si="3">D44+D45+D46+D49</f>
        <v>0</v>
      </c>
      <c r="E43" s="13">
        <f t="shared" si="3"/>
        <v>0</v>
      </c>
      <c r="F43" s="13">
        <f t="shared" si="3"/>
        <v>0</v>
      </c>
      <c r="G43" s="13">
        <f t="shared" si="3"/>
        <v>0</v>
      </c>
      <c r="H43" s="13">
        <f t="shared" si="3"/>
        <v>0</v>
      </c>
      <c r="I43" s="13">
        <f t="shared" si="3"/>
        <v>0</v>
      </c>
      <c r="J43" s="13">
        <f t="shared" si="3"/>
        <v>0</v>
      </c>
      <c r="K43" s="13">
        <f t="shared" si="3"/>
        <v>0</v>
      </c>
      <c r="L43" s="13">
        <f t="shared" si="3"/>
        <v>0</v>
      </c>
      <c r="M43" s="13">
        <f t="shared" si="3"/>
        <v>0</v>
      </c>
      <c r="N43" s="13">
        <f t="shared" si="3"/>
        <v>0</v>
      </c>
      <c r="O43" s="13">
        <f t="shared" si="3"/>
        <v>0</v>
      </c>
      <c r="P43" s="13">
        <f t="shared" si="3"/>
        <v>0</v>
      </c>
    </row>
    <row r="44" spans="1:16" x14ac:dyDescent="0.25">
      <c r="A44" s="119"/>
      <c r="B44" s="119"/>
      <c r="C44" s="10" t="s">
        <v>9</v>
      </c>
      <c r="D44" s="14">
        <f>D51+D58</f>
        <v>0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5">
      <c r="A45" s="119"/>
      <c r="B45" s="119"/>
      <c r="C45" s="10" t="s">
        <v>10</v>
      </c>
      <c r="D45" s="14">
        <f>D52+D59</f>
        <v>0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5">
      <c r="A46" s="119"/>
      <c r="B46" s="119"/>
      <c r="C46" s="10" t="s">
        <v>11</v>
      </c>
      <c r="D46" s="14">
        <f>D53+D60</f>
        <v>0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48" customHeight="1" x14ac:dyDescent="0.25">
      <c r="A47" s="119"/>
      <c r="B47" s="119"/>
      <c r="C47" s="26" t="s">
        <v>48</v>
      </c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119"/>
      <c r="B48" s="119"/>
      <c r="C48" s="26" t="s">
        <v>46</v>
      </c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5">
      <c r="A49" s="119"/>
      <c r="B49" s="119"/>
      <c r="C49" s="26" t="s">
        <v>47</v>
      </c>
      <c r="D49" s="14">
        <f>D56+D63</f>
        <v>0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ht="14.25" customHeight="1" x14ac:dyDescent="0.25">
      <c r="A50" s="119" t="s">
        <v>7</v>
      </c>
      <c r="B50" s="152" t="s">
        <v>25</v>
      </c>
      <c r="C50" s="9" t="s">
        <v>35</v>
      </c>
      <c r="D50" s="18">
        <f t="shared" ref="D50:P50" si="4">D51+D52+D53+D56</f>
        <v>0</v>
      </c>
      <c r="E50" s="13">
        <f t="shared" si="4"/>
        <v>0</v>
      </c>
      <c r="F50" s="13">
        <f t="shared" si="4"/>
        <v>0</v>
      </c>
      <c r="G50" s="13">
        <f t="shared" si="4"/>
        <v>0</v>
      </c>
      <c r="H50" s="13">
        <f t="shared" si="4"/>
        <v>0</v>
      </c>
      <c r="I50" s="13">
        <f t="shared" si="4"/>
        <v>0</v>
      </c>
      <c r="J50" s="13">
        <f t="shared" si="4"/>
        <v>0</v>
      </c>
      <c r="K50" s="13">
        <f t="shared" si="4"/>
        <v>0</v>
      </c>
      <c r="L50" s="13">
        <f t="shared" si="4"/>
        <v>0</v>
      </c>
      <c r="M50" s="13">
        <f t="shared" si="4"/>
        <v>0</v>
      </c>
      <c r="N50" s="13">
        <f t="shared" si="4"/>
        <v>0</v>
      </c>
      <c r="O50" s="13">
        <f t="shared" si="4"/>
        <v>0</v>
      </c>
      <c r="P50" s="13">
        <f t="shared" si="4"/>
        <v>0</v>
      </c>
    </row>
    <row r="51" spans="1:16" ht="14.25" customHeight="1" x14ac:dyDescent="0.25">
      <c r="A51" s="119"/>
      <c r="B51" s="153"/>
      <c r="C51" s="10" t="s">
        <v>9</v>
      </c>
      <c r="D51" s="17">
        <f>E51+F51+G51+H51+I51+J51+K51+L51+M51+N51+O51+P51</f>
        <v>0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ht="14.25" customHeight="1" x14ac:dyDescent="0.25">
      <c r="A52" s="119"/>
      <c r="B52" s="153"/>
      <c r="C52" s="10" t="s">
        <v>10</v>
      </c>
      <c r="D52" s="17">
        <f>E52+F52+G52+H52+I52+J52+K52+L52+M52+N52+O52+P52</f>
        <v>0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ht="14.25" customHeight="1" x14ac:dyDescent="0.25">
      <c r="A53" s="119"/>
      <c r="B53" s="153"/>
      <c r="C53" s="10" t="s">
        <v>11</v>
      </c>
      <c r="D53" s="17">
        <f>E53+F53+G53+H53+I53+J53+K53+L53+M53+N53+O53+P53</f>
        <v>0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ht="42.75" customHeight="1" x14ac:dyDescent="0.25">
      <c r="A54" s="119"/>
      <c r="B54" s="153"/>
      <c r="C54" s="26" t="s">
        <v>48</v>
      </c>
      <c r="D54" s="17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ht="19.5" customHeight="1" x14ac:dyDescent="0.25">
      <c r="A55" s="119"/>
      <c r="B55" s="153"/>
      <c r="C55" s="26" t="s">
        <v>46</v>
      </c>
      <c r="D55" s="17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ht="28.5" customHeight="1" x14ac:dyDescent="0.25">
      <c r="A56" s="119"/>
      <c r="B56" s="154"/>
      <c r="C56" s="26" t="s">
        <v>47</v>
      </c>
      <c r="D56" s="17">
        <f>E56+F56+G56+H56+I56+J56+K56+L56+M56+N56+O56+P56</f>
        <v>0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 ht="21" customHeight="1" x14ac:dyDescent="0.25">
      <c r="A57" s="119" t="s">
        <v>8</v>
      </c>
      <c r="B57" s="152" t="s">
        <v>25</v>
      </c>
      <c r="C57" s="9" t="s">
        <v>35</v>
      </c>
      <c r="D57" s="18">
        <f t="shared" ref="D57:P57" si="5">D58+D59+D60+D63</f>
        <v>0</v>
      </c>
      <c r="E57" s="13">
        <f t="shared" si="5"/>
        <v>0</v>
      </c>
      <c r="F57" s="13">
        <f t="shared" si="5"/>
        <v>0</v>
      </c>
      <c r="G57" s="13">
        <f t="shared" si="5"/>
        <v>0</v>
      </c>
      <c r="H57" s="13">
        <f t="shared" si="5"/>
        <v>0</v>
      </c>
      <c r="I57" s="13">
        <f t="shared" si="5"/>
        <v>0</v>
      </c>
      <c r="J57" s="13">
        <f t="shared" si="5"/>
        <v>0</v>
      </c>
      <c r="K57" s="13">
        <f t="shared" si="5"/>
        <v>0</v>
      </c>
      <c r="L57" s="13">
        <f t="shared" si="5"/>
        <v>0</v>
      </c>
      <c r="M57" s="13">
        <f t="shared" si="5"/>
        <v>0</v>
      </c>
      <c r="N57" s="13">
        <f t="shared" si="5"/>
        <v>0</v>
      </c>
      <c r="O57" s="13">
        <f t="shared" si="5"/>
        <v>0</v>
      </c>
      <c r="P57" s="13">
        <f t="shared" si="5"/>
        <v>0</v>
      </c>
    </row>
    <row r="58" spans="1:16" ht="18.75" customHeight="1" x14ac:dyDescent="0.25">
      <c r="A58" s="119"/>
      <c r="B58" s="153"/>
      <c r="C58" s="10" t="s">
        <v>9</v>
      </c>
      <c r="D58" s="17">
        <f>E58+F58+G58+H58+I58+J58+K58+L58+M58+N58+O58+P58</f>
        <v>0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ht="18.75" customHeight="1" x14ac:dyDescent="0.25">
      <c r="A59" s="119"/>
      <c r="B59" s="153"/>
      <c r="C59" s="10" t="s">
        <v>10</v>
      </c>
      <c r="D59" s="17">
        <f>E59+F59+G59+H59+I59+J59+K59+L59+M59+N59+O59+P59</f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8.75" customHeight="1" x14ac:dyDescent="0.25">
      <c r="A60" s="119"/>
      <c r="B60" s="153"/>
      <c r="C60" s="10" t="s">
        <v>11</v>
      </c>
      <c r="D60" s="17">
        <f>E60+F60+G60+H60+I60+J60+K60+L60+M60+N60+O60+P60</f>
        <v>0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ht="40.5" customHeight="1" x14ac:dyDescent="0.25">
      <c r="A61" s="119"/>
      <c r="B61" s="153"/>
      <c r="C61" s="26" t="s">
        <v>48</v>
      </c>
      <c r="D61" s="17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ht="22.5" customHeight="1" x14ac:dyDescent="0.25">
      <c r="A62" s="119"/>
      <c r="B62" s="153"/>
      <c r="C62" s="26" t="s">
        <v>46</v>
      </c>
      <c r="D62" s="17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30" customHeight="1" x14ac:dyDescent="0.25">
      <c r="A63" s="119"/>
      <c r="B63" s="154"/>
      <c r="C63" s="26" t="s">
        <v>47</v>
      </c>
      <c r="D63" s="17">
        <f>E63+F63+G63+H63+I63+J63+K63+L63+M63+N63+O63+P63</f>
        <v>0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22.5" customHeight="1" x14ac:dyDescent="0.25">
      <c r="A64" s="11" t="s">
        <v>5</v>
      </c>
      <c r="B64" s="11"/>
      <c r="C64" s="10"/>
      <c r="D64" s="17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4.25" customHeight="1" x14ac:dyDescent="0.25">
      <c r="A65" s="160" t="s">
        <v>54</v>
      </c>
      <c r="B65" s="160"/>
      <c r="C65" s="9" t="s">
        <v>35</v>
      </c>
      <c r="D65" s="13">
        <f t="shared" ref="D65:P65" si="6">D66+D67+D68+D69</f>
        <v>0</v>
      </c>
      <c r="E65" s="13">
        <f t="shared" si="6"/>
        <v>0</v>
      </c>
      <c r="F65" s="13">
        <f t="shared" si="6"/>
        <v>0</v>
      </c>
      <c r="G65" s="13">
        <f t="shared" si="6"/>
        <v>0</v>
      </c>
      <c r="H65" s="13">
        <f t="shared" si="6"/>
        <v>0</v>
      </c>
      <c r="I65" s="13">
        <f t="shared" si="6"/>
        <v>0</v>
      </c>
      <c r="J65" s="13">
        <f t="shared" si="6"/>
        <v>0</v>
      </c>
      <c r="K65" s="13">
        <f t="shared" si="6"/>
        <v>0</v>
      </c>
      <c r="L65" s="13">
        <f t="shared" si="6"/>
        <v>0</v>
      </c>
      <c r="M65" s="13">
        <f t="shared" si="6"/>
        <v>0</v>
      </c>
      <c r="N65" s="13">
        <f t="shared" si="6"/>
        <v>0</v>
      </c>
      <c r="O65" s="13">
        <f t="shared" si="6"/>
        <v>0</v>
      </c>
      <c r="P65" s="13">
        <f t="shared" si="6"/>
        <v>0</v>
      </c>
    </row>
    <row r="66" spans="1:16" ht="16.5" customHeight="1" x14ac:dyDescent="0.25">
      <c r="A66" s="160"/>
      <c r="B66" s="160"/>
      <c r="C66" s="9" t="s">
        <v>9</v>
      </c>
      <c r="D66" s="14">
        <f>D22+D44</f>
        <v>0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 ht="21.75" customHeight="1" x14ac:dyDescent="0.25">
      <c r="A67" s="160"/>
      <c r="B67" s="160"/>
      <c r="C67" s="9" t="s">
        <v>10</v>
      </c>
      <c r="D67" s="14">
        <f>D23+D45</f>
        <v>0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24.75" customHeight="1" x14ac:dyDescent="0.25">
      <c r="A68" s="160"/>
      <c r="B68" s="160"/>
      <c r="C68" s="9" t="s">
        <v>11</v>
      </c>
      <c r="D68" s="14">
        <f>D24+D46</f>
        <v>0</v>
      </c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56.25" customHeight="1" x14ac:dyDescent="0.25">
      <c r="A69" s="160"/>
      <c r="B69" s="160"/>
      <c r="C69" s="27" t="s">
        <v>48</v>
      </c>
      <c r="D69" s="14">
        <f>D25+D49</f>
        <v>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1:16" ht="30" customHeight="1" x14ac:dyDescent="0.25">
      <c r="A70" s="160"/>
      <c r="B70" s="160"/>
      <c r="C70" s="27" t="s">
        <v>46</v>
      </c>
      <c r="D70" s="14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25.5" customHeight="1" x14ac:dyDescent="0.25">
      <c r="A71" s="160"/>
      <c r="B71" s="160"/>
      <c r="C71" s="27" t="s">
        <v>47</v>
      </c>
      <c r="D71" s="20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28.5" customHeight="1" x14ac:dyDescent="0.25">
      <c r="A72" s="114" t="s">
        <v>36</v>
      </c>
      <c r="B72" s="114"/>
      <c r="C72" s="114"/>
      <c r="D72" s="114"/>
    </row>
    <row r="73" spans="1:16" ht="16.5" x14ac:dyDescent="0.25">
      <c r="B73" s="6"/>
      <c r="C73" s="7"/>
      <c r="D73" s="7"/>
    </row>
    <row r="74" spans="1:16" ht="16.5" x14ac:dyDescent="0.25">
      <c r="B74" s="6" t="s">
        <v>31</v>
      </c>
      <c r="C74" s="157"/>
      <c r="D74" s="157"/>
      <c r="E74" s="157"/>
      <c r="F74" s="149" t="s">
        <v>39</v>
      </c>
      <c r="G74" s="149"/>
      <c r="H74" s="149"/>
    </row>
    <row r="75" spans="1:16" ht="16.5" x14ac:dyDescent="0.25">
      <c r="B75" s="6"/>
      <c r="C75" s="159" t="s">
        <v>38</v>
      </c>
      <c r="D75" s="159"/>
      <c r="E75" s="159"/>
    </row>
    <row r="76" spans="1:16" ht="16.5" x14ac:dyDescent="0.25">
      <c r="B76" s="6" t="s">
        <v>55</v>
      </c>
      <c r="C76" s="157"/>
      <c r="D76" s="157"/>
      <c r="E76" s="157"/>
      <c r="F76" s="149" t="s">
        <v>39</v>
      </c>
      <c r="G76" s="149"/>
      <c r="H76" s="149"/>
    </row>
    <row r="77" spans="1:16" x14ac:dyDescent="0.25">
      <c r="C77" s="159" t="s">
        <v>38</v>
      </c>
      <c r="D77" s="159"/>
      <c r="E77" s="159"/>
    </row>
    <row r="78" spans="1:16" x14ac:dyDescent="0.25">
      <c r="A78" s="34"/>
      <c r="C78" s="41"/>
      <c r="D78" s="41"/>
      <c r="E78" s="41"/>
    </row>
    <row r="79" spans="1:16" ht="16.5" x14ac:dyDescent="0.25">
      <c r="A79" s="34"/>
      <c r="B79" s="6" t="s">
        <v>56</v>
      </c>
      <c r="C79" s="157"/>
      <c r="D79" s="157"/>
      <c r="E79" s="157"/>
      <c r="F79" s="149" t="s">
        <v>39</v>
      </c>
      <c r="G79" s="149"/>
      <c r="H79" s="149"/>
    </row>
    <row r="80" spans="1:16" ht="16.5" x14ac:dyDescent="0.25">
      <c r="A80" s="34"/>
      <c r="B80" s="6"/>
      <c r="C80" s="33"/>
      <c r="D80" s="33"/>
      <c r="E80" s="33"/>
      <c r="F80" s="32"/>
      <c r="G80" s="32"/>
      <c r="H80" s="32"/>
    </row>
    <row r="81" spans="2:8" ht="18" customHeight="1" x14ac:dyDescent="0.25">
      <c r="B81" s="6" t="s">
        <v>31</v>
      </c>
      <c r="C81" s="158"/>
      <c r="D81" s="158"/>
      <c r="E81" s="158"/>
      <c r="F81" s="149" t="s">
        <v>39</v>
      </c>
      <c r="G81" s="149"/>
      <c r="H81" s="149"/>
    </row>
    <row r="82" spans="2:8" ht="16.5" x14ac:dyDescent="0.25">
      <c r="B82" s="6" t="s">
        <v>32</v>
      </c>
      <c r="C82" s="159" t="s">
        <v>38</v>
      </c>
      <c r="D82" s="159"/>
      <c r="E82" s="159"/>
    </row>
    <row r="83" spans="2:8" ht="22.5" customHeight="1" x14ac:dyDescent="0.25"/>
  </sheetData>
  <mergeCells count="38">
    <mergeCell ref="F79:H79"/>
    <mergeCell ref="C82:E82"/>
    <mergeCell ref="A14:P14"/>
    <mergeCell ref="M8:P8"/>
    <mergeCell ref="M9:P9"/>
    <mergeCell ref="M10:P10"/>
    <mergeCell ref="M12:P12"/>
    <mergeCell ref="B21:B27"/>
    <mergeCell ref="A21:A27"/>
    <mergeCell ref="F74:H74"/>
    <mergeCell ref="F76:H76"/>
    <mergeCell ref="F81:H81"/>
    <mergeCell ref="A43:A49"/>
    <mergeCell ref="B50:B56"/>
    <mergeCell ref="A50:A56"/>
    <mergeCell ref="B57:B63"/>
    <mergeCell ref="A57:A63"/>
    <mergeCell ref="C74:E74"/>
    <mergeCell ref="A72:D72"/>
    <mergeCell ref="A65:B71"/>
    <mergeCell ref="B43:B49"/>
    <mergeCell ref="C76:E76"/>
    <mergeCell ref="C81:E81"/>
    <mergeCell ref="C75:E75"/>
    <mergeCell ref="C77:E77"/>
    <mergeCell ref="B28:B34"/>
    <mergeCell ref="C79:E79"/>
    <mergeCell ref="A28:A34"/>
    <mergeCell ref="B35:B41"/>
    <mergeCell ref="A35:A41"/>
    <mergeCell ref="A15:P15"/>
    <mergeCell ref="C18:C19"/>
    <mergeCell ref="D18:D19"/>
    <mergeCell ref="E18:P18"/>
    <mergeCell ref="O17:P17"/>
    <mergeCell ref="A16:P16"/>
    <mergeCell ref="A18:A19"/>
    <mergeCell ref="B18:B19"/>
  </mergeCells>
  <pageMargins left="0.11811023622047245" right="0" top="0.39370078740157483" bottom="0" header="0" footer="0"/>
  <pageSetup paperSize="9" scale="67" orientation="landscape" r:id="rId1"/>
  <rowBreaks count="3" manualBreakCount="3">
    <brk id="34" max="15" man="1"/>
    <brk id="63" max="15" man="1"/>
    <brk id="82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80" zoomScaleNormal="100" zoomScaleSheetLayoutView="80" workbookViewId="0">
      <selection activeCell="B27" sqref="B27"/>
    </sheetView>
  </sheetViews>
  <sheetFormatPr defaultRowHeight="15" x14ac:dyDescent="0.25"/>
  <cols>
    <col min="1" max="1" width="6.140625" style="2" customWidth="1"/>
    <col min="2" max="2" width="78.5703125" style="1" customWidth="1"/>
    <col min="3" max="3" width="49.42578125" style="1" customWidth="1"/>
    <col min="4" max="4" width="38.7109375" style="5" customWidth="1"/>
    <col min="5" max="5" width="35.85546875" style="5" customWidth="1"/>
    <col min="6" max="16384" width="9.140625" style="1"/>
  </cols>
  <sheetData>
    <row r="1" spans="1:5" ht="16.5" x14ac:dyDescent="0.25">
      <c r="E1" s="6" t="s">
        <v>51</v>
      </c>
    </row>
    <row r="2" spans="1:5" ht="16.5" x14ac:dyDescent="0.25">
      <c r="E2" s="6" t="s">
        <v>26</v>
      </c>
    </row>
    <row r="3" spans="1:5" ht="16.5" x14ac:dyDescent="0.25">
      <c r="E3" s="6" t="s">
        <v>27</v>
      </c>
    </row>
    <row r="4" spans="1:5" ht="16.5" x14ac:dyDescent="0.25">
      <c r="E4" s="6" t="s">
        <v>28</v>
      </c>
    </row>
    <row r="6" spans="1:5" ht="53.25" customHeight="1" x14ac:dyDescent="0.25">
      <c r="A6" s="150" t="s">
        <v>49</v>
      </c>
      <c r="B6" s="150"/>
      <c r="C6" s="150"/>
      <c r="D6" s="150"/>
      <c r="E6" s="150"/>
    </row>
    <row r="7" spans="1:5" x14ac:dyDescent="0.25">
      <c r="B7" s="147"/>
      <c r="C7" s="147"/>
      <c r="D7" s="147"/>
      <c r="E7" s="147"/>
    </row>
    <row r="8" spans="1:5" ht="28.5" customHeight="1" x14ac:dyDescent="0.25"/>
    <row r="9" spans="1:5" ht="30.75" customHeight="1" x14ac:dyDescent="0.25">
      <c r="A9" s="151" t="s">
        <v>0</v>
      </c>
      <c r="B9" s="151" t="s">
        <v>12</v>
      </c>
      <c r="C9" s="151" t="s">
        <v>52</v>
      </c>
      <c r="D9" s="151" t="s">
        <v>29</v>
      </c>
      <c r="E9" s="151"/>
    </row>
    <row r="10" spans="1:5" ht="75" x14ac:dyDescent="0.25">
      <c r="A10" s="151"/>
      <c r="B10" s="151"/>
      <c r="C10" s="151"/>
      <c r="D10" s="28" t="s">
        <v>30</v>
      </c>
      <c r="E10" s="28" t="s">
        <v>53</v>
      </c>
    </row>
    <row r="11" spans="1:5" s="3" customFormat="1" ht="21" customHeight="1" x14ac:dyDescent="0.2">
      <c r="A11" s="28">
        <v>1</v>
      </c>
      <c r="B11" s="28">
        <v>2</v>
      </c>
      <c r="C11" s="28">
        <v>3</v>
      </c>
      <c r="D11" s="28">
        <v>4</v>
      </c>
      <c r="E11" s="28">
        <v>5</v>
      </c>
    </row>
    <row r="12" spans="1:5" ht="30" customHeight="1" x14ac:dyDescent="0.25">
      <c r="A12" s="30" t="s">
        <v>2</v>
      </c>
      <c r="B12" s="31" t="s">
        <v>1</v>
      </c>
      <c r="C12" s="29"/>
      <c r="D12" s="28"/>
      <c r="E12" s="28"/>
    </row>
    <row r="13" spans="1:5" ht="18.75" x14ac:dyDescent="0.25">
      <c r="A13" s="28" t="s">
        <v>3</v>
      </c>
      <c r="B13" s="29" t="s">
        <v>25</v>
      </c>
      <c r="C13" s="29"/>
      <c r="D13" s="28"/>
      <c r="E13" s="28"/>
    </row>
    <row r="14" spans="1:5" ht="18.75" x14ac:dyDescent="0.25">
      <c r="A14" s="28" t="s">
        <v>4</v>
      </c>
      <c r="B14" s="29" t="s">
        <v>25</v>
      </c>
      <c r="C14" s="29"/>
      <c r="D14" s="28"/>
      <c r="E14" s="28"/>
    </row>
    <row r="15" spans="1:5" ht="18.75" x14ac:dyDescent="0.25">
      <c r="A15" s="28" t="s">
        <v>50</v>
      </c>
      <c r="B15" s="29"/>
      <c r="C15" s="29"/>
      <c r="D15" s="28"/>
      <c r="E15" s="28"/>
    </row>
    <row r="16" spans="1:5" ht="36" customHeight="1" x14ac:dyDescent="0.25">
      <c r="A16" s="30" t="s">
        <v>6</v>
      </c>
      <c r="B16" s="31" t="s">
        <v>1</v>
      </c>
      <c r="C16" s="29"/>
      <c r="D16" s="28"/>
      <c r="E16" s="28"/>
    </row>
    <row r="17" spans="1:8" ht="18.75" x14ac:dyDescent="0.25">
      <c r="A17" s="28" t="s">
        <v>7</v>
      </c>
      <c r="B17" s="29" t="s">
        <v>25</v>
      </c>
      <c r="C17" s="29"/>
      <c r="D17" s="28"/>
      <c r="E17" s="28"/>
    </row>
    <row r="18" spans="1:8" ht="18.75" x14ac:dyDescent="0.25">
      <c r="A18" s="28" t="s">
        <v>8</v>
      </c>
      <c r="B18" s="29" t="s">
        <v>25</v>
      </c>
      <c r="C18" s="29"/>
      <c r="D18" s="28"/>
      <c r="E18" s="28"/>
    </row>
    <row r="19" spans="1:8" ht="18.75" x14ac:dyDescent="0.25">
      <c r="A19" s="28" t="s">
        <v>50</v>
      </c>
      <c r="B19" s="29"/>
      <c r="C19" s="29"/>
      <c r="D19" s="28"/>
      <c r="E19" s="28"/>
    </row>
    <row r="20" spans="1:8" x14ac:dyDescent="0.25">
      <c r="B20" s="4"/>
    </row>
    <row r="21" spans="1:8" ht="16.5" x14ac:dyDescent="0.25">
      <c r="B21" s="6" t="s">
        <v>31</v>
      </c>
      <c r="C21" s="42"/>
      <c r="D21" s="42"/>
      <c r="E21" s="44" t="s">
        <v>39</v>
      </c>
      <c r="F21" s="44"/>
      <c r="G21" s="44"/>
    </row>
    <row r="22" spans="1:8" ht="16.5" x14ac:dyDescent="0.25">
      <c r="B22" s="6"/>
      <c r="C22" s="47" t="s">
        <v>38</v>
      </c>
      <c r="D22" s="43"/>
      <c r="E22" s="1"/>
    </row>
    <row r="23" spans="1:8" ht="16.5" x14ac:dyDescent="0.25">
      <c r="B23" s="6" t="s">
        <v>55</v>
      </c>
      <c r="C23" s="48"/>
      <c r="D23" s="42"/>
      <c r="E23" s="44" t="s">
        <v>39</v>
      </c>
      <c r="F23" s="44"/>
      <c r="G23" s="44"/>
    </row>
    <row r="24" spans="1:8" x14ac:dyDescent="0.25">
      <c r="A24" s="34"/>
      <c r="C24" s="47" t="s">
        <v>38</v>
      </c>
      <c r="D24" s="43"/>
      <c r="E24" s="1"/>
    </row>
    <row r="25" spans="1:8" x14ac:dyDescent="0.25">
      <c r="C25" s="49"/>
      <c r="D25" s="41"/>
      <c r="E25" s="1"/>
    </row>
    <row r="26" spans="1:8" ht="16.5" x14ac:dyDescent="0.25">
      <c r="B26" s="6" t="s">
        <v>56</v>
      </c>
      <c r="C26" s="48"/>
      <c r="D26" s="42"/>
      <c r="E26" s="44" t="s">
        <v>39</v>
      </c>
      <c r="F26" s="44"/>
      <c r="G26" s="44"/>
    </row>
    <row r="27" spans="1:8" ht="16.5" x14ac:dyDescent="0.25">
      <c r="B27" s="6"/>
      <c r="C27" s="50"/>
      <c r="D27" s="46"/>
      <c r="E27" s="44"/>
      <c r="F27" s="32"/>
      <c r="G27" s="32"/>
      <c r="H27" s="32"/>
    </row>
    <row r="28" spans="1:8" ht="16.5" x14ac:dyDescent="0.25">
      <c r="B28" s="6" t="s">
        <v>31</v>
      </c>
      <c r="C28" s="51"/>
      <c r="D28" s="45"/>
      <c r="E28" s="44" t="s">
        <v>39</v>
      </c>
      <c r="F28" s="149"/>
      <c r="G28" s="149"/>
      <c r="H28" s="149"/>
    </row>
    <row r="29" spans="1:8" x14ac:dyDescent="0.25">
      <c r="C29" s="47" t="s">
        <v>38</v>
      </c>
      <c r="D29" s="43"/>
      <c r="E29" s="44"/>
    </row>
    <row r="30" spans="1:8" ht="16.5" x14ac:dyDescent="0.25">
      <c r="B30" s="6" t="s">
        <v>32</v>
      </c>
      <c r="E30" s="44"/>
    </row>
  </sheetData>
  <mergeCells count="7">
    <mergeCell ref="F28:H28"/>
    <mergeCell ref="A6:E6"/>
    <mergeCell ref="B7:E7"/>
    <mergeCell ref="A9:A10"/>
    <mergeCell ref="B9:B10"/>
    <mergeCell ref="C9:C10"/>
    <mergeCell ref="D9:E9"/>
  </mergeCells>
  <pageMargins left="0.70866141732283472" right="0.70866141732283472" top="0.74803149606299213" bottom="0" header="0" footer="0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2025 (2)</vt:lpstr>
      <vt:lpstr>934-па-нпа</vt:lpstr>
      <vt:lpstr>таблица № 2 13.12.16</vt:lpstr>
      <vt:lpstr>таблица 1</vt:lpstr>
      <vt:lpstr>таблица № 2</vt:lpstr>
      <vt:lpstr>'2025 (2)'!Заголовки_для_печати</vt:lpstr>
      <vt:lpstr>'934-па-нпа'!Заголовки_для_печати</vt:lpstr>
      <vt:lpstr>'таблица 1'!Заголовки_для_печати</vt:lpstr>
      <vt:lpstr>'таблица № 2'!Заголовки_для_печати</vt:lpstr>
      <vt:lpstr>'таблица № 2 13.12.16'!Заголовки_для_печати</vt:lpstr>
      <vt:lpstr>'2025 (2)'!Область_печати</vt:lpstr>
      <vt:lpstr>'934-па-нпа'!Область_печати</vt:lpstr>
      <vt:lpstr>'таблица 1'!Область_печати</vt:lpstr>
      <vt:lpstr>'таблица № 2'!Область_печати</vt:lpstr>
      <vt:lpstr>'таблица № 2 13.12.16'!Область_печати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2025-06-05T12:09:49Z</dcterms:modified>
</cp:coreProperties>
</file>