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20" yWindow="2265" windowWidth="18060" windowHeight="70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F12" i="2" l="1"/>
  <c r="D58" i="2" l="1"/>
  <c r="D56" i="2"/>
  <c r="D54" i="2"/>
  <c r="D51" i="2"/>
  <c r="D46" i="2"/>
  <c r="D44" i="2"/>
  <c r="D41" i="2"/>
  <c r="D34" i="2"/>
  <c r="D32" i="2"/>
  <c r="D27" i="2"/>
  <c r="D20" i="2"/>
  <c r="D16" i="2"/>
  <c r="D14" i="2"/>
  <c r="D6" i="2"/>
  <c r="C58" i="2"/>
  <c r="C56" i="2"/>
  <c r="C54" i="2"/>
  <c r="C51" i="2"/>
  <c r="C46" i="2"/>
  <c r="C44" i="2"/>
  <c r="C41" i="2"/>
  <c r="C34" i="2"/>
  <c r="C32" i="2"/>
  <c r="C27" i="2"/>
  <c r="C20" i="2"/>
  <c r="C16" i="2"/>
  <c r="C14" i="2"/>
  <c r="C6" i="2"/>
  <c r="F8" i="2" l="1"/>
  <c r="F7" i="2"/>
  <c r="F60" i="2"/>
  <c r="F6" i="2"/>
  <c r="F9" i="2"/>
  <c r="F10" i="2"/>
  <c r="F11" i="2"/>
  <c r="F13" i="2"/>
  <c r="F14" i="2"/>
  <c r="F15" i="2"/>
  <c r="F17" i="2"/>
  <c r="F18" i="2"/>
  <c r="F19" i="2"/>
  <c r="F21" i="2"/>
  <c r="F22" i="2"/>
  <c r="F24" i="2"/>
  <c r="F25" i="2"/>
  <c r="F26" i="2"/>
  <c r="F28" i="2"/>
  <c r="F29" i="2"/>
  <c r="F30" i="2"/>
  <c r="F31" i="2"/>
  <c r="F33" i="2"/>
  <c r="F35" i="2"/>
  <c r="F36" i="2"/>
  <c r="F37" i="2"/>
  <c r="F38" i="2"/>
  <c r="F39" i="2"/>
  <c r="F40" i="2"/>
  <c r="F42" i="2"/>
  <c r="F43" i="2"/>
  <c r="F45" i="2"/>
  <c r="F47" i="2"/>
  <c r="F48" i="2"/>
  <c r="F49" i="2"/>
  <c r="F50" i="2"/>
  <c r="F52" i="2"/>
  <c r="F53" i="2"/>
  <c r="F55" i="2"/>
  <c r="F57" i="2"/>
  <c r="F59" i="2"/>
  <c r="F58" i="2" l="1"/>
  <c r="F56" i="2"/>
  <c r="F54" i="2" l="1"/>
  <c r="F51" i="2"/>
  <c r="F34" i="2"/>
  <c r="D61" i="2"/>
  <c r="F27" i="2"/>
  <c r="C61" i="2"/>
  <c r="F44" i="2"/>
  <c r="F46" i="2"/>
  <c r="F41" i="2"/>
  <c r="F32" i="2"/>
  <c r="F20" i="2"/>
  <c r="F16" i="2"/>
  <c r="F61" i="2" l="1"/>
</calcChain>
</file>

<file path=xl/sharedStrings.xml><?xml version="1.0" encoding="utf-8"?>
<sst xmlns="http://schemas.openxmlformats.org/spreadsheetml/2006/main" count="117" uniqueCount="117">
  <si>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</si>
  <si>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</si>
  <si>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</si>
  <si>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</si>
  <si>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</si>
  <si>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</si>
  <si>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</si>
  <si>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</si>
  <si>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</si>
  <si>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</si>
  <si>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</si>
  <si>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</si>
  <si>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</si>
  <si>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</si>
  <si>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</si>
  <si>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</si>
  <si>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</si>
  <si>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</si>
  <si>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</si>
  <si>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</si>
  <si>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</si>
  <si>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</si>
  <si>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</si>
  <si>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</si>
  <si>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</si>
  <si>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</si>
  <si>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</si>
  <si>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</si>
  <si>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</si>
  <si>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</si>
  <si>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</si>
  <si>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</si>
  <si>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</si>
  <si>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</si>
  <si>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</si>
  <si>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</si>
  <si>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</si>
  <si>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</si>
  <si>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</si>
  <si>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</si>
  <si>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</si>
  <si>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</si>
  <si>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</si>
  <si>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</si>
  <si>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</si>
  <si>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</si>
  <si>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</si>
  <si>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</si>
  <si>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</si>
  <si>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</si>
  <si>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</si>
  <si>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</si>
  <si>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</si>
  <si>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</si>
  <si>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</si>
  <si>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</si>
  <si>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</si>
  <si>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</si>
  <si>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</si>
  <si>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</si>
  <si>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</si>
  <si>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</si>
  <si>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</si>
  <si>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</si>
  <si>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</si>
  <si>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</si>
  <si>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</si>
  <si>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</si>
  <si>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</si>
  <si>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</si>
  <si>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</si>
  <si>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</si>
  <si>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</si>
  <si>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</si>
  <si>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</si>
  <si>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</si>
  <si>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</si>
  <si>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</si>
  <si>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</si>
  <si>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</si>
  <si>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</si>
  <si>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</si>
  <si>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</si>
  <si>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</si>
  <si>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</si>
  <si>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</si>
  <si>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</si>
  <si>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</si>
  <si>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</si>
  <si>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</si>
  <si>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</si>
  <si>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</si>
  <si>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</si>
  <si>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</si>
  <si>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</si>
  <si>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</si>
  <si>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</si>
  <si>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</si>
  <si>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</si>
  <si>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</si>
  <si>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</si>
  <si>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</si>
  <si>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</si>
  <si>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</si>
  <si>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</si>
  <si>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</si>
  <si>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</si>
  <si>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</si>
  <si>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</si>
  <si>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1403</t>
  </si>
  <si>
    <t>0106</t>
  </si>
  <si>
    <t>1100</t>
  </si>
  <si>
    <t>Утверждено бюджеты муниципальных районов (руб.)</t>
  </si>
  <si>
    <t>Исполнено бюджеты муниципальных районов (руб.)</t>
  </si>
  <si>
    <t>ИТОГО</t>
  </si>
  <si>
    <t>Процент исполнения (%)</t>
  </si>
  <si>
    <t>Сведения об исполнении бюджета Нефтеюганского района за 1 полугодие 2020 года по расходам в разрезе разделов и подразделов классификации расходов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</si>
</sst>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164" fontId="6" fillId="0" borderId="3" xfId="1" applyNumberFormat="1" applyFont="1" applyFill="1" applyBorder="1" applyAlignment="1">
      <alignment horizontal="center" vertical="center" wrapText="1" readingOrder="1"/>
    </xf>
    <xf numFmtId="164" fontId="6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2" fontId="3" fillId="0" borderId="8" xfId="1" applyNumberFormat="1" applyFont="1" applyFill="1" applyBorder="1" applyAlignment="1">
      <alignment horizontal="center" vertical="center" wrapText="1" readingOrder="1"/>
    </xf>
    <xf numFmtId="2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6" fillId="0" borderId="5" xfId="1" applyNumberFormat="1" applyFont="1" applyFill="1" applyBorder="1" applyAlignment="1">
      <alignment horizontal="center" vertical="center" wrapText="1" readingOrder="1"/>
    </xf>
    <xf numFmtId="49" fontId="6" fillId="0" borderId="4" xfId="1" applyNumberFormat="1" applyFont="1" applyFill="1" applyBorder="1" applyAlignment="1">
      <alignment horizontal="center" vertical="center" wrapText="1" readingOrder="1"/>
    </xf>
    <xf numFmtId="49" fontId="6" fillId="0" borderId="5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9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center" vertical="center" wrapText="1"/>
    </xf>
    <xf numFmtId="0" fontId="6" fillId="0" borderId="11" xfId="1" applyNumberFormat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 readingOrder="1"/>
    </xf>
    <xf numFmtId="49" fontId="8" fillId="0" borderId="0" xfId="0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 readingOrder="1"/>
    </xf>
    <xf numFmtId="1" fontId="4" fillId="0" borderId="2" xfId="1" applyNumberFormat="1" applyFont="1" applyFill="1" applyBorder="1" applyAlignment="1">
      <alignment horizontal="center" vertical="center" wrapText="1" readingOrder="1"/>
    </xf>
    <xf numFmtId="1" fontId="5" fillId="0" borderId="0" xfId="0" applyNumberFormat="1" applyFont="1" applyFill="1" applyBorder="1"/>
    <xf numFmtId="1" fontId="6" fillId="0" borderId="9" xfId="1" applyNumberFormat="1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1" fontId="6" fillId="0" borderId="11" xfId="1" applyNumberFormat="1" applyFont="1" applyFill="1" applyBorder="1" applyAlignment="1">
      <alignment horizontal="center" vertical="center" wrapText="1"/>
    </xf>
    <xf numFmtId="1" fontId="6" fillId="0" borderId="12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6" fillId="0" borderId="7" xfId="1" applyNumberFormat="1" applyFont="1" applyFill="1" applyBorder="1" applyAlignment="1">
      <alignment horizontal="center" vertical="center" wrapText="1"/>
    </xf>
    <xf numFmtId="1" fontId="6" fillId="0" borderId="8" xfId="1" applyNumberFormat="1" applyFont="1" applyFill="1" applyBorder="1" applyAlignment="1">
      <alignment horizontal="center" vertical="center" wrapText="1" readingOrder="1"/>
    </xf>
    <xf numFmtId="1" fontId="8" fillId="0" borderId="2" xfId="1" applyNumberFormat="1" applyFont="1" applyFill="1" applyBorder="1" applyAlignment="1">
      <alignment horizontal="center" vertical="center" wrapText="1" readingOrder="1"/>
    </xf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showGridLines="0" tabSelected="1" topLeftCell="A50" workbookViewId="0">
      <selection activeCell="D63" sqref="D63:E64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39" customWidth="1"/>
    <col min="7" max="7" width="9.140625" style="39"/>
    <col min="8" max="8" width="9.140625" style="1"/>
  </cols>
  <sheetData>
    <row r="1" spans="1:7" ht="67.5" customHeight="1" x14ac:dyDescent="0.3">
      <c r="A1" s="36" t="s">
        <v>116</v>
      </c>
      <c r="B1" s="36"/>
      <c r="C1" s="36"/>
      <c r="D1" s="36"/>
      <c r="E1" s="36"/>
      <c r="F1" s="36"/>
      <c r="G1" s="36"/>
    </row>
    <row r="2" spans="1:7" x14ac:dyDescent="0.3">
      <c r="E2" s="9"/>
    </row>
    <row r="3" spans="1:7" ht="68.25" customHeight="1" x14ac:dyDescent="0.3">
      <c r="A3" s="25" t="s">
        <v>0</v>
      </c>
      <c r="B3" s="27" t="s">
        <v>56</v>
      </c>
      <c r="C3" s="29" t="s">
        <v>112</v>
      </c>
      <c r="D3" s="31" t="s">
        <v>113</v>
      </c>
      <c r="E3" s="32"/>
      <c r="F3" s="40" t="s">
        <v>115</v>
      </c>
      <c r="G3" s="41"/>
    </row>
    <row r="4" spans="1:7" ht="24.75" customHeight="1" x14ac:dyDescent="0.3">
      <c r="A4" s="26"/>
      <c r="B4" s="28"/>
      <c r="C4" s="30"/>
      <c r="D4" s="33"/>
      <c r="E4" s="34"/>
      <c r="F4" s="42"/>
      <c r="G4" s="43"/>
    </row>
    <row r="5" spans="1:7" x14ac:dyDescent="0.3">
      <c r="A5" s="3">
        <v>1</v>
      </c>
      <c r="B5" s="4">
        <v>2</v>
      </c>
      <c r="C5" s="5">
        <v>3</v>
      </c>
      <c r="D5" s="23">
        <v>4</v>
      </c>
      <c r="E5" s="24"/>
      <c r="F5" s="44">
        <v>5</v>
      </c>
      <c r="G5" s="45"/>
    </row>
    <row r="6" spans="1:7" s="8" customFormat="1" ht="37.5" x14ac:dyDescent="0.3">
      <c r="A6" s="2" t="s">
        <v>1</v>
      </c>
      <c r="B6" s="7" t="s">
        <v>57</v>
      </c>
      <c r="C6" s="10">
        <f>SUM(C7:C13)</f>
        <v>752410154.40999997</v>
      </c>
      <c r="D6" s="16">
        <f>SUM(D7:E13)</f>
        <v>349075443.86000001</v>
      </c>
      <c r="E6" s="35"/>
      <c r="F6" s="37">
        <f t="shared" ref="F6:F59" si="0">D6/C6*100</f>
        <v>46.39430260397355</v>
      </c>
      <c r="G6" s="38"/>
    </row>
    <row r="7" spans="1:7" s="8" customFormat="1" ht="75" x14ac:dyDescent="0.3">
      <c r="A7" s="2" t="s">
        <v>2</v>
      </c>
      <c r="B7" s="7" t="s">
        <v>58</v>
      </c>
      <c r="C7" s="10">
        <v>5244362.3</v>
      </c>
      <c r="D7" s="16">
        <v>1834019.81</v>
      </c>
      <c r="E7" s="17"/>
      <c r="F7" s="37">
        <f>D7/C7*100</f>
        <v>34.971264475759043</v>
      </c>
      <c r="G7" s="38"/>
    </row>
    <row r="8" spans="1:7" s="8" customFormat="1" ht="112.5" x14ac:dyDescent="0.3">
      <c r="A8" s="2" t="s">
        <v>3</v>
      </c>
      <c r="B8" s="7" t="s">
        <v>59</v>
      </c>
      <c r="C8" s="10">
        <v>8832559.5999999996</v>
      </c>
      <c r="D8" s="16">
        <v>3928871.21</v>
      </c>
      <c r="E8" s="17"/>
      <c r="F8" s="37">
        <f>D8/C8*100</f>
        <v>44.481683542786399</v>
      </c>
      <c r="G8" s="38"/>
    </row>
    <row r="9" spans="1:7" s="8" customFormat="1" ht="150" x14ac:dyDescent="0.3">
      <c r="A9" s="2" t="s">
        <v>4</v>
      </c>
      <c r="B9" s="7" t="s">
        <v>60</v>
      </c>
      <c r="C9" s="10">
        <v>239247335.68000001</v>
      </c>
      <c r="D9" s="16">
        <v>118552021.18000001</v>
      </c>
      <c r="E9" s="17"/>
      <c r="F9" s="37">
        <f t="shared" si="0"/>
        <v>49.552075822723744</v>
      </c>
      <c r="G9" s="38"/>
    </row>
    <row r="10" spans="1:7" s="8" customFormat="1" x14ac:dyDescent="0.3">
      <c r="A10" s="2" t="s">
        <v>5</v>
      </c>
      <c r="B10" s="7" t="s">
        <v>61</v>
      </c>
      <c r="C10" s="10">
        <v>6500</v>
      </c>
      <c r="D10" s="16">
        <v>6496</v>
      </c>
      <c r="E10" s="17"/>
      <c r="F10" s="37">
        <f t="shared" si="0"/>
        <v>99.938461538461539</v>
      </c>
      <c r="G10" s="38"/>
    </row>
    <row r="11" spans="1:7" s="8" customFormat="1" ht="112.5" x14ac:dyDescent="0.3">
      <c r="A11" s="2" t="s">
        <v>6</v>
      </c>
      <c r="B11" s="7" t="s">
        <v>110</v>
      </c>
      <c r="C11" s="10">
        <v>67254868.069999993</v>
      </c>
      <c r="D11" s="16">
        <v>35296867.509999998</v>
      </c>
      <c r="E11" s="17"/>
      <c r="F11" s="37">
        <f t="shared" si="0"/>
        <v>52.48224927489624</v>
      </c>
      <c r="G11" s="38"/>
    </row>
    <row r="12" spans="1:7" s="8" customFormat="1" x14ac:dyDescent="0.3">
      <c r="A12" s="2" t="s">
        <v>7</v>
      </c>
      <c r="B12" s="7" t="s">
        <v>62</v>
      </c>
      <c r="C12" s="10">
        <v>7924709.2999999998</v>
      </c>
      <c r="D12" s="18">
        <v>0</v>
      </c>
      <c r="E12" s="19"/>
      <c r="F12" s="37">
        <f t="shared" ref="F12" si="1">D12/C12*100</f>
        <v>0</v>
      </c>
      <c r="G12" s="38"/>
    </row>
    <row r="13" spans="1:7" s="8" customFormat="1" ht="37.5" x14ac:dyDescent="0.3">
      <c r="A13" s="2" t="s">
        <v>8</v>
      </c>
      <c r="B13" s="7" t="s">
        <v>63</v>
      </c>
      <c r="C13" s="10">
        <v>423899819.45999998</v>
      </c>
      <c r="D13" s="16">
        <v>189457168.15000001</v>
      </c>
      <c r="E13" s="17"/>
      <c r="F13" s="37">
        <f t="shared" si="0"/>
        <v>44.693854409125919</v>
      </c>
      <c r="G13" s="38"/>
    </row>
    <row r="14" spans="1:7" s="8" customFormat="1" x14ac:dyDescent="0.3">
      <c r="A14" s="2" t="s">
        <v>9</v>
      </c>
      <c r="B14" s="7" t="s">
        <v>64</v>
      </c>
      <c r="C14" s="10">
        <f>SUM(C15)</f>
        <v>4599000</v>
      </c>
      <c r="D14" s="16">
        <f>SUM(D15)</f>
        <v>2388130.5299999998</v>
      </c>
      <c r="E14" s="17"/>
      <c r="F14" s="37">
        <f t="shared" si="0"/>
        <v>51.92716960208741</v>
      </c>
      <c r="G14" s="38"/>
    </row>
    <row r="15" spans="1:7" s="8" customFormat="1" ht="37.5" x14ac:dyDescent="0.3">
      <c r="A15" s="2" t="s">
        <v>10</v>
      </c>
      <c r="B15" s="7" t="s">
        <v>65</v>
      </c>
      <c r="C15" s="10">
        <v>4599000</v>
      </c>
      <c r="D15" s="16">
        <v>2388130.5299999998</v>
      </c>
      <c r="E15" s="17"/>
      <c r="F15" s="37">
        <f t="shared" si="0"/>
        <v>51.92716960208741</v>
      </c>
      <c r="G15" s="38"/>
    </row>
    <row r="16" spans="1:7" s="8" customFormat="1" ht="56.25" x14ac:dyDescent="0.3">
      <c r="A16" s="2" t="s">
        <v>11</v>
      </c>
      <c r="B16" s="7" t="s">
        <v>66</v>
      </c>
      <c r="C16" s="10">
        <f>SUM(C17:C19)</f>
        <v>42679408.859999999</v>
      </c>
      <c r="D16" s="16">
        <f>SUM(D17:E19)</f>
        <v>20377271.199999999</v>
      </c>
      <c r="E16" s="17"/>
      <c r="F16" s="37">
        <f t="shared" si="0"/>
        <v>47.74497057080373</v>
      </c>
      <c r="G16" s="38"/>
    </row>
    <row r="17" spans="1:7" s="8" customFormat="1" x14ac:dyDescent="0.3">
      <c r="A17" s="2" t="s">
        <v>12</v>
      </c>
      <c r="B17" s="7" t="s">
        <v>67</v>
      </c>
      <c r="C17" s="10">
        <v>5722500</v>
      </c>
      <c r="D17" s="16">
        <v>3429056.88</v>
      </c>
      <c r="E17" s="17"/>
      <c r="F17" s="37">
        <f t="shared" si="0"/>
        <v>59.922357011795548</v>
      </c>
      <c r="G17" s="38"/>
    </row>
    <row r="18" spans="1:7" s="8" customFormat="1" ht="93.75" x14ac:dyDescent="0.3">
      <c r="A18" s="2" t="s">
        <v>13</v>
      </c>
      <c r="B18" s="7" t="s">
        <v>68</v>
      </c>
      <c r="C18" s="10">
        <v>35458908.859999999</v>
      </c>
      <c r="D18" s="16">
        <v>16935768.07</v>
      </c>
      <c r="E18" s="17"/>
      <c r="F18" s="37">
        <f t="shared" si="0"/>
        <v>47.761672917986118</v>
      </c>
      <c r="G18" s="38"/>
    </row>
    <row r="19" spans="1:7" s="8" customFormat="1" ht="75" x14ac:dyDescent="0.3">
      <c r="A19" s="2" t="s">
        <v>14</v>
      </c>
      <c r="B19" s="7" t="s">
        <v>69</v>
      </c>
      <c r="C19" s="10">
        <v>1498000</v>
      </c>
      <c r="D19" s="16">
        <v>12446.25</v>
      </c>
      <c r="E19" s="17"/>
      <c r="F19" s="37">
        <f t="shared" si="0"/>
        <v>0.83085781041388529</v>
      </c>
      <c r="G19" s="38"/>
    </row>
    <row r="20" spans="1:7" s="8" customFormat="1" x14ac:dyDescent="0.3">
      <c r="A20" s="2" t="s">
        <v>15</v>
      </c>
      <c r="B20" s="7" t="s">
        <v>70</v>
      </c>
      <c r="C20" s="10">
        <f>SUM(C21:C26)</f>
        <v>679936112.36000001</v>
      </c>
      <c r="D20" s="16">
        <f>SUM(D21:E26)</f>
        <v>227288168.86000001</v>
      </c>
      <c r="E20" s="17"/>
      <c r="F20" s="37">
        <f t="shared" si="0"/>
        <v>33.427871343838802</v>
      </c>
      <c r="G20" s="38"/>
    </row>
    <row r="21" spans="1:7" s="8" customFormat="1" x14ac:dyDescent="0.3">
      <c r="A21" s="2" t="s">
        <v>16</v>
      </c>
      <c r="B21" s="7" t="s">
        <v>71</v>
      </c>
      <c r="C21" s="10">
        <v>5883518</v>
      </c>
      <c r="D21" s="16">
        <v>239145</v>
      </c>
      <c r="E21" s="17"/>
      <c r="F21" s="37">
        <f t="shared" si="0"/>
        <v>4.0646599534496195</v>
      </c>
      <c r="G21" s="38"/>
    </row>
    <row r="22" spans="1:7" s="8" customFormat="1" ht="37.5" x14ac:dyDescent="0.3">
      <c r="A22" s="2" t="s">
        <v>17</v>
      </c>
      <c r="B22" s="7" t="s">
        <v>72</v>
      </c>
      <c r="C22" s="10">
        <v>118211159.53</v>
      </c>
      <c r="D22" s="16">
        <v>85990025.859999999</v>
      </c>
      <c r="E22" s="17"/>
      <c r="F22" s="37">
        <f t="shared" si="0"/>
        <v>72.742731060156103</v>
      </c>
      <c r="G22" s="38"/>
    </row>
    <row r="23" spans="1:7" s="8" customFormat="1" x14ac:dyDescent="0.3">
      <c r="A23" s="2" t="s">
        <v>18</v>
      </c>
      <c r="B23" s="7" t="s">
        <v>73</v>
      </c>
      <c r="C23" s="10">
        <v>15174361.66</v>
      </c>
      <c r="D23" s="16">
        <v>8910005.5500000007</v>
      </c>
      <c r="E23" s="17"/>
      <c r="F23" s="37">
        <v>0</v>
      </c>
      <c r="G23" s="38"/>
    </row>
    <row r="24" spans="1:7" s="8" customFormat="1" ht="37.5" x14ac:dyDescent="0.3">
      <c r="A24" s="2" t="s">
        <v>19</v>
      </c>
      <c r="B24" s="7" t="s">
        <v>74</v>
      </c>
      <c r="C24" s="10">
        <v>331909955.85000002</v>
      </c>
      <c r="D24" s="16">
        <v>28506895.82</v>
      </c>
      <c r="E24" s="17"/>
      <c r="F24" s="37">
        <f t="shared" si="0"/>
        <v>8.5887438196891921</v>
      </c>
      <c r="G24" s="38"/>
    </row>
    <row r="25" spans="1:7" s="8" customFormat="1" x14ac:dyDescent="0.3">
      <c r="A25" s="2" t="s">
        <v>20</v>
      </c>
      <c r="B25" s="7" t="s">
        <v>75</v>
      </c>
      <c r="C25" s="10">
        <v>56241543.840000004</v>
      </c>
      <c r="D25" s="16">
        <v>33152055.18</v>
      </c>
      <c r="E25" s="17"/>
      <c r="F25" s="37">
        <f t="shared" si="0"/>
        <v>58.945848418232181</v>
      </c>
      <c r="G25" s="38"/>
    </row>
    <row r="26" spans="1:7" s="8" customFormat="1" ht="37.5" x14ac:dyDescent="0.3">
      <c r="A26" s="2" t="s">
        <v>21</v>
      </c>
      <c r="B26" s="7" t="s">
        <v>76</v>
      </c>
      <c r="C26" s="10">
        <v>152515573.47999999</v>
      </c>
      <c r="D26" s="16">
        <v>70490041.450000003</v>
      </c>
      <c r="E26" s="17"/>
      <c r="F26" s="37">
        <f t="shared" si="0"/>
        <v>46.218258136926366</v>
      </c>
      <c r="G26" s="38"/>
    </row>
    <row r="27" spans="1:7" s="8" customFormat="1" ht="37.5" x14ac:dyDescent="0.3">
      <c r="A27" s="2" t="s">
        <v>22</v>
      </c>
      <c r="B27" s="7" t="s">
        <v>77</v>
      </c>
      <c r="C27" s="10">
        <f>SUM(C28:C31)</f>
        <v>1551585818.8800001</v>
      </c>
      <c r="D27" s="16">
        <f>SUM(D28:E31)</f>
        <v>114412150.14</v>
      </c>
      <c r="E27" s="17"/>
      <c r="F27" s="37">
        <f t="shared" si="0"/>
        <v>7.3738847537667951</v>
      </c>
      <c r="G27" s="38"/>
    </row>
    <row r="28" spans="1:7" s="8" customFormat="1" x14ac:dyDescent="0.3">
      <c r="A28" s="2" t="s">
        <v>23</v>
      </c>
      <c r="B28" s="7" t="s">
        <v>78</v>
      </c>
      <c r="C28" s="10">
        <v>985337978.95000005</v>
      </c>
      <c r="D28" s="16">
        <v>34087305.560000002</v>
      </c>
      <c r="E28" s="17"/>
      <c r="F28" s="37">
        <f t="shared" si="0"/>
        <v>3.4594531306226783</v>
      </c>
      <c r="G28" s="38"/>
    </row>
    <row r="29" spans="1:7" s="8" customFormat="1" x14ac:dyDescent="0.3">
      <c r="A29" s="2" t="s">
        <v>24</v>
      </c>
      <c r="B29" s="7" t="s">
        <v>79</v>
      </c>
      <c r="C29" s="10">
        <v>513586377.51999998</v>
      </c>
      <c r="D29" s="16">
        <v>59740411.079999998</v>
      </c>
      <c r="E29" s="17"/>
      <c r="F29" s="37">
        <f t="shared" si="0"/>
        <v>11.632008498448462</v>
      </c>
      <c r="G29" s="38"/>
    </row>
    <row r="30" spans="1:7" s="8" customFormat="1" x14ac:dyDescent="0.3">
      <c r="A30" s="2" t="s">
        <v>25</v>
      </c>
      <c r="B30" s="7" t="s">
        <v>80</v>
      </c>
      <c r="C30" s="10">
        <v>52658562.409999996</v>
      </c>
      <c r="D30" s="16">
        <v>20584433.5</v>
      </c>
      <c r="E30" s="17"/>
      <c r="F30" s="37">
        <f t="shared" si="0"/>
        <v>39.090382566332579</v>
      </c>
      <c r="G30" s="38"/>
    </row>
    <row r="31" spans="1:7" s="8" customFormat="1" ht="56.25" x14ac:dyDescent="0.3">
      <c r="A31" s="2" t="s">
        <v>26</v>
      </c>
      <c r="B31" s="7" t="s">
        <v>81</v>
      </c>
      <c r="C31" s="10">
        <v>2900</v>
      </c>
      <c r="D31" s="21">
        <v>0</v>
      </c>
      <c r="E31" s="22"/>
      <c r="F31" s="37">
        <f t="shared" si="0"/>
        <v>0</v>
      </c>
      <c r="G31" s="38"/>
    </row>
    <row r="32" spans="1:7" s="8" customFormat="1" x14ac:dyDescent="0.3">
      <c r="A32" s="2" t="s">
        <v>27</v>
      </c>
      <c r="B32" s="7" t="s">
        <v>82</v>
      </c>
      <c r="C32" s="10">
        <f>SUM(C33)</f>
        <v>25356496.149999999</v>
      </c>
      <c r="D32" s="16">
        <f>SUM(D33)</f>
        <v>14299766.85</v>
      </c>
      <c r="E32" s="17"/>
      <c r="F32" s="37">
        <f t="shared" si="0"/>
        <v>56.394885024364847</v>
      </c>
      <c r="G32" s="38"/>
    </row>
    <row r="33" spans="1:7" s="8" customFormat="1" ht="37.5" x14ac:dyDescent="0.3">
      <c r="A33" s="2" t="s">
        <v>28</v>
      </c>
      <c r="B33" s="7" t="s">
        <v>83</v>
      </c>
      <c r="C33" s="10">
        <v>25356496.149999999</v>
      </c>
      <c r="D33" s="16">
        <v>14299766.85</v>
      </c>
      <c r="E33" s="17"/>
      <c r="F33" s="37">
        <f t="shared" si="0"/>
        <v>56.394885024364847</v>
      </c>
      <c r="G33" s="38"/>
    </row>
    <row r="34" spans="1:7" s="8" customFormat="1" x14ac:dyDescent="0.3">
      <c r="A34" s="2" t="s">
        <v>29</v>
      </c>
      <c r="B34" s="7" t="s">
        <v>84</v>
      </c>
      <c r="C34" s="10">
        <f>SUM(C35:C40)</f>
        <v>2708998403.54</v>
      </c>
      <c r="D34" s="16">
        <f>SUM(D35:E40)</f>
        <v>1369780010.8899999</v>
      </c>
      <c r="E34" s="17"/>
      <c r="F34" s="37">
        <f t="shared" si="0"/>
        <v>50.564075973615616</v>
      </c>
      <c r="G34" s="38"/>
    </row>
    <row r="35" spans="1:7" s="8" customFormat="1" x14ac:dyDescent="0.3">
      <c r="A35" s="2" t="s">
        <v>30</v>
      </c>
      <c r="B35" s="7" t="s">
        <v>85</v>
      </c>
      <c r="C35" s="10">
        <v>907584871.38</v>
      </c>
      <c r="D35" s="16">
        <v>458327000.48000002</v>
      </c>
      <c r="E35" s="17"/>
      <c r="F35" s="37">
        <f t="shared" si="0"/>
        <v>50.499629834409333</v>
      </c>
      <c r="G35" s="38"/>
    </row>
    <row r="36" spans="1:7" s="8" customFormat="1" x14ac:dyDescent="0.3">
      <c r="A36" s="2" t="s">
        <v>31</v>
      </c>
      <c r="B36" s="7" t="s">
        <v>86</v>
      </c>
      <c r="C36" s="10">
        <v>1496469663.0899999</v>
      </c>
      <c r="D36" s="16">
        <v>758044722.97000003</v>
      </c>
      <c r="E36" s="17"/>
      <c r="F36" s="37">
        <f t="shared" si="0"/>
        <v>50.655535602689341</v>
      </c>
      <c r="G36" s="38"/>
    </row>
    <row r="37" spans="1:7" s="8" customFormat="1" ht="37.5" x14ac:dyDescent="0.3">
      <c r="A37" s="2" t="s">
        <v>32</v>
      </c>
      <c r="B37" s="7" t="s">
        <v>87</v>
      </c>
      <c r="C37" s="10">
        <v>156015646.91999999</v>
      </c>
      <c r="D37" s="16">
        <v>92351848.260000005</v>
      </c>
      <c r="E37" s="17"/>
      <c r="F37" s="37">
        <f t="shared" si="0"/>
        <v>59.193965530492711</v>
      </c>
      <c r="G37" s="38"/>
    </row>
    <row r="38" spans="1:7" s="8" customFormat="1" ht="56.25" x14ac:dyDescent="0.3">
      <c r="A38" s="2" t="s">
        <v>33</v>
      </c>
      <c r="B38" s="7" t="s">
        <v>88</v>
      </c>
      <c r="C38" s="10">
        <v>3116473.05</v>
      </c>
      <c r="D38" s="16">
        <v>1675123</v>
      </c>
      <c r="E38" s="17"/>
      <c r="F38" s="37">
        <f t="shared" si="0"/>
        <v>53.750601180395265</v>
      </c>
      <c r="G38" s="38"/>
    </row>
    <row r="39" spans="1:7" s="8" customFormat="1" x14ac:dyDescent="0.3">
      <c r="A39" s="2" t="s">
        <v>34</v>
      </c>
      <c r="B39" s="7" t="s">
        <v>89</v>
      </c>
      <c r="C39" s="10">
        <v>39584323</v>
      </c>
      <c r="D39" s="16">
        <v>7940897.0700000003</v>
      </c>
      <c r="E39" s="17"/>
      <c r="F39" s="37">
        <f t="shared" si="0"/>
        <v>20.060712090490977</v>
      </c>
      <c r="G39" s="38"/>
    </row>
    <row r="40" spans="1:7" s="8" customFormat="1" ht="37.5" x14ac:dyDescent="0.3">
      <c r="A40" s="2" t="s">
        <v>35</v>
      </c>
      <c r="B40" s="7" t="s">
        <v>90</v>
      </c>
      <c r="C40" s="10">
        <v>106227426.09999999</v>
      </c>
      <c r="D40" s="16">
        <v>51440419.109999999</v>
      </c>
      <c r="E40" s="17"/>
      <c r="F40" s="37">
        <f t="shared" si="0"/>
        <v>48.424800448026673</v>
      </c>
      <c r="G40" s="38"/>
    </row>
    <row r="41" spans="1:7" s="8" customFormat="1" x14ac:dyDescent="0.3">
      <c r="A41" s="2" t="s">
        <v>36</v>
      </c>
      <c r="B41" s="7" t="s">
        <v>91</v>
      </c>
      <c r="C41" s="10">
        <f>SUM(C42:C43)</f>
        <v>638695185.70000005</v>
      </c>
      <c r="D41" s="16">
        <f>SUM(D42:E43)</f>
        <v>204033463.28</v>
      </c>
      <c r="E41" s="17"/>
      <c r="F41" s="37">
        <f t="shared" si="0"/>
        <v>31.945357949799241</v>
      </c>
      <c r="G41" s="38"/>
    </row>
    <row r="42" spans="1:7" s="8" customFormat="1" x14ac:dyDescent="0.3">
      <c r="A42" s="2" t="s">
        <v>37</v>
      </c>
      <c r="B42" s="7" t="s">
        <v>92</v>
      </c>
      <c r="C42" s="10">
        <v>505031828.06</v>
      </c>
      <c r="D42" s="16">
        <v>135136314.21000001</v>
      </c>
      <c r="E42" s="17"/>
      <c r="F42" s="37">
        <f t="shared" si="0"/>
        <v>26.757979735476241</v>
      </c>
      <c r="G42" s="38"/>
    </row>
    <row r="43" spans="1:7" s="8" customFormat="1" ht="37.5" x14ac:dyDescent="0.3">
      <c r="A43" s="2" t="s">
        <v>38</v>
      </c>
      <c r="B43" s="7" t="s">
        <v>93</v>
      </c>
      <c r="C43" s="10">
        <v>133663357.64</v>
      </c>
      <c r="D43" s="16">
        <v>68897149.069999993</v>
      </c>
      <c r="E43" s="17"/>
      <c r="F43" s="37">
        <f t="shared" si="0"/>
        <v>51.545277843134087</v>
      </c>
      <c r="G43" s="38"/>
    </row>
    <row r="44" spans="1:7" s="8" customFormat="1" x14ac:dyDescent="0.3">
      <c r="A44" s="2" t="s">
        <v>39</v>
      </c>
      <c r="B44" s="7" t="s">
        <v>94</v>
      </c>
      <c r="C44" s="10">
        <f>SUM(C45)</f>
        <v>8300400</v>
      </c>
      <c r="D44" s="16">
        <f>SUM(D45)</f>
        <v>0</v>
      </c>
      <c r="E44" s="17"/>
      <c r="F44" s="37">
        <f t="shared" si="0"/>
        <v>0</v>
      </c>
      <c r="G44" s="38"/>
    </row>
    <row r="45" spans="1:7" s="8" customFormat="1" ht="37.5" x14ac:dyDescent="0.3">
      <c r="A45" s="2" t="s">
        <v>40</v>
      </c>
      <c r="B45" s="7" t="s">
        <v>95</v>
      </c>
      <c r="C45" s="10">
        <v>8300400</v>
      </c>
      <c r="D45" s="16">
        <v>0</v>
      </c>
      <c r="E45" s="17"/>
      <c r="F45" s="37">
        <f t="shared" si="0"/>
        <v>0</v>
      </c>
      <c r="G45" s="38"/>
    </row>
    <row r="46" spans="1:7" s="8" customFormat="1" x14ac:dyDescent="0.3">
      <c r="A46" s="2" t="s">
        <v>41</v>
      </c>
      <c r="B46" s="7" t="s">
        <v>96</v>
      </c>
      <c r="C46" s="10">
        <f>SUM(C47:C50)</f>
        <v>325530106.28999996</v>
      </c>
      <c r="D46" s="16">
        <f>SUM(D47:E50)</f>
        <v>64495921.100000001</v>
      </c>
      <c r="E46" s="17"/>
      <c r="F46" s="37">
        <f t="shared" si="0"/>
        <v>19.812582570333301</v>
      </c>
      <c r="G46" s="38"/>
    </row>
    <row r="47" spans="1:7" s="8" customFormat="1" x14ac:dyDescent="0.3">
      <c r="A47" s="2" t="s">
        <v>42</v>
      </c>
      <c r="B47" s="7" t="s">
        <v>97</v>
      </c>
      <c r="C47" s="10">
        <v>16184291.4</v>
      </c>
      <c r="D47" s="16">
        <v>7140456.7699999996</v>
      </c>
      <c r="E47" s="17"/>
      <c r="F47" s="37">
        <f t="shared" si="0"/>
        <v>44.119675020186541</v>
      </c>
      <c r="G47" s="38"/>
    </row>
    <row r="48" spans="1:7" s="8" customFormat="1" ht="37.5" x14ac:dyDescent="0.3">
      <c r="A48" s="2" t="s">
        <v>43</v>
      </c>
      <c r="B48" s="7" t="s">
        <v>98</v>
      </c>
      <c r="C48" s="10">
        <v>211596170.81999999</v>
      </c>
      <c r="D48" s="16">
        <v>29437221.629999999</v>
      </c>
      <c r="E48" s="17"/>
      <c r="F48" s="37">
        <f t="shared" si="0"/>
        <v>13.911982204555851</v>
      </c>
      <c r="G48" s="38"/>
    </row>
    <row r="49" spans="1:7" s="8" customFormat="1" x14ac:dyDescent="0.3">
      <c r="A49" s="2" t="s">
        <v>44</v>
      </c>
      <c r="B49" s="7" t="s">
        <v>99</v>
      </c>
      <c r="C49" s="10">
        <v>80546344.069999993</v>
      </c>
      <c r="D49" s="16">
        <v>20139479.32</v>
      </c>
      <c r="E49" s="17"/>
      <c r="F49" s="37">
        <f t="shared" si="0"/>
        <v>25.00359209661644</v>
      </c>
      <c r="G49" s="38"/>
    </row>
    <row r="50" spans="1:7" s="8" customFormat="1" ht="37.5" x14ac:dyDescent="0.3">
      <c r="A50" s="2" t="s">
        <v>45</v>
      </c>
      <c r="B50" s="7" t="s">
        <v>100</v>
      </c>
      <c r="C50" s="10">
        <v>17203300</v>
      </c>
      <c r="D50" s="16">
        <v>7778763.3799999999</v>
      </c>
      <c r="E50" s="17"/>
      <c r="F50" s="37">
        <f t="shared" si="0"/>
        <v>45.216693192585147</v>
      </c>
      <c r="G50" s="38"/>
    </row>
    <row r="51" spans="1:7" s="8" customFormat="1" x14ac:dyDescent="0.3">
      <c r="A51" s="2" t="s">
        <v>46</v>
      </c>
      <c r="B51" s="7" t="s">
        <v>111</v>
      </c>
      <c r="C51" s="10">
        <f>SUM(C52:C53)</f>
        <v>269763584.11000001</v>
      </c>
      <c r="D51" s="16">
        <f>SUM(D52:E53)</f>
        <v>105138339.34</v>
      </c>
      <c r="E51" s="17"/>
      <c r="F51" s="37">
        <f t="shared" si="0"/>
        <v>38.974252098136539</v>
      </c>
      <c r="G51" s="38"/>
    </row>
    <row r="52" spans="1:7" s="8" customFormat="1" x14ac:dyDescent="0.3">
      <c r="A52" s="2" t="s">
        <v>47</v>
      </c>
      <c r="B52" s="7" t="s">
        <v>101</v>
      </c>
      <c r="C52" s="10">
        <v>210420394.09</v>
      </c>
      <c r="D52" s="16">
        <v>104881541.34</v>
      </c>
      <c r="E52" s="17"/>
      <c r="F52" s="37">
        <f t="shared" si="0"/>
        <v>49.843809956529483</v>
      </c>
      <c r="G52" s="38"/>
    </row>
    <row r="53" spans="1:7" s="8" customFormat="1" x14ac:dyDescent="0.3">
      <c r="A53" s="2" t="s">
        <v>48</v>
      </c>
      <c r="B53" s="7" t="s">
        <v>102</v>
      </c>
      <c r="C53" s="10">
        <v>59343190.020000003</v>
      </c>
      <c r="D53" s="16">
        <v>256798</v>
      </c>
      <c r="E53" s="17"/>
      <c r="F53" s="37">
        <f t="shared" si="0"/>
        <v>0.43273373054844749</v>
      </c>
      <c r="G53" s="38"/>
    </row>
    <row r="54" spans="1:7" s="8" customFormat="1" ht="37.5" x14ac:dyDescent="0.3">
      <c r="A54" s="2" t="s">
        <v>49</v>
      </c>
      <c r="B54" s="7" t="s">
        <v>103</v>
      </c>
      <c r="C54" s="10">
        <f>SUM(C55)</f>
        <v>12236001.210000001</v>
      </c>
      <c r="D54" s="16">
        <f>SUM(D55)</f>
        <v>5885397.79</v>
      </c>
      <c r="E54" s="17"/>
      <c r="F54" s="37">
        <f t="shared" si="0"/>
        <v>48.09902915987044</v>
      </c>
      <c r="G54" s="38"/>
    </row>
    <row r="55" spans="1:7" s="8" customFormat="1" ht="37.5" x14ac:dyDescent="0.3">
      <c r="A55" s="2" t="s">
        <v>50</v>
      </c>
      <c r="B55" s="7" t="s">
        <v>104</v>
      </c>
      <c r="C55" s="10">
        <v>12236001.210000001</v>
      </c>
      <c r="D55" s="16">
        <v>5885397.79</v>
      </c>
      <c r="E55" s="17"/>
      <c r="F55" s="37">
        <f t="shared" si="0"/>
        <v>48.09902915987044</v>
      </c>
      <c r="G55" s="38"/>
    </row>
    <row r="56" spans="1:7" s="8" customFormat="1" ht="56.25" x14ac:dyDescent="0.3">
      <c r="A56" s="2" t="s">
        <v>51</v>
      </c>
      <c r="B56" s="7" t="s">
        <v>105</v>
      </c>
      <c r="C56" s="10">
        <f>SUM(C57)</f>
        <v>3000000</v>
      </c>
      <c r="D56" s="20">
        <f>SUM(D57)</f>
        <v>0</v>
      </c>
      <c r="E56" s="17"/>
      <c r="F56" s="37">
        <f t="shared" si="0"/>
        <v>0</v>
      </c>
      <c r="G56" s="38"/>
    </row>
    <row r="57" spans="1:7" s="8" customFormat="1" ht="55.5" customHeight="1" x14ac:dyDescent="0.3">
      <c r="A57" s="2" t="s">
        <v>52</v>
      </c>
      <c r="B57" s="7" t="s">
        <v>106</v>
      </c>
      <c r="C57" s="10">
        <v>3000000</v>
      </c>
      <c r="D57" s="20">
        <v>0</v>
      </c>
      <c r="E57" s="17"/>
      <c r="F57" s="37">
        <f t="shared" si="0"/>
        <v>0</v>
      </c>
      <c r="G57" s="38"/>
    </row>
    <row r="58" spans="1:7" s="8" customFormat="1" ht="75" x14ac:dyDescent="0.3">
      <c r="A58" s="2" t="s">
        <v>53</v>
      </c>
      <c r="B58" s="7" t="s">
        <v>107</v>
      </c>
      <c r="C58" s="10">
        <f>SUM(C59:C60)</f>
        <v>504108031.39999998</v>
      </c>
      <c r="D58" s="16">
        <f>SUM(D59:E60)</f>
        <v>329440881.39999998</v>
      </c>
      <c r="E58" s="17"/>
      <c r="F58" s="37">
        <f>D58/C58*100</f>
        <v>65.351246336044795</v>
      </c>
      <c r="G58" s="38"/>
    </row>
    <row r="59" spans="1:7" s="8" customFormat="1" ht="93.75" x14ac:dyDescent="0.3">
      <c r="A59" s="2" t="s">
        <v>54</v>
      </c>
      <c r="B59" s="7" t="s">
        <v>108</v>
      </c>
      <c r="C59" s="10">
        <v>288500400</v>
      </c>
      <c r="D59" s="16">
        <v>177988000</v>
      </c>
      <c r="E59" s="17"/>
      <c r="F59" s="37">
        <f t="shared" si="0"/>
        <v>61.694195224685998</v>
      </c>
      <c r="G59" s="38"/>
    </row>
    <row r="60" spans="1:7" s="8" customFormat="1" ht="37.5" x14ac:dyDescent="0.3">
      <c r="A60" s="2" t="s">
        <v>55</v>
      </c>
      <c r="B60" s="7" t="s">
        <v>109</v>
      </c>
      <c r="C60" s="10">
        <v>215607631.40000001</v>
      </c>
      <c r="D60" s="16">
        <v>151452881.40000001</v>
      </c>
      <c r="E60" s="17"/>
      <c r="F60" s="37">
        <f>D60/C60*100</f>
        <v>70.244675671530985</v>
      </c>
      <c r="G60" s="38"/>
    </row>
    <row r="61" spans="1:7" x14ac:dyDescent="0.3">
      <c r="A61" s="14" t="s">
        <v>114</v>
      </c>
      <c r="B61" s="15"/>
      <c r="C61" s="11">
        <f>C6+C14+C16+C20+C27+C32+C34+C41+C44+C46+C51+C54+C56+C58</f>
        <v>7527198702.9099998</v>
      </c>
      <c r="D61" s="12">
        <f>D6+D14+D16+D20+D27+D32+D34+D41+D44+D46+D51+D54+D56+D58</f>
        <v>2806614945.2400002</v>
      </c>
      <c r="E61" s="13"/>
      <c r="F61" s="46">
        <f>D61/C61*100</f>
        <v>37.286314019516567</v>
      </c>
      <c r="G61" s="47"/>
    </row>
    <row r="63" spans="1:7" x14ac:dyDescent="0.3">
      <c r="D63" s="49"/>
      <c r="E63" s="49"/>
    </row>
    <row r="64" spans="1:7" x14ac:dyDescent="0.3">
      <c r="D64" s="49"/>
      <c r="E64" s="50"/>
    </row>
    <row r="65" spans="5:5" x14ac:dyDescent="0.3">
      <c r="E65" s="48"/>
    </row>
  </sheetData>
  <mergeCells count="123">
    <mergeCell ref="D63:E63"/>
    <mergeCell ref="D64:E64"/>
    <mergeCell ref="F58:G58"/>
    <mergeCell ref="F59:G59"/>
    <mergeCell ref="F60:G60"/>
    <mergeCell ref="A1:G1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43:G43"/>
    <mergeCell ref="F44:G44"/>
    <mergeCell ref="F45:G45"/>
    <mergeCell ref="F46:G46"/>
    <mergeCell ref="F47:G47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28:G28"/>
    <mergeCell ref="F29:G29"/>
    <mergeCell ref="F30:G30"/>
    <mergeCell ref="F31:G31"/>
    <mergeCell ref="F32:G32"/>
    <mergeCell ref="F23:G23"/>
    <mergeCell ref="F24:G24"/>
    <mergeCell ref="F25:G25"/>
    <mergeCell ref="F26:G26"/>
    <mergeCell ref="F27:G27"/>
    <mergeCell ref="F18:G18"/>
    <mergeCell ref="F19:G19"/>
    <mergeCell ref="F20:G20"/>
    <mergeCell ref="F21:G21"/>
    <mergeCell ref="F22:G22"/>
    <mergeCell ref="F13:G13"/>
    <mergeCell ref="F14:G14"/>
    <mergeCell ref="F15:G15"/>
    <mergeCell ref="F16:G16"/>
    <mergeCell ref="F17:G17"/>
    <mergeCell ref="F9:G9"/>
    <mergeCell ref="F10:G10"/>
    <mergeCell ref="F11:G11"/>
    <mergeCell ref="F12:G12"/>
    <mergeCell ref="F5:G5"/>
    <mergeCell ref="F6:G6"/>
    <mergeCell ref="F7:G7"/>
    <mergeCell ref="F8:G8"/>
    <mergeCell ref="A3:A4"/>
    <mergeCell ref="B3:B4"/>
    <mergeCell ref="C3:C4"/>
    <mergeCell ref="D3:E4"/>
    <mergeCell ref="F3:G4"/>
    <mergeCell ref="D5:E5"/>
    <mergeCell ref="D7:E7"/>
    <mergeCell ref="D6:E6"/>
    <mergeCell ref="D60:E60"/>
    <mergeCell ref="D58:E58"/>
    <mergeCell ref="D59:E59"/>
    <mergeCell ref="D56:E56"/>
    <mergeCell ref="D57:E57"/>
    <mergeCell ref="D54:E54"/>
    <mergeCell ref="D55:E55"/>
    <mergeCell ref="D53:E53"/>
    <mergeCell ref="D37:E37"/>
    <mergeCell ref="D36:E36"/>
    <mergeCell ref="D34:E34"/>
    <mergeCell ref="D35:E35"/>
    <mergeCell ref="D52:E52"/>
    <mergeCell ref="D51:E51"/>
    <mergeCell ref="D50:E50"/>
    <mergeCell ref="D49:E49"/>
    <mergeCell ref="D47:E47"/>
    <mergeCell ref="D48:E48"/>
    <mergeCell ref="D46:E46"/>
    <mergeCell ref="D44:E44"/>
    <mergeCell ref="D45:E45"/>
    <mergeCell ref="D10:E10"/>
    <mergeCell ref="D9:E9"/>
    <mergeCell ref="D8:E8"/>
    <mergeCell ref="D24:E24"/>
    <mergeCell ref="D23:E23"/>
    <mergeCell ref="D22:E22"/>
    <mergeCell ref="D20:E20"/>
    <mergeCell ref="D21:E21"/>
    <mergeCell ref="D19:E19"/>
    <mergeCell ref="D18:E18"/>
    <mergeCell ref="D17:E17"/>
    <mergeCell ref="D16:E16"/>
    <mergeCell ref="D61:E61"/>
    <mergeCell ref="F61:G61"/>
    <mergeCell ref="A61:B61"/>
    <mergeCell ref="D15:E15"/>
    <mergeCell ref="D14:E14"/>
    <mergeCell ref="D12:E12"/>
    <mergeCell ref="D13:E13"/>
    <mergeCell ref="D11:E11"/>
    <mergeCell ref="D33:E33"/>
    <mergeCell ref="D32:E32"/>
    <mergeCell ref="D31:E31"/>
    <mergeCell ref="D30:E30"/>
    <mergeCell ref="D29:E29"/>
    <mergeCell ref="D27:E27"/>
    <mergeCell ref="D28:E28"/>
    <mergeCell ref="D26:E26"/>
    <mergeCell ref="D25:E25"/>
    <mergeCell ref="D43:E43"/>
    <mergeCell ref="D41:E41"/>
    <mergeCell ref="D42:E42"/>
    <mergeCell ref="D40:E40"/>
    <mergeCell ref="D39:E39"/>
    <mergeCell ref="D38:E38"/>
  </mergeCells>
  <pageMargins left="0.196850393700787" right="0.196850393700787" top="0.196850393700787" bottom="0.45657244094488197" header="0.196850393700787" footer="0.196850393700787"/>
  <pageSetup paperSize="9" scale="70" fitToHeight="0" orientation="portrait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Хадиева Олеся Сергеевна</cp:lastModifiedBy>
  <cp:lastPrinted>2020-08-03T05:07:32Z</cp:lastPrinted>
  <dcterms:created xsi:type="dcterms:W3CDTF">2017-10-17T09:54:12Z</dcterms:created>
  <dcterms:modified xsi:type="dcterms:W3CDTF">2020-08-03T06:04:11Z</dcterms:modified>
</cp:coreProperties>
</file>