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4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11505" yWindow="255" windowWidth="16470" windowHeight="12270" activeTab="2"/>
  </bookViews>
  <sheets>
    <sheet name="3 мес. 2017 г." sheetId="16" r:id="rId1"/>
    <sheet name="6 мес. 2017 г." sheetId="15" r:id="rId2"/>
    <sheet name="9 мес. 2017 г." sheetId="14" r:id="rId3"/>
    <sheet name="за 2017 г." sheetId="7" r:id="rId4"/>
  </sheets>
  <calcPr calcId="145621"/>
</workbook>
</file>

<file path=xl/calcChain.xml><?xml version="1.0" encoding="utf-8"?>
<calcChain xmlns="http://schemas.openxmlformats.org/spreadsheetml/2006/main">
  <c r="F30" i="14" l="1"/>
  <c r="F19" i="14"/>
  <c r="F17" i="15" l="1"/>
  <c r="F25" i="16" l="1"/>
  <c r="F19" i="16"/>
  <c r="F14" i="16"/>
  <c r="F13" i="16"/>
  <c r="C31" i="16" l="1"/>
  <c r="E31" i="15" l="1"/>
  <c r="D31" i="15"/>
  <c r="C31" i="15"/>
  <c r="E27" i="15"/>
  <c r="D27" i="15"/>
  <c r="C27" i="15"/>
  <c r="E22" i="15"/>
  <c r="E18" i="15" s="1"/>
  <c r="D22" i="15"/>
  <c r="D18" i="15" s="1"/>
  <c r="C22" i="15"/>
  <c r="C18" i="15" s="1"/>
  <c r="E15" i="15"/>
  <c r="D15" i="15"/>
  <c r="C15" i="15"/>
  <c r="E11" i="15"/>
  <c r="D11" i="15"/>
  <c r="C11" i="15"/>
  <c r="E6" i="15"/>
  <c r="D6" i="15"/>
  <c r="C6" i="15"/>
  <c r="C26" i="15" l="1"/>
  <c r="C3" i="15"/>
  <c r="D26" i="15"/>
  <c r="E26" i="15"/>
  <c r="E3" i="15"/>
  <c r="D3" i="15"/>
  <c r="K53" i="16"/>
  <c r="K39" i="16"/>
  <c r="K41" i="16"/>
  <c r="C37" i="15" l="1"/>
  <c r="D37" i="15"/>
  <c r="E37" i="15"/>
  <c r="F28" i="16"/>
  <c r="E31" i="16"/>
  <c r="C24" i="14" l="1"/>
  <c r="C20" i="14" s="1"/>
  <c r="K49" i="15"/>
  <c r="J4" i="15" l="1"/>
  <c r="I55" i="16"/>
  <c r="K54" i="16"/>
  <c r="I54" i="16"/>
  <c r="I53" i="16"/>
  <c r="K52" i="16"/>
  <c r="I52" i="16"/>
  <c r="I51" i="16"/>
  <c r="K50" i="16"/>
  <c r="I50" i="16"/>
  <c r="K49" i="16"/>
  <c r="I49" i="16"/>
  <c r="K48" i="16"/>
  <c r="I48" i="16"/>
  <c r="I47" i="16"/>
  <c r="K46" i="16"/>
  <c r="I46" i="16"/>
  <c r="K45" i="16"/>
  <c r="I45" i="16"/>
  <c r="K44" i="16"/>
  <c r="I44" i="16"/>
  <c r="K43" i="16"/>
  <c r="I43" i="16"/>
  <c r="K42" i="16"/>
  <c r="I42" i="16"/>
  <c r="I41" i="16"/>
  <c r="K40" i="16"/>
  <c r="I40" i="16"/>
  <c r="I39" i="16"/>
  <c r="F33" i="16"/>
  <c r="K55" i="16"/>
  <c r="D31" i="16"/>
  <c r="F30" i="16"/>
  <c r="F29" i="16"/>
  <c r="E27" i="16"/>
  <c r="D27" i="16"/>
  <c r="C27" i="16"/>
  <c r="E22" i="16"/>
  <c r="K51" i="16" s="1"/>
  <c r="D22" i="16"/>
  <c r="D18" i="16" s="1"/>
  <c r="C22" i="16"/>
  <c r="F20" i="16"/>
  <c r="F16" i="16"/>
  <c r="E15" i="16"/>
  <c r="K47" i="16" s="1"/>
  <c r="D15" i="16"/>
  <c r="C15" i="16"/>
  <c r="E11" i="16"/>
  <c r="D11" i="16"/>
  <c r="C11" i="16"/>
  <c r="F10" i="16"/>
  <c r="F9" i="16"/>
  <c r="F8" i="16"/>
  <c r="F7" i="16"/>
  <c r="E6" i="16"/>
  <c r="D6" i="16"/>
  <c r="C6" i="16"/>
  <c r="F5" i="16"/>
  <c r="F4" i="16"/>
  <c r="I55" i="15"/>
  <c r="K54" i="15"/>
  <c r="I54" i="15"/>
  <c r="K53" i="15"/>
  <c r="I53" i="15"/>
  <c r="K52" i="15"/>
  <c r="I52" i="15"/>
  <c r="I51" i="15"/>
  <c r="K50" i="15"/>
  <c r="I50" i="15"/>
  <c r="I49" i="15"/>
  <c r="K48" i="15"/>
  <c r="I48" i="15"/>
  <c r="I47" i="15"/>
  <c r="K46" i="15"/>
  <c r="I46" i="15"/>
  <c r="K45" i="15"/>
  <c r="I45" i="15"/>
  <c r="K44" i="15"/>
  <c r="I44" i="15"/>
  <c r="K43" i="15"/>
  <c r="I43" i="15"/>
  <c r="K42" i="15"/>
  <c r="I42" i="15"/>
  <c r="K41" i="15"/>
  <c r="I41" i="15"/>
  <c r="K40" i="15"/>
  <c r="I40" i="15"/>
  <c r="K39" i="15"/>
  <c r="I39" i="15"/>
  <c r="F33" i="15"/>
  <c r="F32" i="15"/>
  <c r="K55" i="15"/>
  <c r="F30" i="15"/>
  <c r="F29" i="15"/>
  <c r="K51" i="15"/>
  <c r="F20" i="15"/>
  <c r="F19" i="15"/>
  <c r="F16" i="15"/>
  <c r="F14" i="15"/>
  <c r="F13" i="15"/>
  <c r="F12" i="15"/>
  <c r="F10" i="15"/>
  <c r="F9" i="15"/>
  <c r="F8" i="15"/>
  <c r="F7" i="15"/>
  <c r="F5" i="15"/>
  <c r="F4" i="15"/>
  <c r="I57" i="14"/>
  <c r="K56" i="14"/>
  <c r="I56" i="14"/>
  <c r="K55" i="14"/>
  <c r="I55" i="14"/>
  <c r="K54" i="14"/>
  <c r="I54" i="14"/>
  <c r="I53" i="14"/>
  <c r="K52" i="14"/>
  <c r="I52" i="14"/>
  <c r="K51" i="14"/>
  <c r="I51" i="14"/>
  <c r="K50" i="14"/>
  <c r="I50" i="14"/>
  <c r="I49" i="14"/>
  <c r="K48" i="14"/>
  <c r="I48" i="14"/>
  <c r="K47" i="14"/>
  <c r="I47" i="14"/>
  <c r="K46" i="14"/>
  <c r="I46" i="14"/>
  <c r="K45" i="14"/>
  <c r="I45" i="14"/>
  <c r="K44" i="14"/>
  <c r="I44" i="14"/>
  <c r="K43" i="14"/>
  <c r="I43" i="14"/>
  <c r="K42" i="14"/>
  <c r="I42" i="14"/>
  <c r="K41" i="14"/>
  <c r="I41" i="14"/>
  <c r="F38" i="14"/>
  <c r="F37" i="14"/>
  <c r="F36" i="14"/>
  <c r="F35" i="14"/>
  <c r="E33" i="14"/>
  <c r="K57" i="14" s="1"/>
  <c r="D33" i="14"/>
  <c r="C33" i="14"/>
  <c r="F32" i="14"/>
  <c r="F31" i="14"/>
  <c r="E29" i="14"/>
  <c r="D29" i="14"/>
  <c r="C29" i="14"/>
  <c r="F26" i="14"/>
  <c r="F25" i="14"/>
  <c r="E24" i="14"/>
  <c r="K53" i="14" s="1"/>
  <c r="D24" i="14"/>
  <c r="D20" i="14" s="1"/>
  <c r="J6" i="14"/>
  <c r="F22" i="14"/>
  <c r="F21" i="14"/>
  <c r="F18" i="14"/>
  <c r="E17" i="14"/>
  <c r="D17" i="14"/>
  <c r="C17" i="14"/>
  <c r="F16" i="14"/>
  <c r="F15" i="14"/>
  <c r="F14" i="14"/>
  <c r="E13" i="14"/>
  <c r="D13" i="14"/>
  <c r="C13" i="14"/>
  <c r="F12" i="14"/>
  <c r="F11" i="14"/>
  <c r="F10" i="14"/>
  <c r="F9" i="14"/>
  <c r="E8" i="14"/>
  <c r="D8" i="14"/>
  <c r="C8" i="14"/>
  <c r="F7" i="14"/>
  <c r="F6" i="14"/>
  <c r="L52" i="7"/>
  <c r="J52" i="7"/>
  <c r="L54" i="7"/>
  <c r="L53" i="7"/>
  <c r="L50" i="7"/>
  <c r="L49" i="7"/>
  <c r="L48" i="7"/>
  <c r="L46" i="7"/>
  <c r="L45" i="7"/>
  <c r="L44" i="7"/>
  <c r="L43" i="7"/>
  <c r="L42" i="7"/>
  <c r="L41" i="7"/>
  <c r="L40" i="7"/>
  <c r="L39" i="7"/>
  <c r="D28" i="14" l="1"/>
  <c r="F11" i="16"/>
  <c r="K5" i="15"/>
  <c r="C26" i="16"/>
  <c r="J5" i="16" s="1"/>
  <c r="F27" i="16"/>
  <c r="D5" i="14"/>
  <c r="C28" i="14"/>
  <c r="J7" i="14" s="1"/>
  <c r="F29" i="14"/>
  <c r="F13" i="14"/>
  <c r="C5" i="14"/>
  <c r="J5" i="14" s="1"/>
  <c r="F8" i="14"/>
  <c r="E20" i="14"/>
  <c r="K6" i="14" s="1"/>
  <c r="E28" i="14"/>
  <c r="D39" i="14"/>
  <c r="F24" i="14"/>
  <c r="F17" i="14"/>
  <c r="F6" i="15"/>
  <c r="F11" i="15"/>
  <c r="F27" i="15"/>
  <c r="J5" i="15"/>
  <c r="F18" i="15"/>
  <c r="F15" i="15"/>
  <c r="E3" i="16"/>
  <c r="K3" i="16" s="1"/>
  <c r="C3" i="16"/>
  <c r="J3" i="16" s="1"/>
  <c r="E26" i="16"/>
  <c r="K5" i="16" s="1"/>
  <c r="F15" i="16"/>
  <c r="C18" i="16"/>
  <c r="J4" i="16" s="1"/>
  <c r="D26" i="16"/>
  <c r="D3" i="16"/>
  <c r="F6" i="16"/>
  <c r="K56" i="16"/>
  <c r="E18" i="16"/>
  <c r="F31" i="15"/>
  <c r="K47" i="15"/>
  <c r="K56" i="15" s="1"/>
  <c r="F33" i="14"/>
  <c r="K49" i="14"/>
  <c r="E5" i="14"/>
  <c r="J54" i="7"/>
  <c r="J55" i="7"/>
  <c r="J53" i="7"/>
  <c r="J51" i="7"/>
  <c r="J50" i="7"/>
  <c r="J49" i="7"/>
  <c r="J48" i="7"/>
  <c r="J47" i="7"/>
  <c r="J46" i="7"/>
  <c r="J45" i="7"/>
  <c r="J44" i="7"/>
  <c r="J43" i="7"/>
  <c r="J42" i="7"/>
  <c r="J41" i="7"/>
  <c r="J40" i="7"/>
  <c r="J39" i="7"/>
  <c r="G36" i="7"/>
  <c r="G35" i="7"/>
  <c r="G34" i="7"/>
  <c r="G33" i="7"/>
  <c r="G32" i="7"/>
  <c r="G31" i="7"/>
  <c r="F31" i="7"/>
  <c r="L55" i="7" s="1"/>
  <c r="D31" i="7"/>
  <c r="C31" i="7"/>
  <c r="G30" i="7"/>
  <c r="G29" i="7"/>
  <c r="F27" i="7"/>
  <c r="D27" i="7"/>
  <c r="C27" i="7"/>
  <c r="G25" i="7"/>
  <c r="G24" i="7"/>
  <c r="G23" i="7"/>
  <c r="F22" i="7"/>
  <c r="D22" i="7"/>
  <c r="D18" i="7" s="1"/>
  <c r="C22" i="7"/>
  <c r="C18" i="7" s="1"/>
  <c r="K4" i="7" s="1"/>
  <c r="G21" i="7"/>
  <c r="G20" i="7"/>
  <c r="G19" i="7"/>
  <c r="G16" i="7"/>
  <c r="F15" i="7"/>
  <c r="D15" i="7"/>
  <c r="C15" i="7"/>
  <c r="G14" i="7"/>
  <c r="G13" i="7"/>
  <c r="G12" i="7"/>
  <c r="F11" i="7"/>
  <c r="D11" i="7"/>
  <c r="C11" i="7"/>
  <c r="G10" i="7"/>
  <c r="G9" i="7"/>
  <c r="G8" i="7"/>
  <c r="G7" i="7"/>
  <c r="F6" i="7"/>
  <c r="D6" i="7"/>
  <c r="C6" i="7"/>
  <c r="G5" i="7"/>
  <c r="G4" i="7"/>
  <c r="F18" i="16" l="1"/>
  <c r="J46" i="16"/>
  <c r="J43" i="16"/>
  <c r="C26" i="7"/>
  <c r="K5" i="7" s="1"/>
  <c r="G27" i="7"/>
  <c r="F26" i="7"/>
  <c r="L5" i="7" s="1"/>
  <c r="D26" i="7"/>
  <c r="C3" i="7"/>
  <c r="C37" i="7" s="1"/>
  <c r="G11" i="7"/>
  <c r="G6" i="7"/>
  <c r="D3" i="7"/>
  <c r="D37" i="7" s="1"/>
  <c r="F20" i="14"/>
  <c r="K4" i="15"/>
  <c r="C39" i="14"/>
  <c r="F28" i="14"/>
  <c r="K7" i="14"/>
  <c r="J3" i="15"/>
  <c r="G22" i="7"/>
  <c r="L51" i="7"/>
  <c r="G15" i="7"/>
  <c r="L47" i="7"/>
  <c r="F26" i="15"/>
  <c r="E37" i="16"/>
  <c r="J42" i="15"/>
  <c r="J44" i="15"/>
  <c r="J54" i="15"/>
  <c r="J55" i="15"/>
  <c r="D37" i="16"/>
  <c r="F3" i="16"/>
  <c r="F26" i="16"/>
  <c r="C37" i="16"/>
  <c r="F37" i="16" s="1"/>
  <c r="K4" i="16"/>
  <c r="J54" i="16"/>
  <c r="J53" i="16"/>
  <c r="J45" i="16"/>
  <c r="J56" i="16"/>
  <c r="J44" i="16"/>
  <c r="J40" i="16"/>
  <c r="J50" i="16"/>
  <c r="J42" i="16"/>
  <c r="J52" i="16"/>
  <c r="J48" i="16"/>
  <c r="J39" i="16"/>
  <c r="J49" i="16"/>
  <c r="J47" i="16"/>
  <c r="J51" i="16"/>
  <c r="J55" i="16"/>
  <c r="J41" i="16"/>
  <c r="J47" i="15"/>
  <c r="J52" i="15"/>
  <c r="J56" i="15"/>
  <c r="J53" i="15"/>
  <c r="J49" i="15"/>
  <c r="J45" i="15"/>
  <c r="J41" i="15"/>
  <c r="J43" i="15"/>
  <c r="J39" i="15"/>
  <c r="J50" i="15"/>
  <c r="J40" i="15"/>
  <c r="F3" i="15"/>
  <c r="K3" i="15"/>
  <c r="J51" i="15"/>
  <c r="J46" i="15"/>
  <c r="J48" i="15"/>
  <c r="K58" i="14"/>
  <c r="K5" i="14"/>
  <c r="E39" i="14"/>
  <c r="F5" i="14"/>
  <c r="K3" i="7"/>
  <c r="F3" i="7"/>
  <c r="F18" i="7"/>
  <c r="G26" i="7" l="1"/>
  <c r="F39" i="14"/>
  <c r="F37" i="7"/>
  <c r="G37" i="7" s="1"/>
  <c r="L56" i="7"/>
  <c r="K47" i="7" s="1"/>
  <c r="F37" i="15"/>
  <c r="J58" i="14"/>
  <c r="J55" i="14"/>
  <c r="J51" i="14"/>
  <c r="J47" i="14"/>
  <c r="J43" i="14"/>
  <c r="J45" i="14"/>
  <c r="J41" i="14"/>
  <c r="J44" i="14"/>
  <c r="J54" i="14"/>
  <c r="J52" i="14"/>
  <c r="J46" i="14"/>
  <c r="J56" i="14"/>
  <c r="J53" i="14"/>
  <c r="J48" i="14"/>
  <c r="J57" i="14"/>
  <c r="J42" i="14"/>
  <c r="J50" i="14"/>
  <c r="J49" i="14"/>
  <c r="L3" i="7"/>
  <c r="G3" i="7"/>
  <c r="G18" i="7"/>
  <c r="L4" i="7"/>
  <c r="K52" i="7" l="1"/>
  <c r="K56" i="7"/>
  <c r="K49" i="7"/>
  <c r="K45" i="7"/>
  <c r="K43" i="7"/>
  <c r="K41" i="7"/>
  <c r="K39" i="7"/>
  <c r="K54" i="7"/>
  <c r="K50" i="7"/>
  <c r="K48" i="7"/>
  <c r="K46" i="7"/>
  <c r="K44" i="7"/>
  <c r="K42" i="7"/>
  <c r="K40" i="7"/>
  <c r="K53" i="7"/>
  <c r="K55" i="7"/>
  <c r="K51" i="7"/>
</calcChain>
</file>

<file path=xl/sharedStrings.xml><?xml version="1.0" encoding="utf-8"?>
<sst xmlns="http://schemas.openxmlformats.org/spreadsheetml/2006/main" count="389" uniqueCount="127">
  <si>
    <t>Код дохода по классификации РФ</t>
  </si>
  <si>
    <t>Вид дохода</t>
  </si>
  <si>
    <t>Процент выполнения первоначального плана</t>
  </si>
  <si>
    <t>Налог на доходы  физических лиц</t>
  </si>
  <si>
    <t>000 1 01 02000 00 0000 110</t>
  </si>
  <si>
    <t>Акцизы по подакцизным товарам (продукции), производимым на территории Российской Федерации</t>
  </si>
  <si>
    <t>000 1 03 02000 00 0000 110</t>
  </si>
  <si>
    <t>Налог, взимаемый в связи с применением упрощенной системы налогообложения</t>
  </si>
  <si>
    <t>Единый налог на вмененный доход для отдельных видов деятельности</t>
  </si>
  <si>
    <t>Единый сельскохозяйственный налог</t>
  </si>
  <si>
    <t>000 1 05 00000 00 0000 000</t>
  </si>
  <si>
    <t>000 1 05 01000 00 0000 110</t>
  </si>
  <si>
    <t>000 1 05 02000 00 0000 110</t>
  </si>
  <si>
    <t>000 1 05 03000 00 0000 110</t>
  </si>
  <si>
    <t>000 1 05 04000 00 0000 110</t>
  </si>
  <si>
    <t>Налог на имущество физических лиц</t>
  </si>
  <si>
    <t>Транспортный налог</t>
  </si>
  <si>
    <t>Земельный налог</t>
  </si>
  <si>
    <t>000 1 06 00000 00 0000 000</t>
  </si>
  <si>
    <t>000 1 06 01000 00 0000 000</t>
  </si>
  <si>
    <t xml:space="preserve">000 1 06 04000 00 0000 110 </t>
  </si>
  <si>
    <t xml:space="preserve">000 1 06 06000 00 0000 110 </t>
  </si>
  <si>
    <t>ГОСУДАРСТВЕННАЯ ПОШЛИНА</t>
  </si>
  <si>
    <t>ЗАДОЛЖЕННОСТЬ И ПЕРЕРАСЧЕТЫ ПО ОТМЕНЕННЫМ НАЛОГАМ, СБОРАМ И ИНЫМ ОБЯЗАТЕЛЬНЫМ ПЛАТЕЖАМ</t>
  </si>
  <si>
    <t>000 1 08 00000 00 0000 000</t>
  </si>
  <si>
    <t>000 1 09 00000 00 0000 000</t>
  </si>
  <si>
    <t>000 1 11 00000 00 0000 000</t>
  </si>
  <si>
    <t>Плата за негативное воздействие на окружающую среду</t>
  </si>
  <si>
    <t>000 1 12 01000 00 0000 120</t>
  </si>
  <si>
    <t>000 1 16 00000 00 0000 000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</si>
  <si>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</si>
  <si>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</si>
  <si>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000 1 13 00000 00 0000 000</t>
  </si>
  <si>
    <t>000 1 14 00000 00 0000 000</t>
  </si>
  <si>
    <t>ПРОЧИЕ НЕНАЛОГОВЫЕ ДОХОДЫ</t>
  </si>
  <si>
    <t>000 1 17 00000 00 0000 000</t>
  </si>
  <si>
    <t>000 2 02 00000 00 0000 151</t>
  </si>
  <si>
    <t>Безвозмездные поступления от других бюджетов бюджетной системы Российской Федерации, В ТОМ ЧИСЛЕ:</t>
  </si>
  <si>
    <t>000 2 02 01000 00 0000 151</t>
  </si>
  <si>
    <t>000 2 02 02000 00 0000 151</t>
  </si>
  <si>
    <t>000 2 02 03000 00 0000 151</t>
  </si>
  <si>
    <t>Иные межбюджетные трансферты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</si>
  <si>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заклюенными соглашениями</t>
  </si>
  <si>
    <t>Прочие безвозмездные поступления в бюджеты муниципальных районов</t>
  </si>
  <si>
    <t>ДОХОДЫ ОТ ВОЗВРАТА ОСТАТКОВ СУБСИДИЙ, СУБВЕНЦИЙ И ИНЫХ МЕЖБЮДЖЕТНЫХ ТРАНСФЕРТОВ</t>
  </si>
  <si>
    <t xml:space="preserve">ВОЗВРАТ ОСТАТКОВ СУБСИДИЙ И СУБВЕНЦИЙ ПРОШЛЫХ ЛЕТ </t>
  </si>
  <si>
    <t>000 2 02 04000 00 0000 151</t>
  </si>
  <si>
    <t>Справочно:
000 2 02 04014 05 0000 151</t>
  </si>
  <si>
    <t>000 2 07 05000 05 0000 180</t>
  </si>
  <si>
    <t>000 2 18 00000 00 0000 000</t>
  </si>
  <si>
    <t>000 2 19 00000 00 0000 000</t>
  </si>
  <si>
    <t>ВСЕГО ДОХОДОВ</t>
  </si>
  <si>
    <t>Налоги на совокупный доход, в том числе</t>
  </si>
  <si>
    <t>Налоги на имущество</t>
  </si>
  <si>
    <t>Иные налоговые доходы</t>
  </si>
  <si>
    <t>Доходы от использования имущества, находящегося в государственной и муниципальной собственности</t>
  </si>
  <si>
    <t>Штрафы, санкции, возмещение ущерба</t>
  </si>
  <si>
    <t>Иные неналоговые доходы</t>
  </si>
  <si>
    <t>Первоначальный план (тыс. руб.)</t>
  </si>
  <si>
    <t>Иные безвозмездные поступления</t>
  </si>
  <si>
    <t>св. 200%</t>
  </si>
  <si>
    <t xml:space="preserve"> НАЛОГОВЫЕ ДОХОДЫ:</t>
  </si>
  <si>
    <t>НЕНАЛОГОВЫЕ ДОХОДЫ</t>
  </si>
  <si>
    <t>БЕЗВОЗМЕЗДНЫЕ ПОСТУПЛЕНИЯ</t>
  </si>
  <si>
    <t>Исполнено (тыс. руб.)</t>
  </si>
  <si>
    <t>% от общей суммы дохода</t>
  </si>
  <si>
    <t>НАЛОГОВЫЕ ДОХОДЫ:</t>
  </si>
  <si>
    <t>Налог, взимаемый в связи с применением патентной системы налогооблажения</t>
  </si>
  <si>
    <t>Дотации</t>
  </si>
  <si>
    <t xml:space="preserve">Субсидии </t>
  </si>
  <si>
    <t>Субвенции</t>
  </si>
  <si>
    <t>Безвозмездные поступления от других бюджетов бюджетной системы Российской Федерации, в том числе:</t>
  </si>
  <si>
    <t>Поступления по результатам деятельности предприятий.</t>
  </si>
  <si>
    <t>Фактическое поступление доходов от уплаты акцизов на нефтепродукты, администрируемых Федеральным казначейством.</t>
  </si>
  <si>
    <t>Поступление авансовых платежей  и задолженности прошлых периодов.</t>
  </si>
  <si>
    <t xml:space="preserve">Данный вид дохода носит заявительный характер. </t>
  </si>
  <si>
    <t>Поступления носят нестабильный характер (разовые).</t>
  </si>
  <si>
    <t xml:space="preserve"> В связи с поступлением авансовых платежей.</t>
  </si>
  <si>
    <t>В связи со снижением поступлений платы за размещение отходов производства и потребления, а так же  платы за выбросы загрязняющих веществ, образующихся при сжигании на факельных установках и (или) рассеивании попутного нефтяного газа.</t>
  </si>
  <si>
    <t>Поступления штрафов, санкций, возмещения ущерба не имеют постоянного характера и твердо установленных ставок, относятся к категории не поддающихся прогнозированию.</t>
  </si>
  <si>
    <t xml:space="preserve">Поступление дебиторской задолженности прошлых периодов. </t>
  </si>
  <si>
    <t>В связи с наличием невыясненных поступлений.</t>
  </si>
  <si>
    <t>Безвозмездные поступления от других бюджетов бюджетной системы поступают в соответствии с кассовым планом.</t>
  </si>
  <si>
    <t>Первоначальный план на 01.04.2015 
(тыс. руб.)</t>
  </si>
  <si>
    <t>Исполнено на 01.04.2015
 (тыс. руб.)</t>
  </si>
  <si>
    <t>В соответствии с планом (программой) приватизации муниципального имущества.</t>
  </si>
  <si>
    <t>Поступление по притензии за невоевременное исполнение контракта.</t>
  </si>
  <si>
    <t>Первоначальный план на 01.01.2016 (тыс. руб.)</t>
  </si>
  <si>
    <t>Уточненный план на 01.01.2016
 (тыс. руб.)</t>
  </si>
  <si>
    <t>Исполнено на 01.01.2016 (тыс. руб.)</t>
  </si>
  <si>
    <t>Первоначальный план на 01.01.2016
(тыс. руб.)</t>
  </si>
  <si>
    <t>Исполнено на 01.01.2016
 (тыс. руб.)</t>
  </si>
  <si>
    <t>Причины отклонения от первоначального плана</t>
  </si>
  <si>
    <t xml:space="preserve">Поступления штрафов, санкций, возмещения ущерба не имеют постоянного характера. </t>
  </si>
  <si>
    <t>В связи со снижением поступлений платы за выбросы загрязняющих веществ в атмосферный воздух стационарными объектами и платы за размещение отходов производства и потребления.</t>
  </si>
  <si>
    <t>Государственная пошлина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</si>
  <si>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</si>
  <si>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</si>
  <si>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Прочие неналоговые доходы</t>
  </si>
  <si>
    <t>Первоначальный план на 01.04.2017 (тыс. руб.)</t>
  </si>
  <si>
    <t>Уточненный план на 01.04.2017 
(тыс. руб.)</t>
  </si>
  <si>
    <t>Исполнено на 01.04.2017 (тыс. руб.)</t>
  </si>
  <si>
    <t>000 2 02 10000 00 0000 151</t>
  </si>
  <si>
    <t>000 2 02 20000 00 0000 151</t>
  </si>
  <si>
    <t>000 2 02 30000 00 0000 151</t>
  </si>
  <si>
    <t>000 2 02 40000 00 0000 151</t>
  </si>
  <si>
    <t>Справочно:
000 2 02 40014 05 0000 151</t>
  </si>
  <si>
    <t>000 2 07 50000 05 0000 180</t>
  </si>
  <si>
    <t>Увеличение в связи с заключением новых договоров аренды, а так же поступлением авансовых платежей.</t>
  </si>
  <si>
    <t>Поступление недоимки прошлых периодов.</t>
  </si>
  <si>
    <t>Дата оплаты земельного налога 1 декабря 2017 года.</t>
  </si>
  <si>
    <t>Увеличение в связи с проведенной претензионной работой, заключением новых договоров мены квартир, а так же поступлением авансовых платежей.</t>
  </si>
  <si>
    <t>В связи с поступлением сумм по искам о возмещении вреда, причиненного окружающей среде, подлежащие зачислению в бюджеты муниципальных районов.</t>
  </si>
  <si>
    <t>Первоначальный план на 01.07.2017 (тыс. руб.)</t>
  </si>
  <si>
    <t>Уточненный план на 01.07.2017 
(тыс. руб.)</t>
  </si>
  <si>
    <t>Исполнено на 01.07.2017 (тыс. руб.)</t>
  </si>
  <si>
    <t>Увеличение в связи с поступлением задолженности прошлых периодов по договорам купли-продажи квартир, а так же увеличением количества проданных земельных участков, данный вид дохода носит заявительный характер.</t>
  </si>
  <si>
    <t>Увеличение в связи с погашением гражданами штрафных неустоек по договорам купли-продажи по судебным решениям</t>
  </si>
  <si>
    <t xml:space="preserve"> Арендная плата вносится ежеквартально до 10 числа первого месяца, следующего за истекшим кварталом. Плата за 2 квартал еще не поступила</t>
  </si>
  <si>
    <t>Поступление в соответствии с заключенными соглашениями.</t>
  </si>
  <si>
    <t>Поступают авансовые платежи и недоимка прошлых лет, срок уплаты налогов еще не наступил</t>
  </si>
  <si>
    <t>Увеличение в связи с погашением гражданами штрафных неустоек по договорам купли-продажи по судебным решениям, а так же наличием невыясненных поступлений</t>
  </si>
  <si>
    <t>Арендная плата вносится ежеквартально до 10 числа первого месяца, следующего за истекшим кварталом. Плата за 3 квартал еще не поступила</t>
  </si>
  <si>
    <t>Первоначальный план на 01.10.2017 (тыс. руб.)</t>
  </si>
  <si>
    <t>Уточненный план на 01.10.2017 
(тыс. руб.)</t>
  </si>
  <si>
    <t>Исполнено на 01.10.2017 (тыс. руб.)</t>
  </si>
  <si>
    <t>Сведения по доходам в разрезе видов доходов в сравнении с запланированными значениями за 9 месяцев 2017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</si>
</sst>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8"/>
      <name val="Arial Cyr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b/>
      <sz val="18"/>
      <color theme="1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B9"/>
        <bgColor indexed="64"/>
      </patternFill>
    </fill>
    <fill>
      <patternFill patternType="solid">
        <fgColor rgb="FFD1FFCD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9CEFE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1" fillId="0" borderId="0"/>
    <xf numFmtId="0" fontId="12" fillId="0" borderId="0"/>
  </cellStyleXfs>
  <cellXfs count="109">
    <xf numFmtId="0" fontId="0" fillId="0" borderId="0" xfId="0"/>
    <xf numFmtId="164" fontId="4" fillId="0" borderId="1" xfId="1" applyNumberFormat="1" applyFont="1" applyFill="1" applyBorder="1" applyAlignment="1">
      <alignment horizontal="center" vertical="center" wrapText="1"/>
    </xf>
    <xf numFmtId="164" fontId="3" fillId="0" borderId="1" xfId="1" applyNumberFormat="1" applyFont="1" applyFill="1" applyBorder="1" applyAlignment="1">
      <alignment horizontal="center" vertical="center" wrapText="1"/>
    </xf>
    <xf numFmtId="164" fontId="4" fillId="0" borderId="1" xfId="1" applyNumberFormat="1" applyFont="1" applyFill="1" applyBorder="1" applyAlignment="1">
      <alignment horizontal="left" vertical="center" wrapText="1"/>
    </xf>
    <xf numFmtId="164" fontId="4" fillId="2" borderId="1" xfId="1" applyNumberFormat="1" applyFont="1" applyFill="1" applyBorder="1" applyAlignment="1">
      <alignment horizontal="left" vertical="center" wrapText="1"/>
    </xf>
    <xf numFmtId="164" fontId="4" fillId="2" borderId="1" xfId="1" applyNumberFormat="1" applyFont="1" applyFill="1" applyBorder="1" applyAlignment="1">
      <alignment horizontal="center" vertical="center" wrapText="1"/>
    </xf>
    <xf numFmtId="164" fontId="4" fillId="2" borderId="1" xfId="1" applyNumberFormat="1" applyFont="1" applyFill="1" applyBorder="1" applyAlignment="1">
      <alignment horizontal="justify" vertical="center" wrapText="1"/>
    </xf>
    <xf numFmtId="0" fontId="7" fillId="0" borderId="0" xfId="0" applyFont="1"/>
    <xf numFmtId="0" fontId="7" fillId="2" borderId="0" xfId="0" applyFont="1" applyFill="1"/>
    <xf numFmtId="164" fontId="8" fillId="2" borderId="1" xfId="1" applyNumberFormat="1" applyFont="1" applyFill="1" applyBorder="1" applyAlignment="1">
      <alignment horizontal="justify" vertical="center" wrapText="1"/>
    </xf>
    <xf numFmtId="164" fontId="8" fillId="2" borderId="1" xfId="1" applyNumberFormat="1" applyFont="1" applyFill="1" applyBorder="1" applyAlignment="1">
      <alignment horizontal="center" vertical="center" wrapText="1"/>
    </xf>
    <xf numFmtId="0" fontId="9" fillId="0" borderId="0" xfId="0" applyFont="1"/>
    <xf numFmtId="0" fontId="7" fillId="2" borderId="1" xfId="0" applyFont="1" applyFill="1" applyBorder="1"/>
    <xf numFmtId="164" fontId="6" fillId="0" borderId="1" xfId="1" applyNumberFormat="1" applyFont="1" applyFill="1" applyBorder="1" applyAlignment="1">
      <alignment horizontal="left" vertical="center" wrapText="1"/>
    </xf>
    <xf numFmtId="164" fontId="3" fillId="2" borderId="1" xfId="0" applyNumberFormat="1" applyFont="1" applyFill="1" applyBorder="1" applyAlignment="1">
      <alignment wrapText="1"/>
    </xf>
    <xf numFmtId="0" fontId="9" fillId="0" borderId="1" xfId="0" applyFont="1" applyBorder="1"/>
    <xf numFmtId="0" fontId="10" fillId="3" borderId="0" xfId="0" applyFont="1" applyFill="1" applyAlignment="1">
      <alignment horizontal="center" vertical="center" wrapText="1"/>
    </xf>
    <xf numFmtId="164" fontId="5" fillId="4" borderId="1" xfId="0" applyNumberFormat="1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164" fontId="6" fillId="4" borderId="1" xfId="1" applyNumberFormat="1" applyFont="1" applyFill="1" applyBorder="1" applyAlignment="1">
      <alignment horizontal="center" vertical="center" wrapText="1"/>
    </xf>
    <xf numFmtId="164" fontId="6" fillId="5" borderId="1" xfId="1" applyNumberFormat="1" applyFont="1" applyFill="1" applyBorder="1" applyAlignment="1">
      <alignment horizontal="left" vertical="center" wrapText="1"/>
    </xf>
    <xf numFmtId="4" fontId="7" fillId="0" borderId="1" xfId="0" applyNumberFormat="1" applyFont="1" applyBorder="1"/>
    <xf numFmtId="4" fontId="7" fillId="2" borderId="1" xfId="0" applyNumberFormat="1" applyFont="1" applyFill="1" applyBorder="1"/>
    <xf numFmtId="9" fontId="7" fillId="2" borderId="1" xfId="0" applyNumberFormat="1" applyFont="1" applyFill="1" applyBorder="1"/>
    <xf numFmtId="9" fontId="7" fillId="5" borderId="1" xfId="0" applyNumberFormat="1" applyFont="1" applyFill="1" applyBorder="1"/>
    <xf numFmtId="164" fontId="6" fillId="5" borderId="1" xfId="1" applyNumberFormat="1" applyFont="1" applyFill="1" applyBorder="1" applyAlignment="1">
      <alignment horizontal="center" vertical="center" wrapText="1"/>
    </xf>
    <xf numFmtId="4" fontId="9" fillId="0" borderId="1" xfId="0" applyNumberFormat="1" applyFont="1" applyBorder="1"/>
    <xf numFmtId="9" fontId="9" fillId="5" borderId="1" xfId="0" applyNumberFormat="1" applyFont="1" applyFill="1" applyBorder="1"/>
    <xf numFmtId="164" fontId="6" fillId="0" borderId="1" xfId="1" applyNumberFormat="1" applyFont="1" applyFill="1" applyBorder="1" applyAlignment="1">
      <alignment horizontal="center" vertical="center" wrapText="1"/>
    </xf>
    <xf numFmtId="4" fontId="9" fillId="5" borderId="1" xfId="0" applyNumberFormat="1" applyFont="1" applyFill="1" applyBorder="1"/>
    <xf numFmtId="0" fontId="9" fillId="5" borderId="1" xfId="0" applyFont="1" applyFill="1" applyBorder="1"/>
    <xf numFmtId="0" fontId="9" fillId="5" borderId="0" xfId="0" applyFont="1" applyFill="1"/>
    <xf numFmtId="164" fontId="6" fillId="5" borderId="1" xfId="0" applyNumberFormat="1" applyFont="1" applyFill="1" applyBorder="1" applyAlignment="1">
      <alignment horizontal="center" vertical="center" wrapText="1"/>
    </xf>
    <xf numFmtId="0" fontId="9" fillId="4" borderId="1" xfId="0" applyFont="1" applyFill="1" applyBorder="1"/>
    <xf numFmtId="4" fontId="9" fillId="4" borderId="1" xfId="0" applyNumberFormat="1" applyFont="1" applyFill="1" applyBorder="1"/>
    <xf numFmtId="9" fontId="9" fillId="4" borderId="1" xfId="0" applyNumberFormat="1" applyFont="1" applyFill="1" applyBorder="1"/>
    <xf numFmtId="0" fontId="9" fillId="4" borderId="0" xfId="0" applyFont="1" applyFill="1"/>
    <xf numFmtId="0" fontId="11" fillId="6" borderId="1" xfId="0" applyFont="1" applyFill="1" applyBorder="1"/>
    <xf numFmtId="4" fontId="11" fillId="6" borderId="1" xfId="0" applyNumberFormat="1" applyFont="1" applyFill="1" applyBorder="1"/>
    <xf numFmtId="9" fontId="11" fillId="6" borderId="1" xfId="0" applyNumberFormat="1" applyFont="1" applyFill="1" applyBorder="1"/>
    <xf numFmtId="0" fontId="11" fillId="6" borderId="0" xfId="0" applyFont="1" applyFill="1"/>
    <xf numFmtId="9" fontId="7" fillId="5" borderId="1" xfId="0" applyNumberFormat="1" applyFont="1" applyFill="1" applyBorder="1" applyAlignment="1">
      <alignment horizontal="right"/>
    </xf>
    <xf numFmtId="0" fontId="10" fillId="0" borderId="0" xfId="0" applyFont="1" applyFill="1" applyAlignment="1">
      <alignment horizontal="center" vertical="center" wrapText="1"/>
    </xf>
    <xf numFmtId="0" fontId="9" fillId="0" borderId="0" xfId="0" applyFont="1" applyFill="1"/>
    <xf numFmtId="0" fontId="9" fillId="0" borderId="1" xfId="0" applyFont="1" applyFill="1" applyBorder="1"/>
    <xf numFmtId="0" fontId="7" fillId="0" borderId="0" xfId="0" applyFont="1" applyFill="1"/>
    <xf numFmtId="0" fontId="11" fillId="0" borderId="0" xfId="0" applyFont="1" applyFill="1"/>
    <xf numFmtId="0" fontId="7" fillId="0" borderId="1" xfId="0" applyFont="1" applyFill="1" applyBorder="1"/>
    <xf numFmtId="10" fontId="7" fillId="0" borderId="1" xfId="0" applyNumberFormat="1" applyFont="1" applyFill="1" applyBorder="1"/>
    <xf numFmtId="4" fontId="7" fillId="0" borderId="1" xfId="0" applyNumberFormat="1" applyFont="1" applyFill="1" applyBorder="1"/>
    <xf numFmtId="164" fontId="5" fillId="4" borderId="1" xfId="0" applyNumberFormat="1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11" fillId="6" borderId="1" xfId="0" applyFont="1" applyFill="1" applyBorder="1" applyAlignment="1">
      <alignment horizontal="center"/>
    </xf>
    <xf numFmtId="164" fontId="7" fillId="0" borderId="1" xfId="0" applyNumberFormat="1" applyFont="1" applyFill="1" applyBorder="1"/>
    <xf numFmtId="0" fontId="13" fillId="3" borderId="1" xfId="0" applyFont="1" applyFill="1" applyBorder="1" applyAlignment="1">
      <alignment horizontal="center" vertical="center" wrapText="1"/>
    </xf>
    <xf numFmtId="4" fontId="5" fillId="4" borderId="1" xfId="0" applyNumberFormat="1" applyFont="1" applyFill="1" applyBorder="1"/>
    <xf numFmtId="4" fontId="5" fillId="0" borderId="1" xfId="0" applyNumberFormat="1" applyFont="1" applyBorder="1"/>
    <xf numFmtId="4" fontId="3" fillId="0" borderId="1" xfId="0" applyNumberFormat="1" applyFont="1" applyBorder="1"/>
    <xf numFmtId="4" fontId="3" fillId="2" borderId="1" xfId="0" applyNumberFormat="1" applyFont="1" applyFill="1" applyBorder="1"/>
    <xf numFmtId="4" fontId="5" fillId="5" borderId="1" xfId="0" applyNumberFormat="1" applyFont="1" applyFill="1" applyBorder="1"/>
    <xf numFmtId="4" fontId="13" fillId="6" borderId="1" xfId="0" applyNumberFormat="1" applyFont="1" applyFill="1" applyBorder="1"/>
    <xf numFmtId="0" fontId="3" fillId="0" borderId="0" xfId="0" applyFont="1"/>
    <xf numFmtId="0" fontId="7" fillId="5" borderId="1" xfId="0" applyFont="1" applyFill="1" applyBorder="1"/>
    <xf numFmtId="164" fontId="5" fillId="0" borderId="1" xfId="1" applyNumberFormat="1" applyFont="1" applyFill="1" applyBorder="1" applyAlignment="1">
      <alignment vertical="center" wrapText="1"/>
    </xf>
    <xf numFmtId="164" fontId="5" fillId="5" borderId="1" xfId="1" applyNumberFormat="1" applyFont="1" applyFill="1" applyBorder="1" applyAlignment="1">
      <alignment vertical="center" wrapText="1"/>
    </xf>
    <xf numFmtId="164" fontId="3" fillId="0" borderId="1" xfId="1" applyNumberFormat="1" applyFont="1" applyFill="1" applyBorder="1" applyAlignment="1">
      <alignment vertical="center" wrapText="1"/>
    </xf>
    <xf numFmtId="164" fontId="4" fillId="0" borderId="1" xfId="1" applyNumberFormat="1" applyFont="1" applyFill="1" applyBorder="1" applyAlignment="1">
      <alignment vertical="center" wrapText="1"/>
    </xf>
    <xf numFmtId="164" fontId="4" fillId="2" borderId="1" xfId="1" applyNumberFormat="1" applyFont="1" applyFill="1" applyBorder="1" applyAlignment="1">
      <alignment vertical="center" wrapText="1"/>
    </xf>
    <xf numFmtId="164" fontId="6" fillId="5" borderId="1" xfId="1" applyNumberFormat="1" applyFont="1" applyFill="1" applyBorder="1" applyAlignment="1">
      <alignment vertical="center" wrapText="1"/>
    </xf>
    <xf numFmtId="164" fontId="6" fillId="5" borderId="1" xfId="0" applyNumberFormat="1" applyFont="1" applyFill="1" applyBorder="1" applyAlignment="1">
      <alignment vertical="center" wrapText="1"/>
    </xf>
    <xf numFmtId="164" fontId="6" fillId="0" borderId="1" xfId="1" applyNumberFormat="1" applyFont="1" applyFill="1" applyBorder="1" applyAlignment="1">
      <alignment vertical="center" wrapText="1"/>
    </xf>
    <xf numFmtId="164" fontId="6" fillId="5" borderId="1" xfId="0" applyNumberFormat="1" applyFont="1" applyFill="1" applyBorder="1" applyAlignment="1">
      <alignment horizontal="left" vertical="center" wrapText="1"/>
    </xf>
    <xf numFmtId="2" fontId="7" fillId="0" borderId="1" xfId="0" applyNumberFormat="1" applyFont="1" applyBorder="1" applyAlignment="1">
      <alignment wrapText="1"/>
    </xf>
    <xf numFmtId="2" fontId="7" fillId="5" borderId="1" xfId="0" applyNumberFormat="1" applyFont="1" applyFill="1" applyBorder="1" applyAlignment="1">
      <alignment wrapText="1"/>
    </xf>
    <xf numFmtId="0" fontId="7" fillId="5" borderId="1" xfId="0" applyFont="1" applyFill="1" applyBorder="1" applyAlignment="1">
      <alignment wrapText="1"/>
    </xf>
    <xf numFmtId="2" fontId="7" fillId="2" borderId="1" xfId="0" applyNumberFormat="1" applyFont="1" applyFill="1" applyBorder="1" applyAlignment="1">
      <alignment wrapText="1"/>
    </xf>
    <xf numFmtId="9" fontId="9" fillId="5" borderId="1" xfId="0" applyNumberFormat="1" applyFont="1" applyFill="1" applyBorder="1" applyAlignment="1">
      <alignment horizontal="right"/>
    </xf>
    <xf numFmtId="9" fontId="7" fillId="2" borderId="1" xfId="0" applyNumberFormat="1" applyFont="1" applyFill="1" applyBorder="1" applyAlignment="1">
      <alignment horizontal="right"/>
    </xf>
    <xf numFmtId="2" fontId="3" fillId="0" borderId="1" xfId="0" applyNumberFormat="1" applyFont="1" applyBorder="1" applyAlignment="1">
      <alignment wrapText="1"/>
    </xf>
    <xf numFmtId="0" fontId="5" fillId="5" borderId="1" xfId="0" applyFont="1" applyFill="1" applyBorder="1"/>
    <xf numFmtId="0" fontId="5" fillId="4" borderId="1" xfId="0" applyFont="1" applyFill="1" applyBorder="1"/>
    <xf numFmtId="0" fontId="3" fillId="5" borderId="1" xfId="0" applyFont="1" applyFill="1" applyBorder="1" applyAlignment="1">
      <alignment wrapText="1"/>
    </xf>
    <xf numFmtId="2" fontId="3" fillId="2" borderId="1" xfId="0" applyNumberFormat="1" applyFont="1" applyFill="1" applyBorder="1" applyAlignment="1">
      <alignment wrapText="1"/>
    </xf>
    <xf numFmtId="0" fontId="3" fillId="7" borderId="1" xfId="0" applyFont="1" applyFill="1" applyBorder="1" applyAlignment="1">
      <alignment wrapText="1"/>
    </xf>
    <xf numFmtId="2" fontId="3" fillId="5" borderId="1" xfId="0" applyNumberFormat="1" applyFont="1" applyFill="1" applyBorder="1" applyAlignment="1">
      <alignment wrapText="1"/>
    </xf>
    <xf numFmtId="0" fontId="7" fillId="2" borderId="1" xfId="0" applyFont="1" applyFill="1" applyBorder="1" applyAlignment="1">
      <alignment wrapText="1"/>
    </xf>
    <xf numFmtId="0" fontId="7" fillId="0" borderId="1" xfId="0" applyNumberFormat="1" applyFont="1" applyBorder="1" applyAlignment="1">
      <alignment horizontal="justify" wrapText="1"/>
    </xf>
    <xf numFmtId="0" fontId="9" fillId="0" borderId="1" xfId="0" applyNumberFormat="1" applyFont="1" applyBorder="1" applyAlignment="1">
      <alignment horizontal="justify"/>
    </xf>
    <xf numFmtId="0" fontId="9" fillId="5" borderId="1" xfId="0" applyNumberFormat="1" applyFont="1" applyFill="1" applyBorder="1" applyAlignment="1">
      <alignment horizontal="justify"/>
    </xf>
    <xf numFmtId="0" fontId="7" fillId="5" borderId="2" xfId="0" applyNumberFormat="1" applyFont="1" applyFill="1" applyBorder="1" applyAlignment="1">
      <alignment horizontal="justify" wrapText="1"/>
    </xf>
    <xf numFmtId="0" fontId="7" fillId="5" borderId="3" xfId="0" applyNumberFormat="1" applyFont="1" applyFill="1" applyBorder="1" applyAlignment="1">
      <alignment horizontal="justify" wrapText="1"/>
    </xf>
    <xf numFmtId="0" fontId="7" fillId="5" borderId="1" xfId="0" applyNumberFormat="1" applyFont="1" applyFill="1" applyBorder="1" applyAlignment="1">
      <alignment horizontal="justify" wrapText="1"/>
    </xf>
    <xf numFmtId="0" fontId="9" fillId="4" borderId="1" xfId="0" applyNumberFormat="1" applyFont="1" applyFill="1" applyBorder="1" applyAlignment="1">
      <alignment horizontal="justify"/>
    </xf>
    <xf numFmtId="0" fontId="7" fillId="2" borderId="1" xfId="0" applyNumberFormat="1" applyFont="1" applyFill="1" applyBorder="1" applyAlignment="1">
      <alignment horizontal="justify" wrapText="1"/>
    </xf>
    <xf numFmtId="0" fontId="7" fillId="5" borderId="1" xfId="0" applyNumberFormat="1" applyFont="1" applyFill="1" applyBorder="1" applyAlignment="1">
      <alignment horizontal="justify"/>
    </xf>
    <xf numFmtId="0" fontId="7" fillId="2" borderId="1" xfId="0" applyNumberFormat="1" applyFont="1" applyFill="1" applyBorder="1" applyAlignment="1">
      <alignment horizontal="justify"/>
    </xf>
    <xf numFmtId="2" fontId="3" fillId="0" borderId="2" xfId="0" applyNumberFormat="1" applyFont="1" applyBorder="1" applyAlignment="1">
      <alignment vertical="center" wrapText="1"/>
    </xf>
    <xf numFmtId="2" fontId="3" fillId="0" borderId="3" xfId="0" applyNumberFormat="1" applyFont="1" applyBorder="1" applyAlignment="1">
      <alignment vertical="center" wrapText="1"/>
    </xf>
    <xf numFmtId="2" fontId="3" fillId="0" borderId="4" xfId="0" applyNumberFormat="1" applyFont="1" applyBorder="1" applyAlignment="1">
      <alignment vertical="center" wrapText="1"/>
    </xf>
    <xf numFmtId="2" fontId="7" fillId="0" borderId="2" xfId="0" applyNumberFormat="1" applyFont="1" applyBorder="1" applyAlignment="1">
      <alignment vertical="center" wrapText="1"/>
    </xf>
    <xf numFmtId="2" fontId="7" fillId="0" borderId="3" xfId="0" applyNumberFormat="1" applyFont="1" applyBorder="1" applyAlignment="1">
      <alignment vertical="center" wrapText="1"/>
    </xf>
    <xf numFmtId="2" fontId="7" fillId="0" borderId="4" xfId="0" applyNumberFormat="1" applyFont="1" applyBorder="1" applyAlignment="1">
      <alignment vertical="center" wrapText="1"/>
    </xf>
    <xf numFmtId="0" fontId="7" fillId="5" borderId="2" xfId="0" applyFont="1" applyFill="1" applyBorder="1" applyAlignment="1">
      <alignment horizontal="left" wrapText="1"/>
    </xf>
    <xf numFmtId="0" fontId="7" fillId="5" borderId="3" xfId="0" applyFont="1" applyFill="1" applyBorder="1" applyAlignment="1">
      <alignment horizontal="left" wrapText="1"/>
    </xf>
    <xf numFmtId="0" fontId="7" fillId="5" borderId="4" xfId="0" applyFont="1" applyFill="1" applyBorder="1" applyAlignment="1">
      <alignment horizontal="left" wrapText="1"/>
    </xf>
    <xf numFmtId="0" fontId="7" fillId="0" borderId="2" xfId="0" applyNumberFormat="1" applyFont="1" applyBorder="1" applyAlignment="1">
      <alignment horizontal="justify" vertical="center" wrapText="1"/>
    </xf>
    <xf numFmtId="0" fontId="7" fillId="0" borderId="3" xfId="0" applyNumberFormat="1" applyFont="1" applyBorder="1" applyAlignment="1">
      <alignment horizontal="justify" vertical="center" wrapText="1"/>
    </xf>
    <xf numFmtId="0" fontId="7" fillId="0" borderId="4" xfId="0" applyNumberFormat="1" applyFont="1" applyBorder="1" applyAlignment="1">
      <alignment horizontal="justify" vertical="center" wrapText="1"/>
    </xf>
    <xf numFmtId="0" fontId="14" fillId="0" borderId="0" xfId="0" applyFont="1" applyAlignment="1">
      <alignment horizontal="center"/>
    </xf>
  </cellXfs>
  <cellStyles count="4">
    <cellStyle name="Обычный" xfId="0" builtinId="0"/>
    <cellStyle name="Обычный 2" xfId="3"/>
    <cellStyle name="Обычный 3" xfId="2"/>
    <cellStyle name="Обычный_Сокращенный анализ" xfId="1"/>
  </cellStyles>
  <dxfs count="0"/>
  <tableStyles count="0" defaultTableStyle="TableStyleMedium2" defaultPivotStyle="PivotStyleMedium9"/>
  <colors>
    <mruColors>
      <color rgb="FFF9CEFE"/>
      <color rgb="FFFF438B"/>
      <color rgb="FFFF9F9F"/>
      <color rgb="FFFFFFAB"/>
      <color rgb="FFBAF6FE"/>
      <color rgb="FFFFC5FF"/>
      <color rgb="FFD1FFCD"/>
      <color rgb="FFFFFFB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dPt>
            <c:idx val="0"/>
            <c:bubble3D val="0"/>
            <c:spPr>
              <a:solidFill>
                <a:srgbClr val="D1FFCD"/>
              </a:solidFill>
            </c:spPr>
          </c:dPt>
          <c:dPt>
            <c:idx val="1"/>
            <c:bubble3D val="0"/>
            <c:spPr>
              <a:solidFill>
                <a:srgbClr val="FFFF00"/>
              </a:solidFill>
            </c:spPr>
          </c:dPt>
          <c:dPt>
            <c:idx val="2"/>
            <c:bubble3D val="0"/>
            <c:spPr>
              <a:solidFill>
                <a:srgbClr val="00B0F0"/>
              </a:solidFill>
            </c:spPr>
          </c:dPt>
          <c:dPt>
            <c:idx val="3"/>
            <c:bubble3D val="0"/>
            <c:spPr>
              <a:solidFill>
                <a:srgbClr val="FF9F9F"/>
              </a:solidFill>
            </c:spPr>
          </c:dPt>
          <c:dPt>
            <c:idx val="7"/>
            <c:bubble3D val="0"/>
            <c:spPr>
              <a:solidFill>
                <a:srgbClr val="FF438B"/>
              </a:solidFill>
            </c:spPr>
          </c:dPt>
          <c:dPt>
            <c:idx val="9"/>
            <c:bubble3D val="0"/>
            <c:spPr>
              <a:solidFill>
                <a:schemeClr val="accent6">
                  <a:lumMod val="40000"/>
                  <a:lumOff val="60000"/>
                </a:schemeClr>
              </a:solidFill>
            </c:spPr>
          </c:dPt>
          <c:dPt>
            <c:idx val="10"/>
            <c:bubble3D val="0"/>
            <c:spPr>
              <a:solidFill>
                <a:srgbClr val="BAF6FE"/>
              </a:solidFill>
            </c:spPr>
          </c:dPt>
          <c:dPt>
            <c:idx val="11"/>
            <c:bubble3D val="0"/>
            <c:spPr>
              <a:solidFill>
                <a:srgbClr val="92D050"/>
              </a:solidFill>
            </c:spPr>
          </c:dPt>
          <c:dPt>
            <c:idx val="13"/>
            <c:bubble3D val="0"/>
            <c:spPr>
              <a:solidFill>
                <a:srgbClr val="FFFFAB"/>
              </a:solidFill>
            </c:spPr>
          </c:dPt>
          <c:dPt>
            <c:idx val="14"/>
            <c:bubble3D val="0"/>
            <c:spPr>
              <a:solidFill>
                <a:srgbClr val="FFC5FF"/>
              </a:solidFill>
            </c:spPr>
          </c:dPt>
          <c:dPt>
            <c:idx val="15"/>
            <c:bubble3D val="0"/>
            <c:spPr>
              <a:solidFill>
                <a:srgbClr val="FFFFAB"/>
              </a:solidFill>
            </c:spPr>
          </c:dPt>
          <c:dPt>
            <c:idx val="16"/>
            <c:bubble3D val="0"/>
            <c:spPr>
              <a:solidFill>
                <a:srgbClr val="FF9F9F"/>
              </a:solidFill>
            </c:spPr>
          </c:dPt>
          <c:cat>
            <c:strRef>
              <c:f>'3 мес. 2017 г.'!$I$39:$I$55</c:f>
              <c:strCache>
                <c:ptCount val="17"/>
                <c:pt idx="0">
                  <c:v>Налог на доходы  физических лиц</c:v>
                </c:pt>
                <c:pt idx="1">
                  <c:v>Акцизы по подакцизным товарам (продукции), производимым на территории Российской Федерации</c:v>
                </c:pt>
                <c:pt idx="2">
                  <c:v>Налог, взимаемый в связи с применением упрощенной системы налогообложения</c:v>
                </c:pt>
                <c:pt idx="3">
                  <c:v>Единый налог на вмененный доход для отдельных видов деятельности</c:v>
                </c:pt>
                <c:pt idx="4">
                  <c:v>Единый сельскохозяйственный налог</c:v>
                </c:pt>
                <c:pt idx="5">
                  <c:v>Налог, взимаемый в связи с применением патентной системы налогооблажения</c:v>
                </c:pt>
                <c:pt idx="6">
                  <c:v>Налог на имущество физических лиц</c:v>
                </c:pt>
                <c:pt idx="7">
                  <c:v>Земельный налог</c:v>
                </c:pt>
                <c:pt idx="8">
                  <c:v>Иные налоговые доходы</c:v>
                </c:pt>
                <c:pt idx="9">
                  <c:v>Доходы от использования имущества, находящегося в государственной и муниципальной собственности</c:v>
                </c:pt>
                <c:pt idx="10">
                  <c:v>Плата за негативное воздействие на окружающую среду</c:v>
                </c:pt>
                <c:pt idx="11">
                  <c:v>Штрафы, санкции, возмещение ущерба</c:v>
                </c:pt>
                <c:pt idx="12">
                  <c:v>Иные неналоговые доходы</c:v>
                </c:pt>
                <c:pt idx="13">
                  <c:v>Дотации</c:v>
                </c:pt>
                <c:pt idx="14">
                  <c:v>Субсидии </c:v>
                </c:pt>
                <c:pt idx="15">
                  <c:v>Субвенции</c:v>
                </c:pt>
                <c:pt idx="16">
                  <c:v>Иные безвозмездные поступления</c:v>
                </c:pt>
              </c:strCache>
            </c:strRef>
          </c:cat>
          <c:val>
            <c:numRef>
              <c:f>'3 мес. 2017 г.'!$J$39:$J$55</c:f>
              <c:numCache>
                <c:formatCode>0.00%</c:formatCode>
                <c:ptCount val="17"/>
                <c:pt idx="0">
                  <c:v>0.29381876185258338</c:v>
                </c:pt>
                <c:pt idx="1">
                  <c:v>1.523468140546237E-3</c:v>
                </c:pt>
                <c:pt idx="2">
                  <c:v>1.5508137144259804E-2</c:v>
                </c:pt>
                <c:pt idx="3">
                  <c:v>2.9297521316296923E-3</c:v>
                </c:pt>
                <c:pt idx="4">
                  <c:v>2.9029500779151557E-4</c:v>
                </c:pt>
                <c:pt idx="5">
                  <c:v>9.4227349429415745E-4</c:v>
                </c:pt>
                <c:pt idx="6">
                  <c:v>3.8635742607311288E-5</c:v>
                </c:pt>
                <c:pt idx="7">
                  <c:v>9.8977259450289765E-3</c:v>
                </c:pt>
                <c:pt idx="8">
                  <c:v>5.0210768500984584E-4</c:v>
                </c:pt>
                <c:pt idx="9">
                  <c:v>7.7346993584486101E-2</c:v>
                </c:pt>
                <c:pt idx="10">
                  <c:v>3.7087316464304468E-3</c:v>
                </c:pt>
                <c:pt idx="11">
                  <c:v>0.13191470535487829</c:v>
                </c:pt>
                <c:pt idx="12">
                  <c:v>1.0652051136721291E-2</c:v>
                </c:pt>
                <c:pt idx="13">
                  <c:v>1.0154576912719213E-2</c:v>
                </c:pt>
                <c:pt idx="14">
                  <c:v>3.2843190765657192E-2</c:v>
                </c:pt>
                <c:pt idx="15">
                  <c:v>0.33114620856568716</c:v>
                </c:pt>
                <c:pt idx="16">
                  <c:v>7.67823848896695E-2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31"/>
    </mc:Choice>
    <mc:Fallback>
      <c:style val="31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'3 мес. 2017 г.'!$J$1</c:f>
              <c:strCache>
                <c:ptCount val="1"/>
                <c:pt idx="0">
                  <c:v>Первоначальный план на 01.04.2015 
(тыс. руб.)</c:v>
                </c:pt>
              </c:strCache>
            </c:strRef>
          </c:tx>
          <c:invertIfNegative val="0"/>
          <c:cat>
            <c:strRef>
              <c:f>'3 мес. 2017 г.'!$I$3:$I$5</c:f>
              <c:strCache>
                <c:ptCount val="3"/>
                <c:pt idx="0">
                  <c:v>НАЛОГОВЫЕ ДОХОДЫ:</c:v>
                </c:pt>
                <c:pt idx="1">
                  <c:v>НЕНАЛОГОВЫЕ ДОХОДЫ</c:v>
                </c:pt>
                <c:pt idx="2">
                  <c:v>БЕЗВОЗМЕЗДНЫЕ ПОСТУПЛЕНИЯ</c:v>
                </c:pt>
              </c:strCache>
            </c:strRef>
          </c:cat>
          <c:val>
            <c:numRef>
              <c:f>'3 мес. 2017 г.'!$J$3:$J$5</c:f>
              <c:numCache>
                <c:formatCode>#,##0.0</c:formatCode>
                <c:ptCount val="3"/>
                <c:pt idx="0">
                  <c:v>234364</c:v>
                </c:pt>
                <c:pt idx="1">
                  <c:v>57313.47</c:v>
                </c:pt>
                <c:pt idx="2">
                  <c:v>346826.47353999998</c:v>
                </c:pt>
              </c:numCache>
            </c:numRef>
          </c:val>
        </c:ser>
        <c:ser>
          <c:idx val="1"/>
          <c:order val="1"/>
          <c:tx>
            <c:strRef>
              <c:f>'3 мес. 2017 г.'!$K$1</c:f>
              <c:strCache>
                <c:ptCount val="1"/>
                <c:pt idx="0">
                  <c:v>Исполнено на 01.04.2015
 (тыс. руб.)</c:v>
                </c:pt>
              </c:strCache>
            </c:strRef>
          </c:tx>
          <c:invertIfNegative val="0"/>
          <c:cat>
            <c:strRef>
              <c:f>'3 мес. 2017 г.'!$I$3:$I$5</c:f>
              <c:strCache>
                <c:ptCount val="3"/>
                <c:pt idx="0">
                  <c:v>НАЛОГОВЫЕ ДОХОДЫ:</c:v>
                </c:pt>
                <c:pt idx="1">
                  <c:v>НЕНАЛОГОВЫЕ ДОХОДЫ</c:v>
                </c:pt>
                <c:pt idx="2">
                  <c:v>БЕЗВОЗМЕЗДНЫЕ ПОСТУПЛЕНИЯ</c:v>
                </c:pt>
              </c:strCache>
            </c:strRef>
          </c:cat>
          <c:val>
            <c:numRef>
              <c:f>'3 мес. 2017 г.'!$K$3:$K$5</c:f>
              <c:numCache>
                <c:formatCode>#,##0.0</c:formatCode>
                <c:ptCount val="3"/>
                <c:pt idx="0">
                  <c:v>258878.25749000002</c:v>
                </c:pt>
                <c:pt idx="1">
                  <c:v>177879.22129999998</c:v>
                </c:pt>
                <c:pt idx="2">
                  <c:v>358686.78928999999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75"/>
        <c:axId val="48898816"/>
        <c:axId val="48900352"/>
      </c:barChart>
      <c:catAx>
        <c:axId val="48898816"/>
        <c:scaling>
          <c:orientation val="minMax"/>
        </c:scaling>
        <c:delete val="0"/>
        <c:axPos val="b"/>
        <c:majorTickMark val="none"/>
        <c:minorTickMark val="none"/>
        <c:tickLblPos val="nextTo"/>
        <c:crossAx val="48900352"/>
        <c:crosses val="autoZero"/>
        <c:auto val="1"/>
        <c:lblAlgn val="ctr"/>
        <c:lblOffset val="100"/>
        <c:noMultiLvlLbl val="0"/>
      </c:catAx>
      <c:valAx>
        <c:axId val="48900352"/>
        <c:scaling>
          <c:orientation val="minMax"/>
        </c:scaling>
        <c:delete val="0"/>
        <c:axPos val="l"/>
        <c:numFmt formatCode="#,##0.0" sourceLinked="1"/>
        <c:majorTickMark val="none"/>
        <c:minorTickMark val="none"/>
        <c:tickLblPos val="nextTo"/>
        <c:crossAx val="48898816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dPt>
            <c:idx val="0"/>
            <c:bubble3D val="0"/>
            <c:spPr>
              <a:solidFill>
                <a:srgbClr val="D1FFCD"/>
              </a:solidFill>
            </c:spPr>
          </c:dPt>
          <c:dPt>
            <c:idx val="1"/>
            <c:bubble3D val="0"/>
            <c:spPr>
              <a:solidFill>
                <a:srgbClr val="FFFF00"/>
              </a:solidFill>
            </c:spPr>
          </c:dPt>
          <c:dPt>
            <c:idx val="2"/>
            <c:bubble3D val="0"/>
            <c:spPr>
              <a:solidFill>
                <a:srgbClr val="00B0F0"/>
              </a:solidFill>
            </c:spPr>
          </c:dPt>
          <c:dPt>
            <c:idx val="3"/>
            <c:bubble3D val="0"/>
            <c:spPr>
              <a:solidFill>
                <a:srgbClr val="FF9F9F"/>
              </a:solidFill>
            </c:spPr>
          </c:dPt>
          <c:dPt>
            <c:idx val="7"/>
            <c:bubble3D val="0"/>
            <c:spPr>
              <a:solidFill>
                <a:srgbClr val="FF438B"/>
              </a:solidFill>
            </c:spPr>
          </c:dPt>
          <c:dPt>
            <c:idx val="9"/>
            <c:bubble3D val="0"/>
            <c:spPr>
              <a:solidFill>
                <a:schemeClr val="accent6">
                  <a:lumMod val="40000"/>
                  <a:lumOff val="60000"/>
                </a:schemeClr>
              </a:solidFill>
            </c:spPr>
          </c:dPt>
          <c:dPt>
            <c:idx val="10"/>
            <c:bubble3D val="0"/>
            <c:spPr>
              <a:solidFill>
                <a:srgbClr val="BAF6FE"/>
              </a:solidFill>
            </c:spPr>
          </c:dPt>
          <c:dPt>
            <c:idx val="11"/>
            <c:bubble3D val="0"/>
            <c:spPr>
              <a:solidFill>
                <a:srgbClr val="92D050"/>
              </a:solidFill>
            </c:spPr>
          </c:dPt>
          <c:dPt>
            <c:idx val="13"/>
            <c:bubble3D val="0"/>
            <c:spPr>
              <a:solidFill>
                <a:srgbClr val="FFFFAB"/>
              </a:solidFill>
            </c:spPr>
          </c:dPt>
          <c:dPt>
            <c:idx val="14"/>
            <c:bubble3D val="0"/>
            <c:spPr>
              <a:solidFill>
                <a:srgbClr val="FFC5FF"/>
              </a:solidFill>
            </c:spPr>
          </c:dPt>
          <c:dPt>
            <c:idx val="15"/>
            <c:bubble3D val="0"/>
            <c:spPr>
              <a:solidFill>
                <a:srgbClr val="FFFFAB"/>
              </a:solidFill>
            </c:spPr>
          </c:dPt>
          <c:dPt>
            <c:idx val="16"/>
            <c:bubble3D val="0"/>
            <c:spPr>
              <a:solidFill>
                <a:srgbClr val="FF9F9F"/>
              </a:solidFill>
            </c:spPr>
          </c:dPt>
          <c:cat>
            <c:strRef>
              <c:f>'6 мес. 2017 г.'!$I$39:$I$55</c:f>
              <c:strCache>
                <c:ptCount val="17"/>
                <c:pt idx="0">
                  <c:v>Налог на доходы  физических лиц</c:v>
                </c:pt>
                <c:pt idx="1">
                  <c:v>Акцизы по подакцизным товарам (продукции), производимым на территории Российской Федерации</c:v>
                </c:pt>
                <c:pt idx="2">
                  <c:v>Налог, взимаемый в связи с применением упрощенной системы налогообложения</c:v>
                </c:pt>
                <c:pt idx="3">
                  <c:v>Единый налог на вмененный доход для отдельных видов деятельности</c:v>
                </c:pt>
                <c:pt idx="4">
                  <c:v>Единый сельскохозяйственный налог</c:v>
                </c:pt>
                <c:pt idx="5">
                  <c:v>Налог, взимаемый в связи с применением патентной системы налогооблажения</c:v>
                </c:pt>
                <c:pt idx="6">
                  <c:v>Налог на имущество физических лиц</c:v>
                </c:pt>
                <c:pt idx="7">
                  <c:v>Земельный налог</c:v>
                </c:pt>
                <c:pt idx="8">
                  <c:v>Иные налоговые доходы</c:v>
                </c:pt>
                <c:pt idx="9">
                  <c:v>Доходы от использования имущества, находящегося в государственной и муниципальной собственности</c:v>
                </c:pt>
                <c:pt idx="10">
                  <c:v>Плата за негативное воздействие на окружающую среду</c:v>
                </c:pt>
                <c:pt idx="11">
                  <c:v>Штрафы, санкции, возмещение ущерба</c:v>
                </c:pt>
                <c:pt idx="12">
                  <c:v>Иные неналоговые доходы</c:v>
                </c:pt>
                <c:pt idx="13">
                  <c:v>Дотации</c:v>
                </c:pt>
                <c:pt idx="14">
                  <c:v>Субсидии </c:v>
                </c:pt>
                <c:pt idx="15">
                  <c:v>Субвенции</c:v>
                </c:pt>
                <c:pt idx="16">
                  <c:v>Иные безвозмездные поступления</c:v>
                </c:pt>
              </c:strCache>
            </c:strRef>
          </c:cat>
          <c:val>
            <c:numRef>
              <c:f>'6 мес. 2017 г.'!$J$39:$J$55</c:f>
              <c:numCache>
                <c:formatCode>0.00%</c:formatCode>
                <c:ptCount val="17"/>
                <c:pt idx="0">
                  <c:v>0.24656726536108728</c:v>
                </c:pt>
                <c:pt idx="1">
                  <c:v>1.1279516004183952E-3</c:v>
                </c:pt>
                <c:pt idx="2">
                  <c:v>1.779674562985252E-2</c:v>
                </c:pt>
                <c:pt idx="3">
                  <c:v>2.0601759918420916E-3</c:v>
                </c:pt>
                <c:pt idx="4">
                  <c:v>1.6699681812062063E-4</c:v>
                </c:pt>
                <c:pt idx="5">
                  <c:v>5.2586283884662637E-4</c:v>
                </c:pt>
                <c:pt idx="6">
                  <c:v>1.3923884398794169E-5</c:v>
                </c:pt>
                <c:pt idx="7">
                  <c:v>7.2010649652083447E-3</c:v>
                </c:pt>
                <c:pt idx="8">
                  <c:v>4.6049541276090207E-4</c:v>
                </c:pt>
                <c:pt idx="9">
                  <c:v>4.2675251388251234E-2</c:v>
                </c:pt>
                <c:pt idx="10">
                  <c:v>2.6126707665469922E-3</c:v>
                </c:pt>
                <c:pt idx="11">
                  <c:v>0.20719622892817124</c:v>
                </c:pt>
                <c:pt idx="12">
                  <c:v>6.3408573193967505E-3</c:v>
                </c:pt>
                <c:pt idx="13">
                  <c:v>7.4951681961266895E-3</c:v>
                </c:pt>
                <c:pt idx="14">
                  <c:v>5.3592559631287777E-2</c:v>
                </c:pt>
                <c:pt idx="15">
                  <c:v>0.33995016654430021</c:v>
                </c:pt>
                <c:pt idx="16">
                  <c:v>6.4216614723383705E-2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</c:plotArea>
    <c:legend>
      <c:legendPos val="b"/>
      <c:layout>
        <c:manualLayout>
          <c:xMode val="edge"/>
          <c:yMode val="edge"/>
          <c:x val="6.544638129706043E-3"/>
          <c:y val="0.38133728184879412"/>
          <c:w val="0.99126091368889169"/>
          <c:h val="0.61866271815120588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31"/>
    </mc:Choice>
    <mc:Fallback>
      <c:style val="31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'6 мес. 2017 г.'!$J$1</c:f>
              <c:strCache>
                <c:ptCount val="1"/>
                <c:pt idx="0">
                  <c:v>Первоначальный план (тыс. руб.)</c:v>
                </c:pt>
              </c:strCache>
            </c:strRef>
          </c:tx>
          <c:invertIfNegative val="0"/>
          <c:cat>
            <c:strRef>
              <c:f>'6 мес. 2017 г.'!$I$3:$I$5</c:f>
              <c:strCache>
                <c:ptCount val="3"/>
                <c:pt idx="0">
                  <c:v>НАЛОГОВЫЕ ДОХОДЫ:</c:v>
                </c:pt>
                <c:pt idx="1">
                  <c:v>НЕНАЛОГОВЫЕ ДОХОДЫ</c:v>
                </c:pt>
                <c:pt idx="2">
                  <c:v>БЕЗВОЗМЕЗДНЫЕ ПОСТУПЛЕНИЯ</c:v>
                </c:pt>
              </c:strCache>
            </c:strRef>
          </c:cat>
          <c:val>
            <c:numRef>
              <c:f>'6 мес. 2017 г.'!$J$3:$J$5</c:f>
              <c:numCache>
                <c:formatCode>#,##0.0</c:formatCode>
                <c:ptCount val="3"/>
                <c:pt idx="0">
                  <c:v>523751</c:v>
                </c:pt>
                <c:pt idx="1">
                  <c:v>130543.29800000001</c:v>
                </c:pt>
                <c:pt idx="2">
                  <c:v>987782.33737999992</c:v>
                </c:pt>
              </c:numCache>
            </c:numRef>
          </c:val>
        </c:ser>
        <c:ser>
          <c:idx val="1"/>
          <c:order val="1"/>
          <c:tx>
            <c:strRef>
              <c:f>'6 мес. 2017 г.'!$K$1</c:f>
              <c:strCache>
                <c:ptCount val="1"/>
                <c:pt idx="0">
                  <c:v>Исполнено (тыс. руб.)</c:v>
                </c:pt>
              </c:strCache>
            </c:strRef>
          </c:tx>
          <c:invertIfNegative val="0"/>
          <c:cat>
            <c:strRef>
              <c:f>'6 мес. 2017 г.'!$I$3:$I$5</c:f>
              <c:strCache>
                <c:ptCount val="3"/>
                <c:pt idx="0">
                  <c:v>НАЛОГОВЫЕ ДОХОДЫ:</c:v>
                </c:pt>
                <c:pt idx="1">
                  <c:v>НЕНАЛОГОВЫЕ ДОХОДЫ</c:v>
                </c:pt>
                <c:pt idx="2">
                  <c:v>БЕЗВОЗМЕЗДНЫЕ ПОСТУПЛЕНИЯ</c:v>
                </c:pt>
              </c:strCache>
            </c:strRef>
          </c:cat>
          <c:val>
            <c:numRef>
              <c:f>'6 мес. 2017 г.'!$K$3:$K$5</c:f>
              <c:numCache>
                <c:formatCode>#,##0.0</c:formatCode>
                <c:ptCount val="3"/>
                <c:pt idx="0">
                  <c:v>594708.49673999997</c:v>
                </c:pt>
                <c:pt idx="1">
                  <c:v>557861.56311999995</c:v>
                </c:pt>
                <c:pt idx="2">
                  <c:v>1002791.8449400001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75"/>
        <c:axId val="93314048"/>
        <c:axId val="93315840"/>
      </c:barChart>
      <c:catAx>
        <c:axId val="93314048"/>
        <c:scaling>
          <c:orientation val="minMax"/>
        </c:scaling>
        <c:delete val="0"/>
        <c:axPos val="b"/>
        <c:majorTickMark val="none"/>
        <c:minorTickMark val="none"/>
        <c:tickLblPos val="nextTo"/>
        <c:crossAx val="93315840"/>
        <c:crosses val="autoZero"/>
        <c:auto val="1"/>
        <c:lblAlgn val="ctr"/>
        <c:lblOffset val="100"/>
        <c:noMultiLvlLbl val="0"/>
      </c:catAx>
      <c:valAx>
        <c:axId val="93315840"/>
        <c:scaling>
          <c:orientation val="minMax"/>
        </c:scaling>
        <c:delete val="0"/>
        <c:axPos val="l"/>
        <c:numFmt formatCode="#,##0.0" sourceLinked="1"/>
        <c:majorTickMark val="none"/>
        <c:minorTickMark val="none"/>
        <c:tickLblPos val="nextTo"/>
        <c:crossAx val="93314048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dPt>
            <c:idx val="0"/>
            <c:bubble3D val="0"/>
            <c:spPr>
              <a:solidFill>
                <a:srgbClr val="D1FFCD"/>
              </a:solidFill>
            </c:spPr>
          </c:dPt>
          <c:dPt>
            <c:idx val="1"/>
            <c:bubble3D val="0"/>
            <c:spPr>
              <a:solidFill>
                <a:srgbClr val="FFFF00"/>
              </a:solidFill>
            </c:spPr>
          </c:dPt>
          <c:dPt>
            <c:idx val="2"/>
            <c:bubble3D val="0"/>
            <c:spPr>
              <a:solidFill>
                <a:srgbClr val="00B0F0"/>
              </a:solidFill>
            </c:spPr>
          </c:dPt>
          <c:dPt>
            <c:idx val="3"/>
            <c:bubble3D val="0"/>
            <c:spPr>
              <a:solidFill>
                <a:srgbClr val="FF9F9F"/>
              </a:solidFill>
            </c:spPr>
          </c:dPt>
          <c:dPt>
            <c:idx val="7"/>
            <c:bubble3D val="0"/>
            <c:spPr>
              <a:solidFill>
                <a:srgbClr val="FF438B"/>
              </a:solidFill>
            </c:spPr>
          </c:dPt>
          <c:dPt>
            <c:idx val="9"/>
            <c:bubble3D val="0"/>
            <c:spPr>
              <a:solidFill>
                <a:schemeClr val="accent6">
                  <a:lumMod val="40000"/>
                  <a:lumOff val="60000"/>
                </a:schemeClr>
              </a:solidFill>
            </c:spPr>
          </c:dPt>
          <c:dPt>
            <c:idx val="10"/>
            <c:bubble3D val="0"/>
            <c:spPr>
              <a:solidFill>
                <a:srgbClr val="BAF6FE"/>
              </a:solidFill>
            </c:spPr>
          </c:dPt>
          <c:dPt>
            <c:idx val="11"/>
            <c:bubble3D val="0"/>
            <c:spPr>
              <a:solidFill>
                <a:srgbClr val="92D050"/>
              </a:solidFill>
            </c:spPr>
          </c:dPt>
          <c:dPt>
            <c:idx val="13"/>
            <c:bubble3D val="0"/>
            <c:spPr>
              <a:solidFill>
                <a:srgbClr val="FFFFAB"/>
              </a:solidFill>
            </c:spPr>
          </c:dPt>
          <c:dPt>
            <c:idx val="14"/>
            <c:bubble3D val="0"/>
            <c:spPr>
              <a:solidFill>
                <a:srgbClr val="FFC5FF"/>
              </a:solidFill>
            </c:spPr>
          </c:dPt>
          <c:dPt>
            <c:idx val="15"/>
            <c:bubble3D val="0"/>
            <c:spPr>
              <a:solidFill>
                <a:srgbClr val="FFFFAB"/>
              </a:solidFill>
            </c:spPr>
          </c:dPt>
          <c:dPt>
            <c:idx val="16"/>
            <c:bubble3D val="0"/>
            <c:spPr>
              <a:solidFill>
                <a:srgbClr val="FF9F9F"/>
              </a:solidFill>
            </c:spPr>
          </c:dPt>
          <c:cat>
            <c:strRef>
              <c:f>'9 мес. 2017 г.'!$I$41:$I$57</c:f>
              <c:strCache>
                <c:ptCount val="17"/>
                <c:pt idx="0">
                  <c:v>Налог на доходы  физических лиц</c:v>
                </c:pt>
                <c:pt idx="1">
                  <c:v>Акцизы по подакцизным товарам (продукции), производимым на территории Российской Федерации</c:v>
                </c:pt>
                <c:pt idx="2">
                  <c:v>Налог, взимаемый в связи с применением упрощенной системы налогообложения</c:v>
                </c:pt>
                <c:pt idx="3">
                  <c:v>Единый налог на вмененный доход для отдельных видов деятельности</c:v>
                </c:pt>
                <c:pt idx="4">
                  <c:v>Единый сельскохозяйственный налог</c:v>
                </c:pt>
                <c:pt idx="5">
                  <c:v>Налог, взимаемый в связи с применением патентной системы налогооблажения</c:v>
                </c:pt>
                <c:pt idx="6">
                  <c:v>Налог на имущество физических лиц</c:v>
                </c:pt>
                <c:pt idx="7">
                  <c:v>Земельный налог</c:v>
                </c:pt>
                <c:pt idx="8">
                  <c:v>Иные налоговые доходы</c:v>
                </c:pt>
                <c:pt idx="9">
                  <c:v>Доходы от использования имущества, находящегося в государственной и муниципальной собственности</c:v>
                </c:pt>
                <c:pt idx="10">
                  <c:v>Плата за негативное воздействие на окружающую среду</c:v>
                </c:pt>
                <c:pt idx="11">
                  <c:v>Штрафы, санкции, возмещение ущерба</c:v>
                </c:pt>
                <c:pt idx="12">
                  <c:v>Иные неналоговые доходы</c:v>
                </c:pt>
                <c:pt idx="13">
                  <c:v>Дотации</c:v>
                </c:pt>
                <c:pt idx="14">
                  <c:v>Субсидии </c:v>
                </c:pt>
                <c:pt idx="15">
                  <c:v>Субвенции</c:v>
                </c:pt>
                <c:pt idx="16">
                  <c:v>Иные безвозмездные поступления</c:v>
                </c:pt>
              </c:strCache>
            </c:strRef>
          </c:cat>
          <c:val>
            <c:numRef>
              <c:f>'9 мес. 2017 г.'!$J$41:$J$57</c:f>
              <c:numCache>
                <c:formatCode>0.00%</c:formatCode>
                <c:ptCount val="17"/>
                <c:pt idx="0">
                  <c:v>0.22294875770187017</c:v>
                </c:pt>
                <c:pt idx="1">
                  <c:v>1.1120091529404227E-3</c:v>
                </c:pt>
                <c:pt idx="2">
                  <c:v>1.5940838240281665E-2</c:v>
                </c:pt>
                <c:pt idx="3">
                  <c:v>1.9037468042296586E-3</c:v>
                </c:pt>
                <c:pt idx="4">
                  <c:v>1.1054227284627362E-4</c:v>
                </c:pt>
                <c:pt idx="5">
                  <c:v>3.5855785341409614E-4</c:v>
                </c:pt>
                <c:pt idx="6">
                  <c:v>9.0464911215290813E-6</c:v>
                </c:pt>
                <c:pt idx="7">
                  <c:v>6.4093226901620701E-3</c:v>
                </c:pt>
                <c:pt idx="8">
                  <c:v>4.1735810212393398E-4</c:v>
                </c:pt>
                <c:pt idx="9">
                  <c:v>4.4372643821988078E-2</c:v>
                </c:pt>
                <c:pt idx="10">
                  <c:v>2.450623416723554E-3</c:v>
                </c:pt>
                <c:pt idx="11">
                  <c:v>0.21767617999732894</c:v>
                </c:pt>
                <c:pt idx="12">
                  <c:v>5.0040953787132232E-3</c:v>
                </c:pt>
                <c:pt idx="13">
                  <c:v>1.6607220021123394E-2</c:v>
                </c:pt>
                <c:pt idx="14">
                  <c:v>7.5226924159342595E-2</c:v>
                </c:pt>
                <c:pt idx="15">
                  <c:v>0.28858484424941971</c:v>
                </c:pt>
                <c:pt idx="16">
                  <c:v>0.10086728964637058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31"/>
    </mc:Choice>
    <mc:Fallback>
      <c:style val="31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'9 мес. 2017 г.'!$J$3</c:f>
              <c:strCache>
                <c:ptCount val="1"/>
                <c:pt idx="0">
                  <c:v>Первоначальный план (тыс. руб.)</c:v>
                </c:pt>
              </c:strCache>
            </c:strRef>
          </c:tx>
          <c:invertIfNegative val="0"/>
          <c:cat>
            <c:strRef>
              <c:f>'9 мес. 2017 г.'!$I$5:$I$7</c:f>
              <c:strCache>
                <c:ptCount val="3"/>
                <c:pt idx="0">
                  <c:v>НАЛОГОВЫЕ ДОХОДЫ:</c:v>
                </c:pt>
                <c:pt idx="1">
                  <c:v>НЕНАЛОГОВЫЕ ДОХОДЫ</c:v>
                </c:pt>
                <c:pt idx="2">
                  <c:v>БЕЗВОЗМЕЗДНЫЕ ПОСТУПЛЕНИЯ</c:v>
                </c:pt>
              </c:strCache>
            </c:strRef>
          </c:cat>
          <c:val>
            <c:numRef>
              <c:f>'9 мес. 2017 г.'!$J$5:$J$7</c:f>
              <c:numCache>
                <c:formatCode>#,##0.0</c:formatCode>
                <c:ptCount val="3"/>
                <c:pt idx="0">
                  <c:v>771308</c:v>
                </c:pt>
                <c:pt idx="1">
                  <c:v>195176.13800000001</c:v>
                </c:pt>
                <c:pt idx="2">
                  <c:v>1353287.8128899999</c:v>
                </c:pt>
              </c:numCache>
            </c:numRef>
          </c:val>
        </c:ser>
        <c:ser>
          <c:idx val="1"/>
          <c:order val="1"/>
          <c:tx>
            <c:strRef>
              <c:f>'9 мес. 2017 г.'!$K$3</c:f>
              <c:strCache>
                <c:ptCount val="1"/>
                <c:pt idx="0">
                  <c:v>Исполнено (тыс. руб.)</c:v>
                </c:pt>
              </c:strCache>
            </c:strRef>
          </c:tx>
          <c:invertIfNegative val="0"/>
          <c:cat>
            <c:strRef>
              <c:f>'9 мес. 2017 г.'!$I$5:$I$7</c:f>
              <c:strCache>
                <c:ptCount val="3"/>
                <c:pt idx="0">
                  <c:v>НАЛОГОВЫЕ ДОХОДЫ:</c:v>
                </c:pt>
                <c:pt idx="1">
                  <c:v>НЕНАЛОГОВЫЕ ДОХОДЫ</c:v>
                </c:pt>
                <c:pt idx="2">
                  <c:v>БЕЗВОЗМЕЗДНЫЕ ПОСТУПЛЕНИЯ</c:v>
                </c:pt>
              </c:strCache>
            </c:strRef>
          </c:cat>
          <c:val>
            <c:numRef>
              <c:f>'9 мес. 2017 г.'!$K$5:$K$7</c:f>
              <c:numCache>
                <c:formatCode>#,##0.0</c:formatCode>
                <c:ptCount val="3"/>
                <c:pt idx="0">
                  <c:v>862294.51246999996</c:v>
                </c:pt>
                <c:pt idx="1">
                  <c:v>932511.77191999997</c:v>
                </c:pt>
                <c:pt idx="2">
                  <c:v>1665303.2298399999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75"/>
        <c:axId val="90523520"/>
        <c:axId val="90525056"/>
      </c:barChart>
      <c:catAx>
        <c:axId val="90523520"/>
        <c:scaling>
          <c:orientation val="minMax"/>
        </c:scaling>
        <c:delete val="0"/>
        <c:axPos val="b"/>
        <c:majorTickMark val="none"/>
        <c:minorTickMark val="none"/>
        <c:tickLblPos val="nextTo"/>
        <c:crossAx val="90525056"/>
        <c:crosses val="autoZero"/>
        <c:auto val="1"/>
        <c:lblAlgn val="ctr"/>
        <c:lblOffset val="100"/>
        <c:noMultiLvlLbl val="0"/>
      </c:catAx>
      <c:valAx>
        <c:axId val="90525056"/>
        <c:scaling>
          <c:orientation val="minMax"/>
        </c:scaling>
        <c:delete val="0"/>
        <c:axPos val="l"/>
        <c:numFmt formatCode="#,##0.0" sourceLinked="1"/>
        <c:majorTickMark val="none"/>
        <c:minorTickMark val="none"/>
        <c:tickLblPos val="nextTo"/>
        <c:crossAx val="90523520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dPt>
            <c:idx val="0"/>
            <c:bubble3D val="0"/>
            <c:spPr>
              <a:solidFill>
                <a:srgbClr val="D1FFCD"/>
              </a:solidFill>
            </c:spPr>
          </c:dPt>
          <c:dPt>
            <c:idx val="1"/>
            <c:bubble3D val="0"/>
            <c:spPr>
              <a:solidFill>
                <a:srgbClr val="FFFF00"/>
              </a:solidFill>
            </c:spPr>
          </c:dPt>
          <c:dPt>
            <c:idx val="2"/>
            <c:bubble3D val="0"/>
            <c:spPr>
              <a:solidFill>
                <a:srgbClr val="00B0F0"/>
              </a:solidFill>
            </c:spPr>
          </c:dPt>
          <c:dPt>
            <c:idx val="3"/>
            <c:bubble3D val="0"/>
            <c:spPr>
              <a:solidFill>
                <a:srgbClr val="FF9F9F"/>
              </a:solidFill>
            </c:spPr>
          </c:dPt>
          <c:dPt>
            <c:idx val="7"/>
            <c:bubble3D val="0"/>
            <c:spPr>
              <a:solidFill>
                <a:srgbClr val="FF438B"/>
              </a:solidFill>
            </c:spPr>
          </c:dPt>
          <c:dPt>
            <c:idx val="9"/>
            <c:bubble3D val="0"/>
            <c:spPr>
              <a:solidFill>
                <a:schemeClr val="accent6">
                  <a:lumMod val="40000"/>
                  <a:lumOff val="60000"/>
                </a:schemeClr>
              </a:solidFill>
            </c:spPr>
          </c:dPt>
          <c:dPt>
            <c:idx val="10"/>
            <c:bubble3D val="0"/>
            <c:spPr>
              <a:solidFill>
                <a:srgbClr val="BAF6FE"/>
              </a:solidFill>
            </c:spPr>
          </c:dPt>
          <c:dPt>
            <c:idx val="11"/>
            <c:bubble3D val="0"/>
            <c:spPr>
              <a:solidFill>
                <a:srgbClr val="92D050"/>
              </a:solidFill>
            </c:spPr>
          </c:dPt>
          <c:dPt>
            <c:idx val="13"/>
            <c:bubble3D val="0"/>
            <c:spPr>
              <a:solidFill>
                <a:srgbClr val="FFFFAB"/>
              </a:solidFill>
            </c:spPr>
          </c:dPt>
          <c:dPt>
            <c:idx val="14"/>
            <c:bubble3D val="0"/>
            <c:spPr>
              <a:solidFill>
                <a:srgbClr val="FFC5FF"/>
              </a:solidFill>
            </c:spPr>
          </c:dPt>
          <c:dPt>
            <c:idx val="15"/>
            <c:bubble3D val="0"/>
            <c:spPr>
              <a:solidFill>
                <a:srgbClr val="FFFFAB"/>
              </a:solidFill>
            </c:spPr>
          </c:dPt>
          <c:dPt>
            <c:idx val="16"/>
            <c:bubble3D val="0"/>
            <c:spPr>
              <a:solidFill>
                <a:srgbClr val="FF9F9F"/>
              </a:solidFill>
            </c:spPr>
          </c:dPt>
          <c:cat>
            <c:strRef>
              <c:f>'за 2017 г.'!$J$39:$J$55</c:f>
              <c:strCache>
                <c:ptCount val="17"/>
                <c:pt idx="0">
                  <c:v>Налог на доходы  физических лиц</c:v>
                </c:pt>
                <c:pt idx="1">
                  <c:v>Акцизы по подакцизным товарам (продукции), производимым на территории Российской Федерации</c:v>
                </c:pt>
                <c:pt idx="2">
                  <c:v>Налог, взимаемый в связи с применением упрощенной системы налогообложения</c:v>
                </c:pt>
                <c:pt idx="3">
                  <c:v>Единый налог на вмененный доход для отдельных видов деятельности</c:v>
                </c:pt>
                <c:pt idx="4">
                  <c:v>Единый сельскохозяйственный налог</c:v>
                </c:pt>
                <c:pt idx="5">
                  <c:v>Налог, взимаемый в связи с применением патентной системы налогооблажения</c:v>
                </c:pt>
                <c:pt idx="6">
                  <c:v>Налог на имущество физических лиц</c:v>
                </c:pt>
                <c:pt idx="7">
                  <c:v>Земельный налог</c:v>
                </c:pt>
                <c:pt idx="8">
                  <c:v>Иные налоговые доходы</c:v>
                </c:pt>
                <c:pt idx="9">
                  <c:v>Доходы от использования имущества, находящегося в государственной и муниципальной собственности</c:v>
                </c:pt>
                <c:pt idx="10">
                  <c:v>Плата за негативное воздействие на окружающую среду</c:v>
                </c:pt>
                <c:pt idx="11">
                  <c:v>Штрафы, санкции, возмещение ущерба</c:v>
                </c:pt>
                <c:pt idx="12">
                  <c:v>Иные неналоговые доходы</c:v>
                </c:pt>
                <c:pt idx="13">
                  <c:v>Дотации</c:v>
                </c:pt>
                <c:pt idx="14">
                  <c:v>Субсидии </c:v>
                </c:pt>
                <c:pt idx="15">
                  <c:v>Субвенции</c:v>
                </c:pt>
                <c:pt idx="16">
                  <c:v>Иные безвозмездные поступления</c:v>
                </c:pt>
              </c:strCache>
            </c:strRef>
          </c:cat>
          <c:val>
            <c:numRef>
              <c:f>'за 2017 г.'!$K$39:$K$55</c:f>
              <c:numCache>
                <c:formatCode>0.00%</c:formatCode>
                <c:ptCount val="1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31"/>
    </mc:Choice>
    <mc:Fallback>
      <c:style val="31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'за 2017 г.'!$K$1</c:f>
              <c:strCache>
                <c:ptCount val="1"/>
                <c:pt idx="0">
                  <c:v>Первоначальный план на 01.01.2016
(тыс. руб.)</c:v>
                </c:pt>
              </c:strCache>
            </c:strRef>
          </c:tx>
          <c:invertIfNegative val="0"/>
          <c:cat>
            <c:strRef>
              <c:f>'за 2017 г.'!$J$3:$J$5</c:f>
              <c:strCache>
                <c:ptCount val="3"/>
                <c:pt idx="0">
                  <c:v>НАЛОГОВЫЕ ДОХОДЫ:</c:v>
                </c:pt>
                <c:pt idx="1">
                  <c:v>НЕНАЛОГОВЫЕ ДОХОДЫ</c:v>
                </c:pt>
                <c:pt idx="2">
                  <c:v>БЕЗВОЗМЕЗДНЫЕ ПОСТУПЛЕНИЯ</c:v>
                </c:pt>
              </c:strCache>
            </c:strRef>
          </c:cat>
          <c:val>
            <c:numRef>
              <c:f>'за 2017 г.'!$K$3:$K$5</c:f>
              <c:numCache>
                <c:formatCode>#,##0.0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ser>
          <c:idx val="1"/>
          <c:order val="1"/>
          <c:tx>
            <c:strRef>
              <c:f>'за 2017 г.'!$L$1</c:f>
              <c:strCache>
                <c:ptCount val="1"/>
                <c:pt idx="0">
                  <c:v>Исполнено на 01.01.2016
 (тыс. руб.)</c:v>
                </c:pt>
              </c:strCache>
            </c:strRef>
          </c:tx>
          <c:invertIfNegative val="0"/>
          <c:cat>
            <c:strRef>
              <c:f>'за 2017 г.'!$J$3:$J$5</c:f>
              <c:strCache>
                <c:ptCount val="3"/>
                <c:pt idx="0">
                  <c:v>НАЛОГОВЫЕ ДОХОДЫ:</c:v>
                </c:pt>
                <c:pt idx="1">
                  <c:v>НЕНАЛОГОВЫЕ ДОХОДЫ</c:v>
                </c:pt>
                <c:pt idx="2">
                  <c:v>БЕЗВОЗМЕЗДНЫЕ ПОСТУПЛЕНИЯ</c:v>
                </c:pt>
              </c:strCache>
            </c:strRef>
          </c:cat>
          <c:val>
            <c:numRef>
              <c:f>'за 2017 г.'!$L$3:$L$5</c:f>
              <c:numCache>
                <c:formatCode>#,##0.0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75"/>
        <c:axId val="93638656"/>
        <c:axId val="93640192"/>
      </c:barChart>
      <c:catAx>
        <c:axId val="93638656"/>
        <c:scaling>
          <c:orientation val="minMax"/>
        </c:scaling>
        <c:delete val="0"/>
        <c:axPos val="b"/>
        <c:majorTickMark val="none"/>
        <c:minorTickMark val="none"/>
        <c:tickLblPos val="nextTo"/>
        <c:crossAx val="93640192"/>
        <c:crosses val="autoZero"/>
        <c:auto val="1"/>
        <c:lblAlgn val="ctr"/>
        <c:lblOffset val="100"/>
        <c:noMultiLvlLbl val="0"/>
      </c:catAx>
      <c:valAx>
        <c:axId val="93640192"/>
        <c:scaling>
          <c:orientation val="minMax"/>
        </c:scaling>
        <c:delete val="0"/>
        <c:axPos val="l"/>
        <c:numFmt formatCode="#,##0.0" sourceLinked="1"/>
        <c:majorTickMark val="none"/>
        <c:minorTickMark val="none"/>
        <c:tickLblPos val="nextTo"/>
        <c:crossAx val="93638656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1009649</xdr:colOff>
      <xdr:row>38</xdr:row>
      <xdr:rowOff>23811</xdr:rowOff>
    </xdr:from>
    <xdr:to>
      <xdr:col>7</xdr:col>
      <xdr:colOff>0</xdr:colOff>
      <xdr:row>93</xdr:row>
      <xdr:rowOff>9525</xdr:rowOff>
    </xdr:to>
    <xdr:graphicFrame macro="">
      <xdr:nvGraphicFramePr>
        <xdr:cNvPr id="2" name="Диаграмма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609599</xdr:colOff>
      <xdr:row>6</xdr:row>
      <xdr:rowOff>257175</xdr:rowOff>
    </xdr:from>
    <xdr:to>
      <xdr:col>16</xdr:col>
      <xdr:colOff>9524</xdr:colOff>
      <xdr:row>26</xdr:row>
      <xdr:rowOff>185737</xdr:rowOff>
    </xdr:to>
    <xdr:graphicFrame macro="">
      <xdr:nvGraphicFramePr>
        <xdr:cNvPr id="3" name="Диаграмма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1009651</xdr:colOff>
      <xdr:row>38</xdr:row>
      <xdr:rowOff>23811</xdr:rowOff>
    </xdr:from>
    <xdr:to>
      <xdr:col>4</xdr:col>
      <xdr:colOff>114300</xdr:colOff>
      <xdr:row>62</xdr:row>
      <xdr:rowOff>57150</xdr:rowOff>
    </xdr:to>
    <xdr:graphicFrame macro="">
      <xdr:nvGraphicFramePr>
        <xdr:cNvPr id="2" name="Диаграмма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609599</xdr:colOff>
      <xdr:row>6</xdr:row>
      <xdr:rowOff>257175</xdr:rowOff>
    </xdr:from>
    <xdr:to>
      <xdr:col>16</xdr:col>
      <xdr:colOff>9524</xdr:colOff>
      <xdr:row>26</xdr:row>
      <xdr:rowOff>185737</xdr:rowOff>
    </xdr:to>
    <xdr:graphicFrame macro="">
      <xdr:nvGraphicFramePr>
        <xdr:cNvPr id="3" name="Диаграмма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1009649</xdr:colOff>
      <xdr:row>40</xdr:row>
      <xdr:rowOff>23811</xdr:rowOff>
    </xdr:from>
    <xdr:to>
      <xdr:col>7</xdr:col>
      <xdr:colOff>0</xdr:colOff>
      <xdr:row>95</xdr:row>
      <xdr:rowOff>9525</xdr:rowOff>
    </xdr:to>
    <xdr:graphicFrame macro="">
      <xdr:nvGraphicFramePr>
        <xdr:cNvPr id="2" name="Диаграмма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609599</xdr:colOff>
      <xdr:row>8</xdr:row>
      <xdr:rowOff>257175</xdr:rowOff>
    </xdr:from>
    <xdr:to>
      <xdr:col>16</xdr:col>
      <xdr:colOff>9524</xdr:colOff>
      <xdr:row>28</xdr:row>
      <xdr:rowOff>185737</xdr:rowOff>
    </xdr:to>
    <xdr:graphicFrame macro="">
      <xdr:nvGraphicFramePr>
        <xdr:cNvPr id="3" name="Диаграмма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1009649</xdr:colOff>
      <xdr:row>38</xdr:row>
      <xdr:rowOff>23811</xdr:rowOff>
    </xdr:from>
    <xdr:to>
      <xdr:col>8</xdr:col>
      <xdr:colOff>0</xdr:colOff>
      <xdr:row>93</xdr:row>
      <xdr:rowOff>9525</xdr:rowOff>
    </xdr:to>
    <xdr:graphicFrame macro="">
      <xdr:nvGraphicFramePr>
        <xdr:cNvPr id="4" name="Диаграмма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609599</xdr:colOff>
      <xdr:row>6</xdr:row>
      <xdr:rowOff>257175</xdr:rowOff>
    </xdr:from>
    <xdr:to>
      <xdr:col>17</xdr:col>
      <xdr:colOff>9524</xdr:colOff>
      <xdr:row>26</xdr:row>
      <xdr:rowOff>185737</xdr:rowOff>
    </xdr:to>
    <xdr:graphicFrame macro="">
      <xdr:nvGraphicFramePr>
        <xdr:cNvPr id="5" name="Диаграмма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U56"/>
  <sheetViews>
    <sheetView view="pageBreakPreview" zoomScale="86" zoomScaleNormal="100" zoomScaleSheetLayoutView="86" workbookViewId="0">
      <pane xSplit="2" ySplit="2" topLeftCell="C15" activePane="bottomRight" state="frozen"/>
      <selection pane="topRight" activeCell="C1" sqref="C1"/>
      <selection pane="bottomLeft" activeCell="A3" sqref="A3"/>
      <selection pane="bottomRight" activeCell="B28" sqref="B28:B34"/>
    </sheetView>
  </sheetViews>
  <sheetFormatPr defaultColWidth="9.140625" defaultRowHeight="12.75" x14ac:dyDescent="0.2"/>
  <cols>
    <col min="1" max="1" width="52.140625" style="7" bestFit="1" customWidth="1"/>
    <col min="2" max="2" width="24" style="7" bestFit="1" customWidth="1"/>
    <col min="3" max="3" width="20.5703125" style="7" customWidth="1"/>
    <col min="4" max="4" width="20.5703125" style="61" customWidth="1"/>
    <col min="5" max="5" width="15.85546875" style="61" customWidth="1"/>
    <col min="6" max="6" width="19.42578125" style="7" customWidth="1"/>
    <col min="7" max="7" width="39.28515625" style="7" customWidth="1"/>
    <col min="8" max="8" width="9.140625" style="45"/>
    <col min="9" max="9" width="32.28515625" style="45" bestFit="1" customWidth="1"/>
    <col min="10" max="10" width="18.7109375" style="45" customWidth="1"/>
    <col min="11" max="11" width="16.7109375" style="45" customWidth="1"/>
    <col min="12" max="99" width="9.140625" style="45"/>
    <col min="100" max="16384" width="9.140625" style="7"/>
  </cols>
  <sheetData>
    <row r="1" spans="1:99" s="16" customFormat="1" ht="63" x14ac:dyDescent="0.25">
      <c r="A1" s="18" t="s">
        <v>1</v>
      </c>
      <c r="B1" s="18" t="s">
        <v>0</v>
      </c>
      <c r="C1" s="18" t="s">
        <v>99</v>
      </c>
      <c r="D1" s="54" t="s">
        <v>100</v>
      </c>
      <c r="E1" s="54" t="s">
        <v>101</v>
      </c>
      <c r="F1" s="18" t="s">
        <v>2</v>
      </c>
      <c r="G1" s="18" t="s">
        <v>92</v>
      </c>
      <c r="H1" s="42"/>
      <c r="I1" s="18" t="s">
        <v>1</v>
      </c>
      <c r="J1" s="18" t="s">
        <v>83</v>
      </c>
      <c r="K1" s="18" t="s">
        <v>84</v>
      </c>
      <c r="L1" s="42"/>
      <c r="M1" s="42"/>
      <c r="N1" s="42"/>
      <c r="O1" s="42"/>
      <c r="P1" s="42"/>
      <c r="Q1" s="42"/>
      <c r="R1" s="42"/>
      <c r="S1" s="42"/>
      <c r="T1" s="42"/>
      <c r="U1" s="42"/>
      <c r="V1" s="42"/>
      <c r="W1" s="42"/>
      <c r="X1" s="42"/>
      <c r="Y1" s="42"/>
      <c r="Z1" s="42"/>
      <c r="AA1" s="42"/>
      <c r="AB1" s="42"/>
      <c r="AC1" s="42"/>
      <c r="AD1" s="42"/>
      <c r="AE1" s="42"/>
      <c r="AF1" s="42"/>
      <c r="AG1" s="42"/>
      <c r="AH1" s="42"/>
      <c r="AI1" s="42"/>
      <c r="AJ1" s="42"/>
      <c r="AK1" s="42"/>
      <c r="AL1" s="42"/>
      <c r="AM1" s="42"/>
      <c r="AN1" s="42"/>
      <c r="AO1" s="42"/>
      <c r="AP1" s="42"/>
      <c r="AQ1" s="42"/>
      <c r="AR1" s="42"/>
      <c r="AS1" s="42"/>
      <c r="AT1" s="42"/>
      <c r="AU1" s="42"/>
      <c r="AV1" s="42"/>
      <c r="AW1" s="42"/>
      <c r="AX1" s="42"/>
      <c r="AY1" s="42"/>
      <c r="AZ1" s="42"/>
      <c r="BA1" s="42"/>
      <c r="BB1" s="42"/>
      <c r="BC1" s="42"/>
      <c r="BD1" s="42"/>
      <c r="BE1" s="42"/>
      <c r="BF1" s="42"/>
      <c r="BG1" s="42"/>
      <c r="BH1" s="42"/>
      <c r="BI1" s="42"/>
      <c r="BJ1" s="42"/>
      <c r="BK1" s="42"/>
      <c r="BL1" s="42"/>
      <c r="BM1" s="42"/>
      <c r="BN1" s="42"/>
      <c r="BO1" s="42"/>
      <c r="BP1" s="42"/>
      <c r="BQ1" s="42"/>
      <c r="BR1" s="42"/>
      <c r="BS1" s="42"/>
      <c r="BT1" s="42"/>
      <c r="BU1" s="42"/>
      <c r="BV1" s="42"/>
      <c r="BW1" s="42"/>
      <c r="BX1" s="42"/>
      <c r="BY1" s="42"/>
      <c r="BZ1" s="42"/>
      <c r="CA1" s="42"/>
      <c r="CB1" s="42"/>
      <c r="CC1" s="42"/>
      <c r="CD1" s="42"/>
      <c r="CE1" s="42"/>
      <c r="CF1" s="42"/>
      <c r="CG1" s="42"/>
      <c r="CH1" s="42"/>
      <c r="CI1" s="42"/>
      <c r="CJ1" s="42"/>
      <c r="CK1" s="42"/>
      <c r="CL1" s="42"/>
      <c r="CM1" s="42"/>
      <c r="CN1" s="42"/>
      <c r="CO1" s="42"/>
      <c r="CP1" s="42"/>
      <c r="CQ1" s="42"/>
      <c r="CR1" s="42"/>
      <c r="CS1" s="42"/>
      <c r="CT1" s="42"/>
      <c r="CU1" s="42"/>
    </row>
    <row r="2" spans="1:99" s="16" customFormat="1" ht="15.75" x14ac:dyDescent="0.25">
      <c r="A2" s="18">
        <v>1</v>
      </c>
      <c r="B2" s="18">
        <v>2</v>
      </c>
      <c r="C2" s="18">
        <v>3</v>
      </c>
      <c r="D2" s="54">
        <v>4</v>
      </c>
      <c r="E2" s="54">
        <v>5</v>
      </c>
      <c r="F2" s="18">
        <v>6</v>
      </c>
      <c r="G2" s="18">
        <v>7</v>
      </c>
      <c r="H2" s="42"/>
      <c r="I2" s="18"/>
      <c r="J2" s="18"/>
      <c r="K2" s="18"/>
      <c r="L2" s="42"/>
      <c r="M2" s="42"/>
      <c r="N2" s="42"/>
      <c r="O2" s="42"/>
      <c r="P2" s="42"/>
      <c r="Q2" s="42"/>
      <c r="R2" s="42"/>
      <c r="S2" s="42"/>
      <c r="T2" s="42"/>
      <c r="U2" s="42"/>
      <c r="V2" s="42"/>
      <c r="W2" s="42"/>
      <c r="X2" s="42"/>
      <c r="Y2" s="42"/>
      <c r="Z2" s="42"/>
      <c r="AA2" s="42"/>
      <c r="AB2" s="42"/>
      <c r="AC2" s="42"/>
      <c r="AD2" s="42"/>
      <c r="AE2" s="42"/>
      <c r="AF2" s="42"/>
      <c r="AG2" s="42"/>
      <c r="AH2" s="42"/>
      <c r="AI2" s="42"/>
      <c r="AJ2" s="42"/>
      <c r="AK2" s="42"/>
      <c r="AL2" s="42"/>
      <c r="AM2" s="42"/>
      <c r="AN2" s="42"/>
      <c r="AO2" s="42"/>
      <c r="AP2" s="42"/>
      <c r="AQ2" s="42"/>
      <c r="AR2" s="42"/>
      <c r="AS2" s="42"/>
      <c r="AT2" s="42"/>
      <c r="AU2" s="42"/>
      <c r="AV2" s="42"/>
      <c r="AW2" s="42"/>
      <c r="AX2" s="42"/>
      <c r="AY2" s="42"/>
      <c r="AZ2" s="42"/>
      <c r="BA2" s="42"/>
      <c r="BB2" s="42"/>
      <c r="BC2" s="42"/>
      <c r="BD2" s="42"/>
      <c r="BE2" s="42"/>
      <c r="BF2" s="42"/>
      <c r="BG2" s="42"/>
      <c r="BH2" s="42"/>
      <c r="BI2" s="42"/>
      <c r="BJ2" s="42"/>
      <c r="BK2" s="42"/>
      <c r="BL2" s="42"/>
      <c r="BM2" s="42"/>
      <c r="BN2" s="42"/>
      <c r="BO2" s="42"/>
      <c r="BP2" s="42"/>
      <c r="BQ2" s="42"/>
      <c r="BR2" s="42"/>
      <c r="BS2" s="42"/>
      <c r="BT2" s="42"/>
      <c r="BU2" s="42"/>
      <c r="BV2" s="42"/>
      <c r="BW2" s="42"/>
      <c r="BX2" s="42"/>
      <c r="BY2" s="42"/>
      <c r="BZ2" s="42"/>
      <c r="CA2" s="42"/>
      <c r="CB2" s="42"/>
      <c r="CC2" s="42"/>
      <c r="CD2" s="42"/>
      <c r="CE2" s="42"/>
      <c r="CF2" s="42"/>
      <c r="CG2" s="42"/>
      <c r="CH2" s="42"/>
      <c r="CI2" s="42"/>
      <c r="CJ2" s="42"/>
      <c r="CK2" s="42"/>
      <c r="CL2" s="42"/>
      <c r="CM2" s="42"/>
      <c r="CN2" s="42"/>
      <c r="CO2" s="42"/>
      <c r="CP2" s="42"/>
      <c r="CQ2" s="42"/>
      <c r="CR2" s="42"/>
      <c r="CS2" s="42"/>
      <c r="CT2" s="42"/>
      <c r="CU2" s="42"/>
    </row>
    <row r="3" spans="1:99" s="36" customFormat="1" x14ac:dyDescent="0.2">
      <c r="A3" s="17" t="s">
        <v>61</v>
      </c>
      <c r="B3" s="33"/>
      <c r="C3" s="34">
        <f>C4+C5+C6+C11+C15</f>
        <v>234364</v>
      </c>
      <c r="D3" s="55">
        <f t="shared" ref="D3" si="0">D4+D5+D6+D11+D15</f>
        <v>234364</v>
      </c>
      <c r="E3" s="55">
        <f>E4+E5+E6+E11+E15</f>
        <v>258878.25749000002</v>
      </c>
      <c r="F3" s="35">
        <f t="shared" ref="F3:F27" si="1">E3/C3</f>
        <v>1.1045990744738954</v>
      </c>
      <c r="G3" s="34"/>
      <c r="H3" s="43"/>
      <c r="I3" s="50" t="s">
        <v>66</v>
      </c>
      <c r="J3" s="17">
        <f>C3</f>
        <v>234364</v>
      </c>
      <c r="K3" s="17">
        <f>E3</f>
        <v>258878.25749000002</v>
      </c>
      <c r="L3" s="43"/>
      <c r="M3" s="43"/>
      <c r="N3" s="43"/>
      <c r="O3" s="43"/>
      <c r="P3" s="43"/>
      <c r="Q3" s="43"/>
      <c r="R3" s="43"/>
      <c r="S3" s="43"/>
      <c r="T3" s="43"/>
      <c r="U3" s="43"/>
      <c r="V3" s="43"/>
      <c r="W3" s="43"/>
      <c r="X3" s="43"/>
      <c r="Y3" s="43"/>
      <c r="Z3" s="43"/>
      <c r="AA3" s="43"/>
      <c r="AB3" s="43"/>
      <c r="AC3" s="43"/>
      <c r="AD3" s="43"/>
      <c r="AE3" s="43"/>
      <c r="AF3" s="43"/>
      <c r="AG3" s="43"/>
      <c r="AH3" s="43"/>
      <c r="AI3" s="43"/>
      <c r="AJ3" s="43"/>
      <c r="AK3" s="43"/>
      <c r="AL3" s="43"/>
      <c r="AM3" s="43"/>
      <c r="AN3" s="43"/>
      <c r="AO3" s="43"/>
      <c r="AP3" s="43"/>
      <c r="AQ3" s="43"/>
      <c r="AR3" s="43"/>
      <c r="AS3" s="43"/>
      <c r="AT3" s="43"/>
      <c r="AU3" s="43"/>
      <c r="AV3" s="43"/>
      <c r="AW3" s="43"/>
      <c r="AX3" s="43"/>
      <c r="AY3" s="43"/>
      <c r="AZ3" s="43"/>
      <c r="BA3" s="43"/>
      <c r="BB3" s="43"/>
      <c r="BC3" s="43"/>
      <c r="BD3" s="43"/>
      <c r="BE3" s="43"/>
      <c r="BF3" s="43"/>
      <c r="BG3" s="43"/>
      <c r="BH3" s="43"/>
      <c r="BI3" s="43"/>
      <c r="BJ3" s="43"/>
      <c r="BK3" s="43"/>
      <c r="BL3" s="43"/>
      <c r="BM3" s="43"/>
      <c r="BN3" s="43"/>
      <c r="BO3" s="43"/>
      <c r="BP3" s="43"/>
      <c r="BQ3" s="43"/>
      <c r="BR3" s="43"/>
      <c r="BS3" s="43"/>
      <c r="BT3" s="43"/>
      <c r="BU3" s="43"/>
      <c r="BV3" s="43"/>
      <c r="BW3" s="43"/>
      <c r="BX3" s="43"/>
      <c r="BY3" s="43"/>
      <c r="BZ3" s="43"/>
      <c r="CA3" s="43"/>
      <c r="CB3" s="43"/>
      <c r="CC3" s="43"/>
      <c r="CD3" s="43"/>
      <c r="CE3" s="43"/>
      <c r="CF3" s="43"/>
      <c r="CG3" s="43"/>
      <c r="CH3" s="43"/>
      <c r="CI3" s="43"/>
      <c r="CJ3" s="43"/>
      <c r="CK3" s="43"/>
      <c r="CL3" s="43"/>
      <c r="CM3" s="43"/>
      <c r="CN3" s="43"/>
      <c r="CO3" s="43"/>
      <c r="CP3" s="43"/>
      <c r="CQ3" s="43"/>
      <c r="CR3" s="43"/>
      <c r="CS3" s="43"/>
      <c r="CT3" s="43"/>
      <c r="CU3" s="43"/>
    </row>
    <row r="4" spans="1:99" s="11" customFormat="1" ht="25.5" x14ac:dyDescent="0.2">
      <c r="A4" s="63" t="s">
        <v>3</v>
      </c>
      <c r="B4" s="28" t="s">
        <v>4</v>
      </c>
      <c r="C4" s="26">
        <v>206350</v>
      </c>
      <c r="D4" s="56">
        <v>206350</v>
      </c>
      <c r="E4" s="56">
        <v>233716.44996999999</v>
      </c>
      <c r="F4" s="27">
        <f t="shared" si="1"/>
        <v>1.1326215166949358</v>
      </c>
      <c r="G4" s="78" t="s">
        <v>72</v>
      </c>
      <c r="H4" s="43"/>
      <c r="I4" s="50" t="s">
        <v>62</v>
      </c>
      <c r="J4" s="17">
        <f>C18</f>
        <v>57313.47</v>
      </c>
      <c r="K4" s="17">
        <f>E18</f>
        <v>177879.22129999998</v>
      </c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  <c r="BC4" s="43"/>
      <c r="BD4" s="43"/>
      <c r="BE4" s="43"/>
      <c r="BF4" s="43"/>
      <c r="BG4" s="43"/>
      <c r="BH4" s="43"/>
      <c r="BI4" s="43"/>
      <c r="BJ4" s="43"/>
      <c r="BK4" s="43"/>
      <c r="BL4" s="43"/>
      <c r="BM4" s="43"/>
      <c r="BN4" s="43"/>
      <c r="BO4" s="43"/>
      <c r="BP4" s="43"/>
      <c r="BQ4" s="43"/>
      <c r="BR4" s="43"/>
      <c r="BS4" s="43"/>
      <c r="BT4" s="43"/>
      <c r="BU4" s="43"/>
      <c r="BV4" s="43"/>
      <c r="BW4" s="43"/>
      <c r="BX4" s="43"/>
      <c r="BY4" s="43"/>
      <c r="BZ4" s="43"/>
      <c r="CA4" s="43"/>
      <c r="CB4" s="43"/>
      <c r="CC4" s="43"/>
      <c r="CD4" s="43"/>
      <c r="CE4" s="43"/>
      <c r="CF4" s="43"/>
      <c r="CG4" s="43"/>
      <c r="CH4" s="43"/>
      <c r="CI4" s="43"/>
      <c r="CJ4" s="43"/>
      <c r="CK4" s="43"/>
      <c r="CL4" s="43"/>
      <c r="CM4" s="43"/>
      <c r="CN4" s="43"/>
      <c r="CO4" s="43"/>
      <c r="CP4" s="43"/>
      <c r="CQ4" s="43"/>
      <c r="CR4" s="43"/>
      <c r="CS4" s="43"/>
      <c r="CT4" s="43"/>
      <c r="CU4" s="43"/>
    </row>
    <row r="5" spans="1:99" s="11" customFormat="1" ht="51" x14ac:dyDescent="0.2">
      <c r="A5" s="63" t="s">
        <v>5</v>
      </c>
      <c r="B5" s="28" t="s">
        <v>6</v>
      </c>
      <c r="C5" s="26">
        <v>1608</v>
      </c>
      <c r="D5" s="56">
        <v>1608</v>
      </c>
      <c r="E5" s="56">
        <v>1211.8340000000001</v>
      </c>
      <c r="F5" s="27">
        <f t="shared" si="1"/>
        <v>0.75362810945273639</v>
      </c>
      <c r="G5" s="78" t="s">
        <v>73</v>
      </c>
      <c r="H5" s="43"/>
      <c r="I5" s="50" t="s">
        <v>63</v>
      </c>
      <c r="J5" s="17">
        <f>C26</f>
        <v>346826.47353999998</v>
      </c>
      <c r="K5" s="17">
        <f>E26</f>
        <v>358686.78928999999</v>
      </c>
      <c r="L5" s="43"/>
      <c r="M5" s="43"/>
      <c r="N5" s="43"/>
      <c r="O5" s="43"/>
      <c r="P5" s="43"/>
      <c r="Q5" s="43"/>
      <c r="R5" s="43"/>
      <c r="S5" s="43"/>
      <c r="T5" s="43"/>
      <c r="U5" s="43"/>
      <c r="V5" s="43"/>
      <c r="W5" s="43"/>
      <c r="X5" s="43"/>
      <c r="Y5" s="43"/>
      <c r="Z5" s="43"/>
      <c r="AA5" s="43"/>
      <c r="AB5" s="43"/>
      <c r="AC5" s="43"/>
      <c r="AD5" s="43"/>
      <c r="AE5" s="43"/>
      <c r="AF5" s="43"/>
      <c r="AG5" s="43"/>
      <c r="AH5" s="43"/>
      <c r="AI5" s="43"/>
      <c r="AJ5" s="43"/>
      <c r="AK5" s="43"/>
      <c r="AL5" s="43"/>
      <c r="AM5" s="43"/>
      <c r="AN5" s="43"/>
      <c r="AO5" s="43"/>
      <c r="AP5" s="43"/>
      <c r="AQ5" s="43"/>
      <c r="AR5" s="43"/>
      <c r="AS5" s="43"/>
      <c r="AT5" s="43"/>
      <c r="AU5" s="43"/>
      <c r="AV5" s="43"/>
      <c r="AW5" s="43"/>
      <c r="AX5" s="43"/>
      <c r="AY5" s="43"/>
      <c r="AZ5" s="43"/>
      <c r="BA5" s="43"/>
      <c r="BB5" s="43"/>
      <c r="BC5" s="43"/>
      <c r="BD5" s="43"/>
      <c r="BE5" s="43"/>
      <c r="BF5" s="43"/>
      <c r="BG5" s="43"/>
      <c r="BH5" s="43"/>
      <c r="BI5" s="43"/>
      <c r="BJ5" s="43"/>
      <c r="BK5" s="43"/>
      <c r="BL5" s="43"/>
      <c r="BM5" s="43"/>
      <c r="BN5" s="43"/>
      <c r="BO5" s="43"/>
      <c r="BP5" s="43"/>
      <c r="BQ5" s="43"/>
      <c r="BR5" s="43"/>
      <c r="BS5" s="43"/>
      <c r="BT5" s="43"/>
      <c r="BU5" s="43"/>
      <c r="BV5" s="43"/>
      <c r="BW5" s="43"/>
      <c r="BX5" s="43"/>
      <c r="BY5" s="43"/>
      <c r="BZ5" s="43"/>
      <c r="CA5" s="43"/>
      <c r="CB5" s="43"/>
      <c r="CC5" s="43"/>
      <c r="CD5" s="43"/>
      <c r="CE5" s="43"/>
      <c r="CF5" s="43"/>
      <c r="CG5" s="43"/>
      <c r="CH5" s="43"/>
      <c r="CI5" s="43"/>
      <c r="CJ5" s="43"/>
      <c r="CK5" s="43"/>
      <c r="CL5" s="43"/>
      <c r="CM5" s="43"/>
      <c r="CN5" s="43"/>
      <c r="CO5" s="43"/>
      <c r="CP5" s="43"/>
      <c r="CQ5" s="43"/>
      <c r="CR5" s="43"/>
      <c r="CS5" s="43"/>
      <c r="CT5" s="43"/>
      <c r="CU5" s="43"/>
    </row>
    <row r="6" spans="1:99" s="11" customFormat="1" x14ac:dyDescent="0.2">
      <c r="A6" s="64" t="s">
        <v>52</v>
      </c>
      <c r="B6" s="25" t="s">
        <v>10</v>
      </c>
      <c r="C6" s="26">
        <f>C7+C8+C9+C10</f>
        <v>18001</v>
      </c>
      <c r="D6" s="56">
        <f t="shared" ref="D6:E6" si="2">D7+D8+D9+D10</f>
        <v>18001</v>
      </c>
      <c r="E6" s="56">
        <f t="shared" si="2"/>
        <v>15646.752890000002</v>
      </c>
      <c r="F6" s="27">
        <f t="shared" si="1"/>
        <v>0.86921575968001785</v>
      </c>
      <c r="G6" s="56"/>
      <c r="H6" s="43"/>
      <c r="I6" s="44"/>
      <c r="J6" s="44"/>
      <c r="K6" s="44"/>
      <c r="L6" s="43"/>
      <c r="M6" s="43"/>
      <c r="N6" s="43"/>
      <c r="O6" s="43"/>
      <c r="P6" s="43"/>
      <c r="Q6" s="43"/>
      <c r="R6" s="43"/>
      <c r="S6" s="43"/>
      <c r="T6" s="43"/>
      <c r="U6" s="43"/>
      <c r="V6" s="43"/>
      <c r="W6" s="43"/>
      <c r="X6" s="43"/>
      <c r="Y6" s="43"/>
      <c r="Z6" s="43"/>
      <c r="AA6" s="43"/>
      <c r="AB6" s="43"/>
      <c r="AC6" s="43"/>
      <c r="AD6" s="43"/>
      <c r="AE6" s="43"/>
      <c r="AF6" s="43"/>
      <c r="AG6" s="43"/>
      <c r="AH6" s="43"/>
      <c r="AI6" s="43"/>
      <c r="AJ6" s="43"/>
      <c r="AK6" s="43"/>
      <c r="AL6" s="43"/>
      <c r="AM6" s="43"/>
      <c r="AN6" s="43"/>
      <c r="AO6" s="43"/>
      <c r="AP6" s="43"/>
      <c r="AQ6" s="43"/>
      <c r="AR6" s="43"/>
      <c r="AS6" s="43"/>
      <c r="AT6" s="43"/>
      <c r="AU6" s="43"/>
      <c r="AV6" s="43"/>
      <c r="AW6" s="43"/>
      <c r="AX6" s="43"/>
      <c r="AY6" s="43"/>
      <c r="AZ6" s="43"/>
      <c r="BA6" s="43"/>
      <c r="BB6" s="43"/>
      <c r="BC6" s="43"/>
      <c r="BD6" s="43"/>
      <c r="BE6" s="43"/>
      <c r="BF6" s="43"/>
      <c r="BG6" s="43"/>
      <c r="BH6" s="43"/>
      <c r="BI6" s="43"/>
      <c r="BJ6" s="43"/>
      <c r="BK6" s="43"/>
      <c r="BL6" s="43"/>
      <c r="BM6" s="43"/>
      <c r="BN6" s="43"/>
      <c r="BO6" s="43"/>
      <c r="BP6" s="43"/>
      <c r="BQ6" s="43"/>
      <c r="BR6" s="43"/>
      <c r="BS6" s="43"/>
      <c r="BT6" s="43"/>
      <c r="BU6" s="43"/>
      <c r="BV6" s="43"/>
      <c r="BW6" s="43"/>
      <c r="BX6" s="43"/>
      <c r="BY6" s="43"/>
      <c r="BZ6" s="43"/>
      <c r="CA6" s="43"/>
      <c r="CB6" s="43"/>
      <c r="CC6" s="43"/>
      <c r="CD6" s="43"/>
      <c r="CE6" s="43"/>
      <c r="CF6" s="43"/>
      <c r="CG6" s="43"/>
      <c r="CH6" s="43"/>
      <c r="CI6" s="43"/>
      <c r="CJ6" s="43"/>
      <c r="CK6" s="43"/>
      <c r="CL6" s="43"/>
      <c r="CM6" s="43"/>
      <c r="CN6" s="43"/>
      <c r="CO6" s="43"/>
      <c r="CP6" s="43"/>
      <c r="CQ6" s="43"/>
      <c r="CR6" s="43"/>
      <c r="CS6" s="43"/>
      <c r="CT6" s="43"/>
      <c r="CU6" s="43"/>
    </row>
    <row r="7" spans="1:99" ht="25.5" x14ac:dyDescent="0.2">
      <c r="A7" s="65" t="s">
        <v>7</v>
      </c>
      <c r="B7" s="1" t="s">
        <v>11</v>
      </c>
      <c r="C7" s="21">
        <v>14996</v>
      </c>
      <c r="D7" s="57">
        <v>14996</v>
      </c>
      <c r="E7" s="57">
        <v>12335.8588</v>
      </c>
      <c r="F7" s="24">
        <f t="shared" si="1"/>
        <v>0.82260994931981857</v>
      </c>
      <c r="G7" s="96" t="s">
        <v>72</v>
      </c>
    </row>
    <row r="8" spans="1:99" ht="25.5" x14ac:dyDescent="0.2">
      <c r="A8" s="65" t="s">
        <v>8</v>
      </c>
      <c r="B8" s="1" t="s">
        <v>12</v>
      </c>
      <c r="C8" s="21">
        <v>2300</v>
      </c>
      <c r="D8" s="57">
        <v>2300</v>
      </c>
      <c r="E8" s="57">
        <v>2330.4545400000002</v>
      </c>
      <c r="F8" s="24">
        <f t="shared" si="1"/>
        <v>1.0132411043478262</v>
      </c>
      <c r="G8" s="97"/>
    </row>
    <row r="9" spans="1:99" x14ac:dyDescent="0.2">
      <c r="A9" s="66" t="s">
        <v>9</v>
      </c>
      <c r="B9" s="1" t="s">
        <v>13</v>
      </c>
      <c r="C9" s="21">
        <v>220</v>
      </c>
      <c r="D9" s="57">
        <v>220</v>
      </c>
      <c r="E9" s="57">
        <v>230.9135</v>
      </c>
      <c r="F9" s="24">
        <f t="shared" si="1"/>
        <v>1.0496068181818181</v>
      </c>
      <c r="G9" s="97"/>
    </row>
    <row r="10" spans="1:99" ht="25.5" x14ac:dyDescent="0.2">
      <c r="A10" s="66" t="s">
        <v>67</v>
      </c>
      <c r="B10" s="1" t="s">
        <v>14</v>
      </c>
      <c r="C10" s="21">
        <v>485</v>
      </c>
      <c r="D10" s="57">
        <v>485</v>
      </c>
      <c r="E10" s="57">
        <v>749.52605000000005</v>
      </c>
      <c r="F10" s="24">
        <f t="shared" si="1"/>
        <v>1.5454145360824743</v>
      </c>
      <c r="G10" s="98"/>
    </row>
    <row r="11" spans="1:99" s="11" customFormat="1" x14ac:dyDescent="0.2">
      <c r="A11" s="64" t="s">
        <v>53</v>
      </c>
      <c r="B11" s="25" t="s">
        <v>18</v>
      </c>
      <c r="C11" s="26">
        <f>C12+C13+C14</f>
        <v>7955</v>
      </c>
      <c r="D11" s="56">
        <f t="shared" ref="D11:E11" si="3">D12+D13+D14</f>
        <v>7955</v>
      </c>
      <c r="E11" s="56">
        <f t="shared" si="3"/>
        <v>7903.8219499999996</v>
      </c>
      <c r="F11" s="76">
        <f t="shared" si="1"/>
        <v>0.99356655562539276</v>
      </c>
      <c r="G11" s="79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43"/>
      <c r="AD11" s="43"/>
      <c r="AE11" s="43"/>
      <c r="AF11" s="43"/>
      <c r="AG11" s="43"/>
      <c r="AH11" s="43"/>
      <c r="AI11" s="43"/>
      <c r="AJ11" s="43"/>
      <c r="AK11" s="43"/>
      <c r="AL11" s="43"/>
      <c r="AM11" s="43"/>
      <c r="AN11" s="43"/>
      <c r="AO11" s="43"/>
      <c r="AP11" s="43"/>
      <c r="AQ11" s="43"/>
      <c r="AR11" s="43"/>
      <c r="AS11" s="43"/>
      <c r="AT11" s="43"/>
      <c r="AU11" s="43"/>
      <c r="AV11" s="43"/>
      <c r="AW11" s="43"/>
      <c r="AX11" s="43"/>
      <c r="AY11" s="43"/>
      <c r="AZ11" s="43"/>
      <c r="BA11" s="43"/>
      <c r="BB11" s="43"/>
      <c r="BC11" s="43"/>
      <c r="BD11" s="43"/>
      <c r="BE11" s="43"/>
      <c r="BF11" s="43"/>
      <c r="BG11" s="43"/>
      <c r="BH11" s="43"/>
      <c r="BI11" s="43"/>
      <c r="BJ11" s="43"/>
      <c r="BK11" s="43"/>
      <c r="BL11" s="43"/>
      <c r="BM11" s="43"/>
      <c r="BN11" s="43"/>
      <c r="BO11" s="43"/>
      <c r="BP11" s="43"/>
      <c r="BQ11" s="43"/>
      <c r="BR11" s="43"/>
      <c r="BS11" s="43"/>
      <c r="BT11" s="43"/>
      <c r="BU11" s="43"/>
      <c r="BV11" s="43"/>
      <c r="BW11" s="43"/>
      <c r="BX11" s="43"/>
      <c r="BY11" s="43"/>
      <c r="BZ11" s="43"/>
      <c r="CA11" s="43"/>
      <c r="CB11" s="43"/>
      <c r="CC11" s="43"/>
      <c r="CD11" s="43"/>
      <c r="CE11" s="43"/>
      <c r="CF11" s="43"/>
      <c r="CG11" s="43"/>
      <c r="CH11" s="43"/>
      <c r="CI11" s="43"/>
      <c r="CJ11" s="43"/>
      <c r="CK11" s="43"/>
      <c r="CL11" s="43"/>
      <c r="CM11" s="43"/>
      <c r="CN11" s="43"/>
      <c r="CO11" s="43"/>
      <c r="CP11" s="43"/>
      <c r="CQ11" s="43"/>
      <c r="CR11" s="43"/>
      <c r="CS11" s="43"/>
      <c r="CT11" s="43"/>
      <c r="CU11" s="43"/>
    </row>
    <row r="12" spans="1:99" ht="26.25" customHeight="1" x14ac:dyDescent="0.2">
      <c r="A12" s="65" t="s">
        <v>15</v>
      </c>
      <c r="B12" s="1" t="s">
        <v>19</v>
      </c>
      <c r="C12" s="21">
        <v>15</v>
      </c>
      <c r="D12" s="57">
        <v>15</v>
      </c>
      <c r="E12" s="57">
        <v>30.732579999999999</v>
      </c>
      <c r="F12" s="41" t="s">
        <v>60</v>
      </c>
      <c r="G12" s="81" t="s">
        <v>109</v>
      </c>
    </row>
    <row r="13" spans="1:99" ht="6.75" hidden="1" customHeight="1" x14ac:dyDescent="0.2">
      <c r="A13" s="65" t="s">
        <v>16</v>
      </c>
      <c r="B13" s="1" t="s">
        <v>20</v>
      </c>
      <c r="C13" s="21"/>
      <c r="D13" s="57"/>
      <c r="E13" s="57"/>
      <c r="F13" s="24" t="e">
        <f t="shared" si="1"/>
        <v>#DIV/0!</v>
      </c>
      <c r="G13" s="83"/>
    </row>
    <row r="14" spans="1:99" ht="25.5" x14ac:dyDescent="0.2">
      <c r="A14" s="65" t="s">
        <v>17</v>
      </c>
      <c r="B14" s="2" t="s">
        <v>21</v>
      </c>
      <c r="C14" s="21">
        <v>7940</v>
      </c>
      <c r="D14" s="57">
        <v>7940</v>
      </c>
      <c r="E14" s="57">
        <v>7873.0893699999997</v>
      </c>
      <c r="F14" s="41">
        <f t="shared" si="1"/>
        <v>0.9915729685138539</v>
      </c>
      <c r="G14" s="81" t="s">
        <v>110</v>
      </c>
    </row>
    <row r="15" spans="1:99" s="11" customFormat="1" x14ac:dyDescent="0.2">
      <c r="A15" s="63" t="s">
        <v>54</v>
      </c>
      <c r="B15" s="15"/>
      <c r="C15" s="26">
        <f>C16+C17</f>
        <v>450</v>
      </c>
      <c r="D15" s="56">
        <f t="shared" ref="D15:E15" si="4">D16+D17</f>
        <v>450</v>
      </c>
      <c r="E15" s="56">
        <f t="shared" si="4"/>
        <v>399.39868000000001</v>
      </c>
      <c r="F15" s="27">
        <f t="shared" si="1"/>
        <v>0.8875526222222222</v>
      </c>
      <c r="G15" s="79"/>
      <c r="H15" s="43"/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3"/>
      <c r="AA15" s="43"/>
      <c r="AB15" s="43"/>
      <c r="AC15" s="43"/>
      <c r="AD15" s="43"/>
      <c r="AE15" s="43"/>
      <c r="AF15" s="43"/>
      <c r="AG15" s="43"/>
      <c r="AH15" s="43"/>
      <c r="AI15" s="43"/>
      <c r="AJ15" s="43"/>
      <c r="AK15" s="43"/>
      <c r="AL15" s="43"/>
      <c r="AM15" s="43"/>
      <c r="AN15" s="43"/>
      <c r="AO15" s="43"/>
      <c r="AP15" s="43"/>
      <c r="AQ15" s="43"/>
      <c r="AR15" s="43"/>
      <c r="AS15" s="43"/>
      <c r="AT15" s="43"/>
      <c r="AU15" s="43"/>
      <c r="AV15" s="43"/>
      <c r="AW15" s="43"/>
      <c r="AX15" s="43"/>
      <c r="AY15" s="43"/>
      <c r="AZ15" s="43"/>
      <c r="BA15" s="43"/>
      <c r="BB15" s="43"/>
      <c r="BC15" s="43"/>
      <c r="BD15" s="43"/>
      <c r="BE15" s="43"/>
      <c r="BF15" s="43"/>
      <c r="BG15" s="43"/>
      <c r="BH15" s="43"/>
      <c r="BI15" s="43"/>
      <c r="BJ15" s="43"/>
      <c r="BK15" s="43"/>
      <c r="BL15" s="43"/>
      <c r="BM15" s="43"/>
      <c r="BN15" s="43"/>
      <c r="BO15" s="43"/>
      <c r="BP15" s="43"/>
      <c r="BQ15" s="43"/>
      <c r="BR15" s="43"/>
      <c r="BS15" s="43"/>
      <c r="BT15" s="43"/>
      <c r="BU15" s="43"/>
      <c r="BV15" s="43"/>
      <c r="BW15" s="43"/>
      <c r="BX15" s="43"/>
      <c r="BY15" s="43"/>
      <c r="BZ15" s="43"/>
      <c r="CA15" s="43"/>
      <c r="CB15" s="43"/>
      <c r="CC15" s="43"/>
      <c r="CD15" s="43"/>
      <c r="CE15" s="43"/>
      <c r="CF15" s="43"/>
      <c r="CG15" s="43"/>
      <c r="CH15" s="43"/>
      <c r="CI15" s="43"/>
      <c r="CJ15" s="43"/>
      <c r="CK15" s="43"/>
      <c r="CL15" s="43"/>
      <c r="CM15" s="43"/>
      <c r="CN15" s="43"/>
      <c r="CO15" s="43"/>
      <c r="CP15" s="43"/>
      <c r="CQ15" s="43"/>
      <c r="CR15" s="43"/>
      <c r="CS15" s="43"/>
      <c r="CT15" s="43"/>
      <c r="CU15" s="43"/>
    </row>
    <row r="16" spans="1:99" s="8" customFormat="1" ht="25.5" x14ac:dyDescent="0.2">
      <c r="A16" s="4" t="s">
        <v>95</v>
      </c>
      <c r="B16" s="5" t="s">
        <v>24</v>
      </c>
      <c r="C16" s="22">
        <v>450</v>
      </c>
      <c r="D16" s="58">
        <v>450</v>
      </c>
      <c r="E16" s="58">
        <v>399.39868000000001</v>
      </c>
      <c r="F16" s="23">
        <f t="shared" si="1"/>
        <v>0.8875526222222222</v>
      </c>
      <c r="G16" s="4" t="s">
        <v>75</v>
      </c>
      <c r="H16" s="45"/>
      <c r="I16" s="45"/>
      <c r="J16" s="45"/>
      <c r="K16" s="45"/>
      <c r="L16" s="45"/>
      <c r="M16" s="45"/>
      <c r="N16" s="45"/>
      <c r="O16" s="45"/>
      <c r="P16" s="45"/>
      <c r="Q16" s="45"/>
      <c r="R16" s="45"/>
      <c r="S16" s="45"/>
      <c r="T16" s="45"/>
      <c r="U16" s="45"/>
      <c r="V16" s="45"/>
      <c r="W16" s="45"/>
      <c r="X16" s="45"/>
      <c r="Y16" s="45"/>
      <c r="Z16" s="45"/>
      <c r="AA16" s="45"/>
      <c r="AB16" s="45"/>
      <c r="AC16" s="45"/>
      <c r="AD16" s="45"/>
      <c r="AE16" s="45"/>
      <c r="AF16" s="45"/>
      <c r="AG16" s="45"/>
      <c r="AH16" s="45"/>
      <c r="AI16" s="45"/>
      <c r="AJ16" s="45"/>
      <c r="AK16" s="45"/>
      <c r="AL16" s="45"/>
      <c r="AM16" s="45"/>
      <c r="AN16" s="45"/>
      <c r="AO16" s="45"/>
      <c r="AP16" s="45"/>
      <c r="AQ16" s="45"/>
      <c r="AR16" s="45"/>
      <c r="AS16" s="45"/>
      <c r="AT16" s="45"/>
      <c r="AU16" s="45"/>
      <c r="AV16" s="45"/>
      <c r="AW16" s="45"/>
      <c r="AX16" s="45"/>
      <c r="AY16" s="45"/>
      <c r="AZ16" s="45"/>
      <c r="BA16" s="45"/>
      <c r="BB16" s="45"/>
      <c r="BC16" s="45"/>
      <c r="BD16" s="45"/>
      <c r="BE16" s="45"/>
      <c r="BF16" s="45"/>
      <c r="BG16" s="45"/>
      <c r="BH16" s="45"/>
      <c r="BI16" s="45"/>
      <c r="BJ16" s="45"/>
      <c r="BK16" s="45"/>
      <c r="BL16" s="45"/>
      <c r="BM16" s="45"/>
      <c r="BN16" s="45"/>
      <c r="BO16" s="45"/>
      <c r="BP16" s="45"/>
      <c r="BQ16" s="45"/>
      <c r="BR16" s="45"/>
      <c r="BS16" s="45"/>
      <c r="BT16" s="45"/>
      <c r="BU16" s="45"/>
      <c r="BV16" s="45"/>
      <c r="BW16" s="45"/>
      <c r="BX16" s="45"/>
      <c r="BY16" s="45"/>
      <c r="BZ16" s="45"/>
      <c r="CA16" s="45"/>
      <c r="CB16" s="45"/>
      <c r="CC16" s="45"/>
      <c r="CD16" s="45"/>
      <c r="CE16" s="45"/>
      <c r="CF16" s="45"/>
      <c r="CG16" s="45"/>
      <c r="CH16" s="45"/>
      <c r="CI16" s="45"/>
      <c r="CJ16" s="45"/>
      <c r="CK16" s="45"/>
      <c r="CL16" s="45"/>
      <c r="CM16" s="45"/>
      <c r="CN16" s="45"/>
      <c r="CO16" s="45"/>
      <c r="CP16" s="45"/>
      <c r="CQ16" s="45"/>
      <c r="CR16" s="45"/>
      <c r="CS16" s="45"/>
      <c r="CT16" s="45"/>
      <c r="CU16" s="45"/>
    </row>
    <row r="17" spans="1:99" s="8" customFormat="1" ht="38.25" x14ac:dyDescent="0.2">
      <c r="A17" s="6" t="s">
        <v>23</v>
      </c>
      <c r="B17" s="5" t="s">
        <v>25</v>
      </c>
      <c r="C17" s="22">
        <v>0</v>
      </c>
      <c r="D17" s="58">
        <v>0</v>
      </c>
      <c r="E17" s="58">
        <v>0</v>
      </c>
      <c r="F17" s="23"/>
      <c r="G17" s="6"/>
      <c r="H17" s="45"/>
      <c r="I17" s="45"/>
      <c r="J17" s="45"/>
      <c r="K17" s="45"/>
      <c r="L17" s="45"/>
      <c r="M17" s="45"/>
      <c r="N17" s="45"/>
      <c r="O17" s="45"/>
      <c r="P17" s="45"/>
      <c r="Q17" s="45"/>
      <c r="R17" s="45"/>
      <c r="S17" s="45"/>
      <c r="T17" s="45"/>
      <c r="U17" s="45"/>
      <c r="V17" s="45"/>
      <c r="W17" s="45"/>
      <c r="X17" s="45"/>
      <c r="Y17" s="45"/>
      <c r="Z17" s="45"/>
      <c r="AA17" s="45"/>
      <c r="AB17" s="45"/>
      <c r="AC17" s="45"/>
      <c r="AD17" s="45"/>
      <c r="AE17" s="45"/>
      <c r="AF17" s="45"/>
      <c r="AG17" s="45"/>
      <c r="AH17" s="45"/>
      <c r="AI17" s="45"/>
      <c r="AJ17" s="45"/>
      <c r="AK17" s="45"/>
      <c r="AL17" s="45"/>
      <c r="AM17" s="45"/>
      <c r="AN17" s="45"/>
      <c r="AO17" s="45"/>
      <c r="AP17" s="45"/>
      <c r="AQ17" s="45"/>
      <c r="AR17" s="45"/>
      <c r="AS17" s="45"/>
      <c r="AT17" s="45"/>
      <c r="AU17" s="45"/>
      <c r="AV17" s="45"/>
      <c r="AW17" s="45"/>
      <c r="AX17" s="45"/>
      <c r="AY17" s="45"/>
      <c r="AZ17" s="45"/>
      <c r="BA17" s="45"/>
      <c r="BB17" s="45"/>
      <c r="BC17" s="45"/>
      <c r="BD17" s="45"/>
      <c r="BE17" s="45"/>
      <c r="BF17" s="45"/>
      <c r="BG17" s="45"/>
      <c r="BH17" s="45"/>
      <c r="BI17" s="45"/>
      <c r="BJ17" s="45"/>
      <c r="BK17" s="45"/>
      <c r="BL17" s="45"/>
      <c r="BM17" s="45"/>
      <c r="BN17" s="45"/>
      <c r="BO17" s="45"/>
      <c r="BP17" s="45"/>
      <c r="BQ17" s="45"/>
      <c r="BR17" s="45"/>
      <c r="BS17" s="45"/>
      <c r="BT17" s="45"/>
      <c r="BU17" s="45"/>
      <c r="BV17" s="45"/>
      <c r="BW17" s="45"/>
      <c r="BX17" s="45"/>
      <c r="BY17" s="45"/>
      <c r="BZ17" s="45"/>
      <c r="CA17" s="45"/>
      <c r="CB17" s="45"/>
      <c r="CC17" s="45"/>
      <c r="CD17" s="45"/>
      <c r="CE17" s="45"/>
      <c r="CF17" s="45"/>
      <c r="CG17" s="45"/>
      <c r="CH17" s="45"/>
      <c r="CI17" s="45"/>
      <c r="CJ17" s="45"/>
      <c r="CK17" s="45"/>
      <c r="CL17" s="45"/>
      <c r="CM17" s="45"/>
      <c r="CN17" s="45"/>
      <c r="CO17" s="45"/>
      <c r="CP17" s="45"/>
      <c r="CQ17" s="45"/>
      <c r="CR17" s="45"/>
      <c r="CS17" s="45"/>
      <c r="CT17" s="45"/>
      <c r="CU17" s="45"/>
    </row>
    <row r="18" spans="1:99" s="36" customFormat="1" x14ac:dyDescent="0.2">
      <c r="A18" s="17" t="s">
        <v>62</v>
      </c>
      <c r="B18" s="33"/>
      <c r="C18" s="34">
        <f>C19+C20+C21+C22</f>
        <v>57313.47</v>
      </c>
      <c r="D18" s="55">
        <f t="shared" ref="D18:E18" si="5">D19+D20+D21+D22</f>
        <v>57313.47</v>
      </c>
      <c r="E18" s="55">
        <f t="shared" si="5"/>
        <v>177879.22129999998</v>
      </c>
      <c r="F18" s="35">
        <f t="shared" si="1"/>
        <v>3.1036198174704825</v>
      </c>
      <c r="G18" s="80"/>
      <c r="H18" s="43"/>
      <c r="I18" s="43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  <c r="U18" s="43"/>
      <c r="V18" s="43"/>
      <c r="W18" s="43"/>
      <c r="X18" s="43"/>
      <c r="Y18" s="43"/>
      <c r="Z18" s="43"/>
      <c r="AA18" s="43"/>
      <c r="AB18" s="43"/>
      <c r="AC18" s="43"/>
      <c r="AD18" s="43"/>
      <c r="AE18" s="43"/>
      <c r="AF18" s="43"/>
      <c r="AG18" s="43"/>
      <c r="AH18" s="43"/>
      <c r="AI18" s="43"/>
      <c r="AJ18" s="43"/>
      <c r="AK18" s="43"/>
      <c r="AL18" s="43"/>
      <c r="AM18" s="43"/>
      <c r="AN18" s="43"/>
      <c r="AO18" s="43"/>
      <c r="AP18" s="43"/>
      <c r="AQ18" s="43"/>
      <c r="AR18" s="43"/>
      <c r="AS18" s="43"/>
      <c r="AT18" s="43"/>
      <c r="AU18" s="43"/>
      <c r="AV18" s="43"/>
      <c r="AW18" s="43"/>
      <c r="AX18" s="43"/>
      <c r="AY18" s="43"/>
      <c r="AZ18" s="43"/>
      <c r="BA18" s="43"/>
      <c r="BB18" s="43"/>
      <c r="BC18" s="43"/>
      <c r="BD18" s="43"/>
      <c r="BE18" s="43"/>
      <c r="BF18" s="43"/>
      <c r="BG18" s="43"/>
      <c r="BH18" s="43"/>
      <c r="BI18" s="43"/>
      <c r="BJ18" s="43"/>
      <c r="BK18" s="43"/>
      <c r="BL18" s="43"/>
      <c r="BM18" s="43"/>
      <c r="BN18" s="43"/>
      <c r="BO18" s="43"/>
      <c r="BP18" s="43"/>
      <c r="BQ18" s="43"/>
      <c r="BR18" s="43"/>
      <c r="BS18" s="43"/>
      <c r="BT18" s="43"/>
      <c r="BU18" s="43"/>
      <c r="BV18" s="43"/>
      <c r="BW18" s="43"/>
      <c r="BX18" s="43"/>
      <c r="BY18" s="43"/>
      <c r="BZ18" s="43"/>
      <c r="CA18" s="43"/>
      <c r="CB18" s="43"/>
      <c r="CC18" s="43"/>
      <c r="CD18" s="43"/>
      <c r="CE18" s="43"/>
      <c r="CF18" s="43"/>
      <c r="CG18" s="43"/>
      <c r="CH18" s="43"/>
      <c r="CI18" s="43"/>
      <c r="CJ18" s="43"/>
      <c r="CK18" s="43"/>
      <c r="CL18" s="43"/>
      <c r="CM18" s="43"/>
      <c r="CN18" s="43"/>
      <c r="CO18" s="43"/>
      <c r="CP18" s="43"/>
      <c r="CQ18" s="43"/>
      <c r="CR18" s="43"/>
      <c r="CS18" s="43"/>
      <c r="CT18" s="43"/>
      <c r="CU18" s="43"/>
    </row>
    <row r="19" spans="1:99" s="31" customFormat="1" ht="38.25" x14ac:dyDescent="0.2">
      <c r="A19" s="20" t="s">
        <v>55</v>
      </c>
      <c r="B19" s="25" t="s">
        <v>26</v>
      </c>
      <c r="C19" s="29">
        <v>48992</v>
      </c>
      <c r="D19" s="59">
        <v>48992</v>
      </c>
      <c r="E19" s="59">
        <v>61525.222699999998</v>
      </c>
      <c r="F19" s="76">
        <f t="shared" si="1"/>
        <v>1.2558218219301109</v>
      </c>
      <c r="G19" s="81" t="s">
        <v>108</v>
      </c>
      <c r="H19" s="43"/>
      <c r="I19" s="43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/>
      <c r="U19" s="43"/>
      <c r="V19" s="43"/>
      <c r="W19" s="43"/>
      <c r="X19" s="43"/>
      <c r="Y19" s="43"/>
      <c r="Z19" s="43"/>
      <c r="AA19" s="43"/>
      <c r="AB19" s="43"/>
      <c r="AC19" s="43"/>
      <c r="AD19" s="43"/>
      <c r="AE19" s="43"/>
      <c r="AF19" s="43"/>
      <c r="AG19" s="43"/>
      <c r="AH19" s="43"/>
      <c r="AI19" s="43"/>
      <c r="AJ19" s="43"/>
      <c r="AK19" s="43"/>
      <c r="AL19" s="43"/>
      <c r="AM19" s="43"/>
      <c r="AN19" s="43"/>
      <c r="AO19" s="43"/>
      <c r="AP19" s="43"/>
      <c r="AQ19" s="43"/>
      <c r="AR19" s="43"/>
      <c r="AS19" s="43"/>
      <c r="AT19" s="43"/>
      <c r="AU19" s="43"/>
      <c r="AV19" s="43"/>
      <c r="AW19" s="43"/>
      <c r="AX19" s="43"/>
      <c r="AY19" s="43"/>
      <c r="AZ19" s="43"/>
      <c r="BA19" s="43"/>
      <c r="BB19" s="43"/>
      <c r="BC19" s="43"/>
      <c r="BD19" s="43"/>
      <c r="BE19" s="43"/>
      <c r="BF19" s="43"/>
      <c r="BG19" s="43"/>
      <c r="BH19" s="43"/>
      <c r="BI19" s="43"/>
      <c r="BJ19" s="43"/>
      <c r="BK19" s="43"/>
      <c r="BL19" s="43"/>
      <c r="BM19" s="43"/>
      <c r="BN19" s="43"/>
      <c r="BO19" s="43"/>
      <c r="BP19" s="43"/>
      <c r="BQ19" s="43"/>
      <c r="BR19" s="43"/>
      <c r="BS19" s="43"/>
      <c r="BT19" s="43"/>
      <c r="BU19" s="43"/>
      <c r="BV19" s="43"/>
      <c r="BW19" s="43"/>
      <c r="BX19" s="43"/>
      <c r="BY19" s="43"/>
      <c r="BZ19" s="43"/>
      <c r="CA19" s="43"/>
      <c r="CB19" s="43"/>
      <c r="CC19" s="43"/>
      <c r="CD19" s="43"/>
      <c r="CE19" s="43"/>
      <c r="CF19" s="43"/>
      <c r="CG19" s="43"/>
      <c r="CH19" s="43"/>
      <c r="CI19" s="43"/>
      <c r="CJ19" s="43"/>
      <c r="CK19" s="43"/>
      <c r="CL19" s="43"/>
      <c r="CM19" s="43"/>
      <c r="CN19" s="43"/>
      <c r="CO19" s="43"/>
      <c r="CP19" s="43"/>
      <c r="CQ19" s="43"/>
      <c r="CR19" s="43"/>
      <c r="CS19" s="43"/>
      <c r="CT19" s="43"/>
      <c r="CU19" s="43"/>
    </row>
    <row r="20" spans="1:99" s="31" customFormat="1" ht="63.75" x14ac:dyDescent="0.2">
      <c r="A20" s="20" t="s">
        <v>27</v>
      </c>
      <c r="B20" s="25" t="s">
        <v>28</v>
      </c>
      <c r="C20" s="29">
        <v>6300</v>
      </c>
      <c r="D20" s="59">
        <v>6300</v>
      </c>
      <c r="E20" s="59">
        <v>2950.0893299999998</v>
      </c>
      <c r="F20" s="27">
        <f t="shared" si="1"/>
        <v>0.46826814761904756</v>
      </c>
      <c r="G20" s="81" t="s">
        <v>94</v>
      </c>
      <c r="H20" s="43"/>
      <c r="I20" s="43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  <c r="U20" s="43"/>
      <c r="V20" s="43"/>
      <c r="W20" s="43"/>
      <c r="X20" s="43"/>
      <c r="Y20" s="43"/>
      <c r="Z20" s="43"/>
      <c r="AA20" s="43"/>
      <c r="AB20" s="43"/>
      <c r="AC20" s="43"/>
      <c r="AD20" s="43"/>
      <c r="AE20" s="43"/>
      <c r="AF20" s="43"/>
      <c r="AG20" s="43"/>
      <c r="AH20" s="43"/>
      <c r="AI20" s="43"/>
      <c r="AJ20" s="43"/>
      <c r="AK20" s="43"/>
      <c r="AL20" s="43"/>
      <c r="AM20" s="43"/>
      <c r="AN20" s="43"/>
      <c r="AO20" s="43"/>
      <c r="AP20" s="43"/>
      <c r="AQ20" s="43"/>
      <c r="AR20" s="43"/>
      <c r="AS20" s="43"/>
      <c r="AT20" s="43"/>
      <c r="AU20" s="43"/>
      <c r="AV20" s="43"/>
      <c r="AW20" s="43"/>
      <c r="AX20" s="43"/>
      <c r="AY20" s="43"/>
      <c r="AZ20" s="43"/>
      <c r="BA20" s="43"/>
      <c r="BB20" s="43"/>
      <c r="BC20" s="43"/>
      <c r="BD20" s="43"/>
      <c r="BE20" s="43"/>
      <c r="BF20" s="43"/>
      <c r="BG20" s="43"/>
      <c r="BH20" s="43"/>
      <c r="BI20" s="43"/>
      <c r="BJ20" s="43"/>
      <c r="BK20" s="43"/>
      <c r="BL20" s="43"/>
      <c r="BM20" s="43"/>
      <c r="BN20" s="43"/>
      <c r="BO20" s="43"/>
      <c r="BP20" s="43"/>
      <c r="BQ20" s="43"/>
      <c r="BR20" s="43"/>
      <c r="BS20" s="43"/>
      <c r="BT20" s="43"/>
      <c r="BU20" s="43"/>
      <c r="BV20" s="43"/>
      <c r="BW20" s="43"/>
      <c r="BX20" s="43"/>
      <c r="BY20" s="43"/>
      <c r="BZ20" s="43"/>
      <c r="CA20" s="43"/>
      <c r="CB20" s="43"/>
      <c r="CC20" s="43"/>
      <c r="CD20" s="43"/>
      <c r="CE20" s="43"/>
      <c r="CF20" s="43"/>
      <c r="CG20" s="43"/>
      <c r="CH20" s="43"/>
      <c r="CI20" s="43"/>
      <c r="CJ20" s="43"/>
      <c r="CK20" s="43"/>
      <c r="CL20" s="43"/>
      <c r="CM20" s="43"/>
      <c r="CN20" s="43"/>
      <c r="CO20" s="43"/>
      <c r="CP20" s="43"/>
      <c r="CQ20" s="43"/>
      <c r="CR20" s="43"/>
      <c r="CS20" s="43"/>
      <c r="CT20" s="43"/>
      <c r="CU20" s="43"/>
    </row>
    <row r="21" spans="1:99" s="31" customFormat="1" ht="51" x14ac:dyDescent="0.2">
      <c r="A21" s="71" t="s">
        <v>56</v>
      </c>
      <c r="B21" s="32" t="s">
        <v>29</v>
      </c>
      <c r="C21" s="29">
        <v>977.65</v>
      </c>
      <c r="D21" s="59">
        <v>977.65</v>
      </c>
      <c r="E21" s="59">
        <v>104930.79625</v>
      </c>
      <c r="F21" s="76" t="s">
        <v>60</v>
      </c>
      <c r="G21" s="81" t="s">
        <v>112</v>
      </c>
      <c r="H21" s="43"/>
      <c r="I21" s="43"/>
      <c r="J21" s="43"/>
      <c r="K21" s="43"/>
      <c r="L21" s="43"/>
      <c r="M21" s="43"/>
      <c r="N21" s="43"/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  <c r="AH21" s="43"/>
      <c r="AI21" s="43"/>
      <c r="AJ21" s="43"/>
      <c r="AK21" s="43"/>
      <c r="AL21" s="43"/>
      <c r="AM21" s="43"/>
      <c r="AN21" s="43"/>
      <c r="AO21" s="43"/>
      <c r="AP21" s="43"/>
      <c r="AQ21" s="43"/>
      <c r="AR21" s="43"/>
      <c r="AS21" s="43"/>
      <c r="AT21" s="43"/>
      <c r="AU21" s="43"/>
      <c r="AV21" s="43"/>
      <c r="AW21" s="43"/>
      <c r="AX21" s="43"/>
      <c r="AY21" s="43"/>
      <c r="AZ21" s="43"/>
      <c r="BA21" s="43"/>
      <c r="BB21" s="43"/>
      <c r="BC21" s="43"/>
      <c r="BD21" s="43"/>
      <c r="BE21" s="43"/>
      <c r="BF21" s="43"/>
      <c r="BG21" s="43"/>
      <c r="BH21" s="43"/>
      <c r="BI21" s="43"/>
      <c r="BJ21" s="43"/>
      <c r="BK21" s="43"/>
      <c r="BL21" s="43"/>
      <c r="BM21" s="43"/>
      <c r="BN21" s="43"/>
      <c r="BO21" s="43"/>
      <c r="BP21" s="43"/>
      <c r="BQ21" s="43"/>
      <c r="BR21" s="43"/>
      <c r="BS21" s="43"/>
      <c r="BT21" s="43"/>
      <c r="BU21" s="43"/>
      <c r="BV21" s="43"/>
      <c r="BW21" s="43"/>
      <c r="BX21" s="43"/>
      <c r="BY21" s="43"/>
      <c r="BZ21" s="43"/>
      <c r="CA21" s="43"/>
      <c r="CB21" s="43"/>
      <c r="CC21" s="43"/>
      <c r="CD21" s="43"/>
      <c r="CE21" s="43"/>
      <c r="CF21" s="43"/>
      <c r="CG21" s="43"/>
      <c r="CH21" s="43"/>
      <c r="CI21" s="43"/>
      <c r="CJ21" s="43"/>
      <c r="CK21" s="43"/>
      <c r="CL21" s="43"/>
      <c r="CM21" s="43"/>
      <c r="CN21" s="43"/>
      <c r="CO21" s="43"/>
      <c r="CP21" s="43"/>
      <c r="CQ21" s="43"/>
      <c r="CR21" s="43"/>
      <c r="CS21" s="43"/>
      <c r="CT21" s="43"/>
      <c r="CU21" s="43"/>
    </row>
    <row r="22" spans="1:99" s="31" customFormat="1" x14ac:dyDescent="0.2">
      <c r="A22" s="71" t="s">
        <v>57</v>
      </c>
      <c r="B22" s="30"/>
      <c r="C22" s="29">
        <f>C23+C24+C25</f>
        <v>1043.8200000000002</v>
      </c>
      <c r="D22" s="59">
        <f t="shared" ref="D22:E22" si="6">D23+D24+D25</f>
        <v>1043.8200000000002</v>
      </c>
      <c r="E22" s="59">
        <f t="shared" si="6"/>
        <v>8473.1130199999989</v>
      </c>
      <c r="F22" s="76" t="s">
        <v>60</v>
      </c>
      <c r="G22" s="79"/>
      <c r="H22" s="43"/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3"/>
      <c r="AI22" s="43"/>
      <c r="AJ22" s="43"/>
      <c r="AK22" s="43"/>
      <c r="AL22" s="43"/>
      <c r="AM22" s="43"/>
      <c r="AN22" s="43"/>
      <c r="AO22" s="43"/>
      <c r="AP22" s="43"/>
      <c r="AQ22" s="43"/>
      <c r="AR22" s="43"/>
      <c r="AS22" s="43"/>
      <c r="AT22" s="43"/>
      <c r="AU22" s="43"/>
      <c r="AV22" s="43"/>
      <c r="AW22" s="43"/>
      <c r="AX22" s="43"/>
      <c r="AY22" s="43"/>
      <c r="AZ22" s="43"/>
      <c r="BA22" s="43"/>
      <c r="BB22" s="43"/>
      <c r="BC22" s="43"/>
      <c r="BD22" s="43"/>
      <c r="BE22" s="43"/>
      <c r="BF22" s="43"/>
      <c r="BG22" s="43"/>
      <c r="BH22" s="43"/>
      <c r="BI22" s="43"/>
      <c r="BJ22" s="43"/>
      <c r="BK22" s="43"/>
      <c r="BL22" s="43"/>
      <c r="BM22" s="43"/>
      <c r="BN22" s="43"/>
      <c r="BO22" s="43"/>
      <c r="BP22" s="43"/>
      <c r="BQ22" s="43"/>
      <c r="BR22" s="43"/>
      <c r="BS22" s="43"/>
      <c r="BT22" s="43"/>
      <c r="BU22" s="43"/>
      <c r="BV22" s="43"/>
      <c r="BW22" s="43"/>
      <c r="BX22" s="43"/>
      <c r="BY22" s="43"/>
      <c r="BZ22" s="43"/>
      <c r="CA22" s="43"/>
      <c r="CB22" s="43"/>
      <c r="CC22" s="43"/>
      <c r="CD22" s="43"/>
      <c r="CE22" s="43"/>
      <c r="CF22" s="43"/>
      <c r="CG22" s="43"/>
      <c r="CH22" s="43"/>
      <c r="CI22" s="43"/>
      <c r="CJ22" s="43"/>
      <c r="CK22" s="43"/>
      <c r="CL22" s="43"/>
      <c r="CM22" s="43"/>
      <c r="CN22" s="43"/>
      <c r="CO22" s="43"/>
      <c r="CP22" s="43"/>
      <c r="CQ22" s="43"/>
      <c r="CR22" s="43"/>
      <c r="CS22" s="43"/>
      <c r="CT22" s="43"/>
      <c r="CU22" s="43"/>
    </row>
    <row r="23" spans="1:99" s="8" customFormat="1" ht="25.5" x14ac:dyDescent="0.2">
      <c r="A23" s="6" t="s">
        <v>96</v>
      </c>
      <c r="B23" s="5" t="s">
        <v>32</v>
      </c>
      <c r="C23" s="22">
        <v>400</v>
      </c>
      <c r="D23" s="58">
        <v>400</v>
      </c>
      <c r="E23" s="58">
        <v>1184.09626</v>
      </c>
      <c r="F23" s="77" t="s">
        <v>60</v>
      </c>
      <c r="G23" s="82" t="s">
        <v>80</v>
      </c>
      <c r="H23" s="45"/>
      <c r="I23" s="45"/>
      <c r="J23" s="45"/>
      <c r="K23" s="45"/>
      <c r="L23" s="45"/>
      <c r="M23" s="45"/>
      <c r="N23" s="45"/>
      <c r="O23" s="45"/>
      <c r="P23" s="45"/>
      <c r="Q23" s="45"/>
      <c r="R23" s="45"/>
      <c r="S23" s="45"/>
      <c r="T23" s="45"/>
      <c r="U23" s="45"/>
      <c r="V23" s="45"/>
      <c r="W23" s="45"/>
      <c r="X23" s="45"/>
      <c r="Y23" s="45"/>
      <c r="Z23" s="45"/>
      <c r="AA23" s="45"/>
      <c r="AB23" s="45"/>
      <c r="AC23" s="45"/>
      <c r="AD23" s="45"/>
      <c r="AE23" s="45"/>
      <c r="AF23" s="45"/>
      <c r="AG23" s="45"/>
      <c r="AH23" s="45"/>
      <c r="AI23" s="45"/>
      <c r="AJ23" s="45"/>
      <c r="AK23" s="45"/>
      <c r="AL23" s="45"/>
      <c r="AM23" s="45"/>
      <c r="AN23" s="45"/>
      <c r="AO23" s="45"/>
      <c r="AP23" s="45"/>
      <c r="AQ23" s="45"/>
      <c r="AR23" s="45"/>
      <c r="AS23" s="45"/>
      <c r="AT23" s="45"/>
      <c r="AU23" s="45"/>
      <c r="AV23" s="45"/>
      <c r="AW23" s="45"/>
      <c r="AX23" s="45"/>
      <c r="AY23" s="45"/>
      <c r="AZ23" s="45"/>
      <c r="BA23" s="45"/>
      <c r="BB23" s="45"/>
      <c r="BC23" s="45"/>
      <c r="BD23" s="45"/>
      <c r="BE23" s="45"/>
      <c r="BF23" s="45"/>
      <c r="BG23" s="45"/>
      <c r="BH23" s="45"/>
      <c r="BI23" s="45"/>
      <c r="BJ23" s="45"/>
      <c r="BK23" s="45"/>
      <c r="BL23" s="45"/>
      <c r="BM23" s="45"/>
      <c r="BN23" s="45"/>
      <c r="BO23" s="45"/>
      <c r="BP23" s="45"/>
      <c r="BQ23" s="45"/>
      <c r="BR23" s="45"/>
      <c r="BS23" s="45"/>
      <c r="BT23" s="45"/>
      <c r="BU23" s="45"/>
      <c r="BV23" s="45"/>
      <c r="BW23" s="45"/>
      <c r="BX23" s="45"/>
      <c r="BY23" s="45"/>
      <c r="BZ23" s="45"/>
      <c r="CA23" s="45"/>
      <c r="CB23" s="45"/>
      <c r="CC23" s="45"/>
      <c r="CD23" s="45"/>
      <c r="CE23" s="45"/>
      <c r="CF23" s="45"/>
      <c r="CG23" s="45"/>
      <c r="CH23" s="45"/>
      <c r="CI23" s="45"/>
      <c r="CJ23" s="45"/>
      <c r="CK23" s="45"/>
      <c r="CL23" s="45"/>
      <c r="CM23" s="45"/>
      <c r="CN23" s="45"/>
      <c r="CO23" s="45"/>
      <c r="CP23" s="45"/>
      <c r="CQ23" s="45"/>
      <c r="CR23" s="45"/>
      <c r="CS23" s="45"/>
      <c r="CT23" s="45"/>
      <c r="CU23" s="45"/>
    </row>
    <row r="24" spans="1:99" s="8" customFormat="1" ht="51" x14ac:dyDescent="0.2">
      <c r="A24" s="6" t="s">
        <v>97</v>
      </c>
      <c r="B24" s="5" t="s">
        <v>33</v>
      </c>
      <c r="C24" s="22">
        <v>631.82000000000005</v>
      </c>
      <c r="D24" s="58">
        <v>631.82000000000005</v>
      </c>
      <c r="E24" s="58">
        <v>7276.4729600000001</v>
      </c>
      <c r="F24" s="77" t="s">
        <v>60</v>
      </c>
      <c r="G24" s="84" t="s">
        <v>111</v>
      </c>
      <c r="H24" s="45"/>
      <c r="I24" s="45"/>
      <c r="J24" s="45"/>
      <c r="K24" s="45"/>
      <c r="L24" s="45"/>
      <c r="M24" s="45"/>
      <c r="N24" s="45"/>
      <c r="O24" s="45"/>
      <c r="P24" s="45"/>
      <c r="Q24" s="45"/>
      <c r="R24" s="45"/>
      <c r="S24" s="45"/>
      <c r="T24" s="45"/>
      <c r="U24" s="45"/>
      <c r="V24" s="45"/>
      <c r="W24" s="45"/>
      <c r="X24" s="45"/>
      <c r="Y24" s="45"/>
      <c r="Z24" s="45"/>
      <c r="AA24" s="45"/>
      <c r="AB24" s="45"/>
      <c r="AC24" s="45"/>
      <c r="AD24" s="45"/>
      <c r="AE24" s="45"/>
      <c r="AF24" s="45"/>
      <c r="AG24" s="45"/>
      <c r="AH24" s="45"/>
      <c r="AI24" s="45"/>
      <c r="AJ24" s="45"/>
      <c r="AK24" s="45"/>
      <c r="AL24" s="45"/>
      <c r="AM24" s="45"/>
      <c r="AN24" s="45"/>
      <c r="AO24" s="45"/>
      <c r="AP24" s="45"/>
      <c r="AQ24" s="45"/>
      <c r="AR24" s="45"/>
      <c r="AS24" s="45"/>
      <c r="AT24" s="45"/>
      <c r="AU24" s="45"/>
      <c r="AV24" s="45"/>
      <c r="AW24" s="45"/>
      <c r="AX24" s="45"/>
      <c r="AY24" s="45"/>
      <c r="AZ24" s="45"/>
      <c r="BA24" s="45"/>
      <c r="BB24" s="45"/>
      <c r="BC24" s="45"/>
      <c r="BD24" s="45"/>
      <c r="BE24" s="45"/>
      <c r="BF24" s="45"/>
      <c r="BG24" s="45"/>
      <c r="BH24" s="45"/>
      <c r="BI24" s="45"/>
      <c r="BJ24" s="45"/>
      <c r="BK24" s="45"/>
      <c r="BL24" s="45"/>
      <c r="BM24" s="45"/>
      <c r="BN24" s="45"/>
      <c r="BO24" s="45"/>
      <c r="BP24" s="45"/>
      <c r="BQ24" s="45"/>
      <c r="BR24" s="45"/>
      <c r="BS24" s="45"/>
      <c r="BT24" s="45"/>
      <c r="BU24" s="45"/>
      <c r="BV24" s="45"/>
      <c r="BW24" s="45"/>
      <c r="BX24" s="45"/>
      <c r="BY24" s="45"/>
      <c r="BZ24" s="45"/>
      <c r="CA24" s="45"/>
      <c r="CB24" s="45"/>
      <c r="CC24" s="45"/>
      <c r="CD24" s="45"/>
      <c r="CE24" s="45"/>
      <c r="CF24" s="45"/>
      <c r="CG24" s="45"/>
      <c r="CH24" s="45"/>
      <c r="CI24" s="45"/>
      <c r="CJ24" s="45"/>
      <c r="CK24" s="45"/>
      <c r="CL24" s="45"/>
      <c r="CM24" s="45"/>
      <c r="CN24" s="45"/>
      <c r="CO24" s="45"/>
      <c r="CP24" s="45"/>
      <c r="CQ24" s="45"/>
      <c r="CR24" s="45"/>
      <c r="CS24" s="45"/>
      <c r="CT24" s="45"/>
      <c r="CU24" s="45"/>
    </row>
    <row r="25" spans="1:99" s="8" customFormat="1" ht="25.5" x14ac:dyDescent="0.2">
      <c r="A25" s="6" t="s">
        <v>98</v>
      </c>
      <c r="B25" s="5" t="s">
        <v>35</v>
      </c>
      <c r="C25" s="22">
        <v>12</v>
      </c>
      <c r="D25" s="58">
        <v>12</v>
      </c>
      <c r="E25" s="58">
        <v>12.543799999999999</v>
      </c>
      <c r="F25" s="77">
        <f t="shared" si="1"/>
        <v>1.0453166666666667</v>
      </c>
      <c r="G25" s="82" t="s">
        <v>81</v>
      </c>
      <c r="H25" s="45"/>
      <c r="I25" s="45"/>
      <c r="J25" s="45"/>
      <c r="K25" s="45"/>
      <c r="L25" s="45"/>
      <c r="M25" s="45"/>
      <c r="N25" s="45"/>
      <c r="O25" s="45"/>
      <c r="P25" s="45"/>
      <c r="Q25" s="45"/>
      <c r="R25" s="45"/>
      <c r="S25" s="45"/>
      <c r="T25" s="45"/>
      <c r="U25" s="45"/>
      <c r="V25" s="45"/>
      <c r="W25" s="45"/>
      <c r="X25" s="45"/>
      <c r="Y25" s="45"/>
      <c r="Z25" s="45"/>
      <c r="AA25" s="45"/>
      <c r="AB25" s="45"/>
      <c r="AC25" s="45"/>
      <c r="AD25" s="45"/>
      <c r="AE25" s="45"/>
      <c r="AF25" s="45"/>
      <c r="AG25" s="45"/>
      <c r="AH25" s="45"/>
      <c r="AI25" s="45"/>
      <c r="AJ25" s="45"/>
      <c r="AK25" s="45"/>
      <c r="AL25" s="45"/>
      <c r="AM25" s="45"/>
      <c r="AN25" s="45"/>
      <c r="AO25" s="45"/>
      <c r="AP25" s="45"/>
      <c r="AQ25" s="45"/>
      <c r="AR25" s="45"/>
      <c r="AS25" s="45"/>
      <c r="AT25" s="45"/>
      <c r="AU25" s="45"/>
      <c r="AV25" s="45"/>
      <c r="AW25" s="45"/>
      <c r="AX25" s="45"/>
      <c r="AY25" s="45"/>
      <c r="AZ25" s="45"/>
      <c r="BA25" s="45"/>
      <c r="BB25" s="45"/>
      <c r="BC25" s="45"/>
      <c r="BD25" s="45"/>
      <c r="BE25" s="45"/>
      <c r="BF25" s="45"/>
      <c r="BG25" s="45"/>
      <c r="BH25" s="45"/>
      <c r="BI25" s="45"/>
      <c r="BJ25" s="45"/>
      <c r="BK25" s="45"/>
      <c r="BL25" s="45"/>
      <c r="BM25" s="45"/>
      <c r="BN25" s="45"/>
      <c r="BO25" s="45"/>
      <c r="BP25" s="45"/>
      <c r="BQ25" s="45"/>
      <c r="BR25" s="45"/>
      <c r="BS25" s="45"/>
      <c r="BT25" s="45"/>
      <c r="BU25" s="45"/>
      <c r="BV25" s="45"/>
      <c r="BW25" s="45"/>
      <c r="BX25" s="45"/>
      <c r="BY25" s="45"/>
      <c r="BZ25" s="45"/>
      <c r="CA25" s="45"/>
      <c r="CB25" s="45"/>
      <c r="CC25" s="45"/>
      <c r="CD25" s="45"/>
      <c r="CE25" s="45"/>
      <c r="CF25" s="45"/>
      <c r="CG25" s="45"/>
      <c r="CH25" s="45"/>
      <c r="CI25" s="45"/>
      <c r="CJ25" s="45"/>
      <c r="CK25" s="45"/>
      <c r="CL25" s="45"/>
      <c r="CM25" s="45"/>
      <c r="CN25" s="45"/>
      <c r="CO25" s="45"/>
      <c r="CP25" s="45"/>
      <c r="CQ25" s="45"/>
      <c r="CR25" s="45"/>
      <c r="CS25" s="45"/>
      <c r="CT25" s="45"/>
      <c r="CU25" s="45"/>
    </row>
    <row r="26" spans="1:99" s="36" customFormat="1" x14ac:dyDescent="0.2">
      <c r="A26" s="19" t="s">
        <v>63</v>
      </c>
      <c r="B26" s="33"/>
      <c r="C26" s="34">
        <f>C27+C31</f>
        <v>346826.47353999998</v>
      </c>
      <c r="D26" s="55">
        <f t="shared" ref="D26:E26" si="7">D27+D31</f>
        <v>353404.09182000003</v>
      </c>
      <c r="E26" s="55">
        <f t="shared" si="7"/>
        <v>358686.78928999999</v>
      </c>
      <c r="F26" s="35">
        <f t="shared" si="1"/>
        <v>1.0341966852441906</v>
      </c>
      <c r="G26" s="3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3"/>
      <c r="AL26" s="43"/>
      <c r="AM26" s="43"/>
      <c r="AN26" s="43"/>
      <c r="AO26" s="43"/>
      <c r="AP26" s="43"/>
      <c r="AQ26" s="43"/>
      <c r="AR26" s="43"/>
      <c r="AS26" s="43"/>
      <c r="AT26" s="43"/>
      <c r="AU26" s="43"/>
      <c r="AV26" s="43"/>
      <c r="AW26" s="43"/>
      <c r="AX26" s="43"/>
      <c r="AY26" s="43"/>
      <c r="AZ26" s="43"/>
      <c r="BA26" s="43"/>
      <c r="BB26" s="43"/>
      <c r="BC26" s="43"/>
      <c r="BD26" s="43"/>
      <c r="BE26" s="43"/>
      <c r="BF26" s="43"/>
      <c r="BG26" s="43"/>
      <c r="BH26" s="43"/>
      <c r="BI26" s="43"/>
      <c r="BJ26" s="43"/>
      <c r="BK26" s="43"/>
      <c r="BL26" s="43"/>
      <c r="BM26" s="43"/>
      <c r="BN26" s="43"/>
      <c r="BO26" s="43"/>
      <c r="BP26" s="43"/>
      <c r="BQ26" s="43"/>
      <c r="BR26" s="43"/>
      <c r="BS26" s="43"/>
      <c r="BT26" s="43"/>
      <c r="BU26" s="43"/>
      <c r="BV26" s="43"/>
      <c r="BW26" s="43"/>
      <c r="BX26" s="43"/>
      <c r="BY26" s="43"/>
      <c r="BZ26" s="43"/>
      <c r="CA26" s="43"/>
      <c r="CB26" s="43"/>
      <c r="CC26" s="43"/>
      <c r="CD26" s="43"/>
      <c r="CE26" s="43"/>
      <c r="CF26" s="43"/>
      <c r="CG26" s="43"/>
      <c r="CH26" s="43"/>
      <c r="CI26" s="43"/>
      <c r="CJ26" s="43"/>
      <c r="CK26" s="43"/>
      <c r="CL26" s="43"/>
      <c r="CM26" s="43"/>
      <c r="CN26" s="43"/>
      <c r="CO26" s="43"/>
      <c r="CP26" s="43"/>
      <c r="CQ26" s="43"/>
      <c r="CR26" s="43"/>
      <c r="CS26" s="43"/>
      <c r="CT26" s="43"/>
      <c r="CU26" s="43"/>
    </row>
    <row r="27" spans="1:99" s="31" customFormat="1" ht="38.25" x14ac:dyDescent="0.2">
      <c r="A27" s="68" t="s">
        <v>71</v>
      </c>
      <c r="B27" s="25" t="s">
        <v>36</v>
      </c>
      <c r="C27" s="29">
        <f>C28+C29+C30</f>
        <v>296355.80647999997</v>
      </c>
      <c r="D27" s="59">
        <f t="shared" ref="D27:E27" si="8">D28+D29+D30</f>
        <v>300469.72648000001</v>
      </c>
      <c r="E27" s="59">
        <f t="shared" si="8"/>
        <v>297610.68134000001</v>
      </c>
      <c r="F27" s="27">
        <f t="shared" si="1"/>
        <v>1.004234352196115</v>
      </c>
      <c r="G27" s="73" t="s">
        <v>82</v>
      </c>
      <c r="H27" s="43"/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3"/>
      <c r="AI27" s="43"/>
      <c r="AJ27" s="43"/>
      <c r="AK27" s="43"/>
      <c r="AL27" s="43"/>
      <c r="AM27" s="43"/>
      <c r="AN27" s="43"/>
      <c r="AO27" s="43"/>
      <c r="AP27" s="43"/>
      <c r="AQ27" s="43"/>
      <c r="AR27" s="43"/>
      <c r="AS27" s="43"/>
      <c r="AT27" s="43"/>
      <c r="AU27" s="43"/>
      <c r="AV27" s="43"/>
      <c r="AW27" s="43"/>
      <c r="AX27" s="43"/>
      <c r="AY27" s="43"/>
      <c r="AZ27" s="43"/>
      <c r="BA27" s="43"/>
      <c r="BB27" s="43"/>
      <c r="BC27" s="43"/>
      <c r="BD27" s="43"/>
      <c r="BE27" s="43"/>
      <c r="BF27" s="43"/>
      <c r="BG27" s="43"/>
      <c r="BH27" s="43"/>
      <c r="BI27" s="43"/>
      <c r="BJ27" s="43"/>
      <c r="BK27" s="43"/>
      <c r="BL27" s="43"/>
      <c r="BM27" s="43"/>
      <c r="BN27" s="43"/>
      <c r="BO27" s="43"/>
      <c r="BP27" s="43"/>
      <c r="BQ27" s="43"/>
      <c r="BR27" s="43"/>
      <c r="BS27" s="43"/>
      <c r="BT27" s="43"/>
      <c r="BU27" s="43"/>
      <c r="BV27" s="43"/>
      <c r="BW27" s="43"/>
      <c r="BX27" s="43"/>
      <c r="BY27" s="43"/>
      <c r="BZ27" s="43"/>
      <c r="CA27" s="43"/>
      <c r="CB27" s="43"/>
      <c r="CC27" s="43"/>
      <c r="CD27" s="43"/>
      <c r="CE27" s="43"/>
      <c r="CF27" s="43"/>
      <c r="CG27" s="43"/>
      <c r="CH27" s="43"/>
      <c r="CI27" s="43"/>
      <c r="CJ27" s="43"/>
      <c r="CK27" s="43"/>
      <c r="CL27" s="43"/>
      <c r="CM27" s="43"/>
      <c r="CN27" s="43"/>
      <c r="CO27" s="43"/>
      <c r="CP27" s="43"/>
      <c r="CQ27" s="43"/>
      <c r="CR27" s="43"/>
      <c r="CS27" s="43"/>
      <c r="CT27" s="43"/>
      <c r="CU27" s="43"/>
    </row>
    <row r="28" spans="1:99" x14ac:dyDescent="0.2">
      <c r="A28" s="66" t="s">
        <v>68</v>
      </c>
      <c r="B28" s="1" t="s">
        <v>102</v>
      </c>
      <c r="C28" s="21">
        <v>8077.44</v>
      </c>
      <c r="D28" s="57">
        <v>8077.44</v>
      </c>
      <c r="E28" s="57">
        <v>8077.4</v>
      </c>
      <c r="F28" s="24">
        <f t="shared" ref="F28:F37" si="9">E28/C28</f>
        <v>0.99999504793597971</v>
      </c>
      <c r="G28" s="62"/>
    </row>
    <row r="29" spans="1:99" x14ac:dyDescent="0.2">
      <c r="A29" s="66" t="s">
        <v>69</v>
      </c>
      <c r="B29" s="1" t="s">
        <v>103</v>
      </c>
      <c r="C29" s="21">
        <v>24442.859929999999</v>
      </c>
      <c r="D29" s="57">
        <v>28556.779930000001</v>
      </c>
      <c r="E29" s="57">
        <v>26124.92784</v>
      </c>
      <c r="F29" s="24">
        <f t="shared" si="9"/>
        <v>1.068816329791896</v>
      </c>
      <c r="G29" s="62"/>
    </row>
    <row r="30" spans="1:99" x14ac:dyDescent="0.2">
      <c r="A30" s="66" t="s">
        <v>70</v>
      </c>
      <c r="B30" s="1" t="s">
        <v>104</v>
      </c>
      <c r="C30" s="21">
        <v>263835.50654999999</v>
      </c>
      <c r="D30" s="57">
        <v>263835.50654999999</v>
      </c>
      <c r="E30" s="57">
        <v>263408.35350000003</v>
      </c>
      <c r="F30" s="24">
        <f t="shared" si="9"/>
        <v>0.99838098724623703</v>
      </c>
      <c r="G30" s="62"/>
    </row>
    <row r="31" spans="1:99" s="11" customFormat="1" x14ac:dyDescent="0.2">
      <c r="A31" s="70" t="s">
        <v>59</v>
      </c>
      <c r="B31" s="15"/>
      <c r="C31" s="26">
        <f>C32+C33+C34+C35+C36</f>
        <v>50470.66706</v>
      </c>
      <c r="D31" s="56">
        <f t="shared" ref="D31:E31" si="10">D32+D33+D34+D35+D36</f>
        <v>52934.365340000004</v>
      </c>
      <c r="E31" s="56">
        <f t="shared" si="10"/>
        <v>61076.107950000005</v>
      </c>
      <c r="F31" s="76" t="s">
        <v>60</v>
      </c>
      <c r="G31" s="30"/>
      <c r="H31" s="43"/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3"/>
      <c r="AL31" s="43"/>
      <c r="AM31" s="43"/>
      <c r="AN31" s="43"/>
      <c r="AO31" s="43"/>
      <c r="AP31" s="43"/>
      <c r="AQ31" s="43"/>
      <c r="AR31" s="43"/>
      <c r="AS31" s="43"/>
      <c r="AT31" s="43"/>
      <c r="AU31" s="43"/>
      <c r="AV31" s="43"/>
      <c r="AW31" s="43"/>
      <c r="AX31" s="43"/>
      <c r="AY31" s="43"/>
      <c r="AZ31" s="43"/>
      <c r="BA31" s="43"/>
      <c r="BB31" s="43"/>
      <c r="BC31" s="43"/>
      <c r="BD31" s="43"/>
      <c r="BE31" s="43"/>
      <c r="BF31" s="43"/>
      <c r="BG31" s="43"/>
      <c r="BH31" s="43"/>
      <c r="BI31" s="43"/>
      <c r="BJ31" s="43"/>
      <c r="BK31" s="43"/>
      <c r="BL31" s="43"/>
      <c r="BM31" s="43"/>
      <c r="BN31" s="43"/>
      <c r="BO31" s="43"/>
      <c r="BP31" s="43"/>
      <c r="BQ31" s="43"/>
      <c r="BR31" s="43"/>
      <c r="BS31" s="43"/>
      <c r="BT31" s="43"/>
      <c r="BU31" s="43"/>
      <c r="BV31" s="43"/>
      <c r="BW31" s="43"/>
      <c r="BX31" s="43"/>
      <c r="BY31" s="43"/>
      <c r="BZ31" s="43"/>
      <c r="CA31" s="43"/>
      <c r="CB31" s="43"/>
      <c r="CC31" s="43"/>
      <c r="CD31" s="43"/>
      <c r="CE31" s="43"/>
      <c r="CF31" s="43"/>
      <c r="CG31" s="43"/>
      <c r="CH31" s="43"/>
      <c r="CI31" s="43"/>
      <c r="CJ31" s="43"/>
      <c r="CK31" s="43"/>
      <c r="CL31" s="43"/>
      <c r="CM31" s="43"/>
      <c r="CN31" s="43"/>
      <c r="CO31" s="43"/>
      <c r="CP31" s="43"/>
      <c r="CQ31" s="43"/>
      <c r="CR31" s="43"/>
      <c r="CS31" s="43"/>
      <c r="CT31" s="43"/>
      <c r="CU31" s="43"/>
    </row>
    <row r="32" spans="1:99" s="8" customFormat="1" x14ac:dyDescent="0.2">
      <c r="A32" s="4" t="s">
        <v>41</v>
      </c>
      <c r="B32" s="5" t="s">
        <v>105</v>
      </c>
      <c r="C32" s="22">
        <v>170.77791999999999</v>
      </c>
      <c r="D32" s="58">
        <v>2230.77792</v>
      </c>
      <c r="E32" s="58">
        <v>2160.38</v>
      </c>
      <c r="F32" s="23"/>
      <c r="G32" s="12"/>
      <c r="H32" s="45"/>
      <c r="I32" s="45"/>
      <c r="J32" s="45"/>
      <c r="K32" s="45"/>
      <c r="L32" s="45"/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5"/>
      <c r="X32" s="45"/>
      <c r="Y32" s="45"/>
      <c r="Z32" s="45"/>
      <c r="AA32" s="45"/>
      <c r="AB32" s="45"/>
      <c r="AC32" s="45"/>
      <c r="AD32" s="45"/>
      <c r="AE32" s="45"/>
      <c r="AF32" s="45"/>
      <c r="AG32" s="45"/>
      <c r="AH32" s="45"/>
      <c r="AI32" s="45"/>
      <c r="AJ32" s="45"/>
      <c r="AK32" s="45"/>
      <c r="AL32" s="45"/>
      <c r="AM32" s="45"/>
      <c r="AN32" s="45"/>
      <c r="AO32" s="45"/>
      <c r="AP32" s="45"/>
      <c r="AQ32" s="45"/>
      <c r="AR32" s="45"/>
      <c r="AS32" s="45"/>
      <c r="AT32" s="45"/>
      <c r="AU32" s="45"/>
      <c r="AV32" s="45"/>
      <c r="AW32" s="45"/>
      <c r="AX32" s="45"/>
      <c r="AY32" s="45"/>
      <c r="AZ32" s="45"/>
      <c r="BA32" s="45"/>
      <c r="BB32" s="45"/>
      <c r="BC32" s="45"/>
      <c r="BD32" s="45"/>
      <c r="BE32" s="45"/>
      <c r="BF32" s="45"/>
      <c r="BG32" s="45"/>
      <c r="BH32" s="45"/>
      <c r="BI32" s="45"/>
      <c r="BJ32" s="45"/>
      <c r="BK32" s="45"/>
      <c r="BL32" s="45"/>
      <c r="BM32" s="45"/>
      <c r="BN32" s="45"/>
      <c r="BO32" s="45"/>
      <c r="BP32" s="45"/>
      <c r="BQ32" s="45"/>
      <c r="BR32" s="45"/>
      <c r="BS32" s="45"/>
      <c r="BT32" s="45"/>
      <c r="BU32" s="45"/>
      <c r="BV32" s="45"/>
      <c r="BW32" s="45"/>
      <c r="BX32" s="45"/>
      <c r="BY32" s="45"/>
      <c r="BZ32" s="45"/>
      <c r="CA32" s="45"/>
      <c r="CB32" s="45"/>
      <c r="CC32" s="45"/>
      <c r="CD32" s="45"/>
      <c r="CE32" s="45"/>
      <c r="CF32" s="45"/>
      <c r="CG32" s="45"/>
      <c r="CH32" s="45"/>
      <c r="CI32" s="45"/>
      <c r="CJ32" s="45"/>
      <c r="CK32" s="45"/>
      <c r="CL32" s="45"/>
      <c r="CM32" s="45"/>
      <c r="CN32" s="45"/>
      <c r="CO32" s="45"/>
      <c r="CP32" s="45"/>
      <c r="CQ32" s="45"/>
      <c r="CR32" s="45"/>
      <c r="CS32" s="45"/>
      <c r="CT32" s="45"/>
      <c r="CU32" s="45"/>
    </row>
    <row r="33" spans="1:99" s="8" customFormat="1" ht="63.75" x14ac:dyDescent="0.2">
      <c r="A33" s="9" t="s">
        <v>42</v>
      </c>
      <c r="B33" s="10" t="s">
        <v>106</v>
      </c>
      <c r="C33" s="22">
        <v>50299.889139999999</v>
      </c>
      <c r="D33" s="58">
        <v>50703.587420000003</v>
      </c>
      <c r="E33" s="58">
        <v>51550.362840000002</v>
      </c>
      <c r="F33" s="23">
        <f t="shared" si="9"/>
        <v>1.0248603669188923</v>
      </c>
      <c r="G33" s="12"/>
      <c r="H33" s="45"/>
      <c r="I33" s="45"/>
      <c r="J33" s="45"/>
      <c r="K33" s="45"/>
      <c r="L33" s="45"/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5"/>
      <c r="X33" s="45"/>
      <c r="Y33" s="45"/>
      <c r="Z33" s="45"/>
      <c r="AA33" s="45"/>
      <c r="AB33" s="45"/>
      <c r="AC33" s="45"/>
      <c r="AD33" s="45"/>
      <c r="AE33" s="45"/>
      <c r="AF33" s="45"/>
      <c r="AG33" s="45"/>
      <c r="AH33" s="45"/>
      <c r="AI33" s="45"/>
      <c r="AJ33" s="45"/>
      <c r="AK33" s="45"/>
      <c r="AL33" s="45"/>
      <c r="AM33" s="45"/>
      <c r="AN33" s="45"/>
      <c r="AO33" s="45"/>
      <c r="AP33" s="45"/>
      <c r="AQ33" s="45"/>
      <c r="AR33" s="45"/>
      <c r="AS33" s="45"/>
      <c r="AT33" s="45"/>
      <c r="AU33" s="45"/>
      <c r="AV33" s="45"/>
      <c r="AW33" s="45"/>
      <c r="AX33" s="45"/>
      <c r="AY33" s="45"/>
      <c r="AZ33" s="45"/>
      <c r="BA33" s="45"/>
      <c r="BB33" s="45"/>
      <c r="BC33" s="45"/>
      <c r="BD33" s="45"/>
      <c r="BE33" s="45"/>
      <c r="BF33" s="45"/>
      <c r="BG33" s="45"/>
      <c r="BH33" s="45"/>
      <c r="BI33" s="45"/>
      <c r="BJ33" s="45"/>
      <c r="BK33" s="45"/>
      <c r="BL33" s="45"/>
      <c r="BM33" s="45"/>
      <c r="BN33" s="45"/>
      <c r="BO33" s="45"/>
      <c r="BP33" s="45"/>
      <c r="BQ33" s="45"/>
      <c r="BR33" s="45"/>
      <c r="BS33" s="45"/>
      <c r="BT33" s="45"/>
      <c r="BU33" s="45"/>
      <c r="BV33" s="45"/>
      <c r="BW33" s="45"/>
      <c r="BX33" s="45"/>
      <c r="BY33" s="45"/>
      <c r="BZ33" s="45"/>
      <c r="CA33" s="45"/>
      <c r="CB33" s="45"/>
      <c r="CC33" s="45"/>
      <c r="CD33" s="45"/>
      <c r="CE33" s="45"/>
      <c r="CF33" s="45"/>
      <c r="CG33" s="45"/>
      <c r="CH33" s="45"/>
      <c r="CI33" s="45"/>
      <c r="CJ33" s="45"/>
      <c r="CK33" s="45"/>
      <c r="CL33" s="45"/>
      <c r="CM33" s="45"/>
      <c r="CN33" s="45"/>
      <c r="CO33" s="45"/>
      <c r="CP33" s="45"/>
      <c r="CQ33" s="45"/>
      <c r="CR33" s="45"/>
      <c r="CS33" s="45"/>
      <c r="CT33" s="45"/>
      <c r="CU33" s="45"/>
    </row>
    <row r="34" spans="1:99" s="8" customFormat="1" ht="25.5" x14ac:dyDescent="0.2">
      <c r="A34" s="4" t="s">
        <v>43</v>
      </c>
      <c r="B34" s="5" t="s">
        <v>107</v>
      </c>
      <c r="C34" s="22">
        <v>0</v>
      </c>
      <c r="D34" s="58">
        <v>0</v>
      </c>
      <c r="E34" s="58">
        <v>7791.4906600000004</v>
      </c>
      <c r="F34" s="23"/>
      <c r="G34" s="12"/>
      <c r="H34" s="45"/>
      <c r="I34" s="45"/>
      <c r="J34" s="45"/>
      <c r="K34" s="45"/>
      <c r="L34" s="45"/>
      <c r="M34" s="45"/>
      <c r="N34" s="45"/>
      <c r="O34" s="45"/>
      <c r="P34" s="45"/>
      <c r="Q34" s="45"/>
      <c r="R34" s="45"/>
      <c r="S34" s="45"/>
      <c r="T34" s="45"/>
      <c r="U34" s="45"/>
      <c r="V34" s="45"/>
      <c r="W34" s="45"/>
      <c r="X34" s="45"/>
      <c r="Y34" s="45"/>
      <c r="Z34" s="45"/>
      <c r="AA34" s="45"/>
      <c r="AB34" s="45"/>
      <c r="AC34" s="45"/>
      <c r="AD34" s="45"/>
      <c r="AE34" s="45"/>
      <c r="AF34" s="45"/>
      <c r="AG34" s="45"/>
      <c r="AH34" s="45"/>
      <c r="AI34" s="45"/>
      <c r="AJ34" s="45"/>
      <c r="AK34" s="45"/>
      <c r="AL34" s="45"/>
      <c r="AM34" s="45"/>
      <c r="AN34" s="45"/>
      <c r="AO34" s="45"/>
      <c r="AP34" s="45"/>
      <c r="AQ34" s="45"/>
      <c r="AR34" s="45"/>
      <c r="AS34" s="45"/>
      <c r="AT34" s="45"/>
      <c r="AU34" s="45"/>
      <c r="AV34" s="45"/>
      <c r="AW34" s="45"/>
      <c r="AX34" s="45"/>
      <c r="AY34" s="45"/>
      <c r="AZ34" s="45"/>
      <c r="BA34" s="45"/>
      <c r="BB34" s="45"/>
      <c r="BC34" s="45"/>
      <c r="BD34" s="45"/>
      <c r="BE34" s="45"/>
      <c r="BF34" s="45"/>
      <c r="BG34" s="45"/>
      <c r="BH34" s="45"/>
      <c r="BI34" s="45"/>
      <c r="BJ34" s="45"/>
      <c r="BK34" s="45"/>
      <c r="BL34" s="45"/>
      <c r="BM34" s="45"/>
      <c r="BN34" s="45"/>
      <c r="BO34" s="45"/>
      <c r="BP34" s="45"/>
      <c r="BQ34" s="45"/>
      <c r="BR34" s="45"/>
      <c r="BS34" s="45"/>
      <c r="BT34" s="45"/>
      <c r="BU34" s="45"/>
      <c r="BV34" s="45"/>
      <c r="BW34" s="45"/>
      <c r="BX34" s="45"/>
      <c r="BY34" s="45"/>
      <c r="BZ34" s="45"/>
      <c r="CA34" s="45"/>
      <c r="CB34" s="45"/>
      <c r="CC34" s="45"/>
      <c r="CD34" s="45"/>
      <c r="CE34" s="45"/>
      <c r="CF34" s="45"/>
      <c r="CG34" s="45"/>
      <c r="CH34" s="45"/>
      <c r="CI34" s="45"/>
      <c r="CJ34" s="45"/>
      <c r="CK34" s="45"/>
      <c r="CL34" s="45"/>
      <c r="CM34" s="45"/>
      <c r="CN34" s="45"/>
      <c r="CO34" s="45"/>
      <c r="CP34" s="45"/>
      <c r="CQ34" s="45"/>
      <c r="CR34" s="45"/>
      <c r="CS34" s="45"/>
      <c r="CT34" s="45"/>
      <c r="CU34" s="45"/>
    </row>
    <row r="35" spans="1:99" s="8" customFormat="1" ht="25.5" x14ac:dyDescent="0.2">
      <c r="A35" s="14" t="s">
        <v>44</v>
      </c>
      <c r="B35" s="5" t="s">
        <v>49</v>
      </c>
      <c r="C35" s="22">
        <v>0</v>
      </c>
      <c r="D35" s="58">
        <v>0</v>
      </c>
      <c r="E35" s="58">
        <v>0</v>
      </c>
      <c r="F35" s="23"/>
      <c r="G35" s="12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45"/>
      <c r="S35" s="45"/>
      <c r="T35" s="45"/>
      <c r="U35" s="45"/>
      <c r="V35" s="45"/>
      <c r="W35" s="45"/>
      <c r="X35" s="45"/>
      <c r="Y35" s="45"/>
      <c r="Z35" s="45"/>
      <c r="AA35" s="45"/>
      <c r="AB35" s="45"/>
      <c r="AC35" s="45"/>
      <c r="AD35" s="45"/>
      <c r="AE35" s="45"/>
      <c r="AF35" s="45"/>
      <c r="AG35" s="45"/>
      <c r="AH35" s="45"/>
      <c r="AI35" s="45"/>
      <c r="AJ35" s="45"/>
      <c r="AK35" s="45"/>
      <c r="AL35" s="45"/>
      <c r="AM35" s="45"/>
      <c r="AN35" s="45"/>
      <c r="AO35" s="45"/>
      <c r="AP35" s="45"/>
      <c r="AQ35" s="45"/>
      <c r="AR35" s="45"/>
      <c r="AS35" s="45"/>
      <c r="AT35" s="45"/>
      <c r="AU35" s="45"/>
      <c r="AV35" s="45"/>
      <c r="AW35" s="45"/>
      <c r="AX35" s="45"/>
      <c r="AY35" s="45"/>
      <c r="AZ35" s="45"/>
      <c r="BA35" s="45"/>
      <c r="BB35" s="45"/>
      <c r="BC35" s="45"/>
      <c r="BD35" s="45"/>
      <c r="BE35" s="45"/>
      <c r="BF35" s="45"/>
      <c r="BG35" s="45"/>
      <c r="BH35" s="45"/>
      <c r="BI35" s="45"/>
      <c r="BJ35" s="45"/>
      <c r="BK35" s="45"/>
      <c r="BL35" s="45"/>
      <c r="BM35" s="45"/>
      <c r="BN35" s="45"/>
      <c r="BO35" s="45"/>
      <c r="BP35" s="45"/>
      <c r="BQ35" s="45"/>
      <c r="BR35" s="45"/>
      <c r="BS35" s="45"/>
      <c r="BT35" s="45"/>
      <c r="BU35" s="45"/>
      <c r="BV35" s="45"/>
      <c r="BW35" s="45"/>
      <c r="BX35" s="45"/>
      <c r="BY35" s="45"/>
      <c r="BZ35" s="45"/>
      <c r="CA35" s="45"/>
      <c r="CB35" s="45"/>
      <c r="CC35" s="45"/>
      <c r="CD35" s="45"/>
      <c r="CE35" s="45"/>
      <c r="CF35" s="45"/>
      <c r="CG35" s="45"/>
      <c r="CH35" s="45"/>
      <c r="CI35" s="45"/>
      <c r="CJ35" s="45"/>
      <c r="CK35" s="45"/>
      <c r="CL35" s="45"/>
      <c r="CM35" s="45"/>
      <c r="CN35" s="45"/>
      <c r="CO35" s="45"/>
      <c r="CP35" s="45"/>
      <c r="CQ35" s="45"/>
      <c r="CR35" s="45"/>
      <c r="CS35" s="45"/>
      <c r="CT35" s="45"/>
      <c r="CU35" s="45"/>
    </row>
    <row r="36" spans="1:99" s="8" customFormat="1" ht="25.5" x14ac:dyDescent="0.2">
      <c r="A36" s="6" t="s">
        <v>45</v>
      </c>
      <c r="B36" s="5" t="s">
        <v>50</v>
      </c>
      <c r="C36" s="22">
        <v>0</v>
      </c>
      <c r="D36" s="58">
        <v>0</v>
      </c>
      <c r="E36" s="58">
        <v>-426.12554999999998</v>
      </c>
      <c r="F36" s="23"/>
      <c r="G36" s="12"/>
      <c r="H36" s="45"/>
      <c r="I36" s="45"/>
      <c r="J36" s="45"/>
      <c r="K36" s="45"/>
      <c r="L36" s="45"/>
      <c r="M36" s="45"/>
      <c r="N36" s="45"/>
      <c r="O36" s="45"/>
      <c r="P36" s="45"/>
      <c r="Q36" s="45"/>
      <c r="R36" s="45"/>
      <c r="S36" s="45"/>
      <c r="T36" s="45"/>
      <c r="U36" s="45"/>
      <c r="V36" s="45"/>
      <c r="W36" s="45"/>
      <c r="X36" s="45"/>
      <c r="Y36" s="45"/>
      <c r="Z36" s="45"/>
      <c r="AA36" s="45"/>
      <c r="AB36" s="45"/>
      <c r="AC36" s="45"/>
      <c r="AD36" s="45"/>
      <c r="AE36" s="45"/>
      <c r="AF36" s="45"/>
      <c r="AG36" s="45"/>
      <c r="AH36" s="45"/>
      <c r="AI36" s="45"/>
      <c r="AJ36" s="45"/>
      <c r="AK36" s="45"/>
      <c r="AL36" s="45"/>
      <c r="AM36" s="45"/>
      <c r="AN36" s="45"/>
      <c r="AO36" s="45"/>
      <c r="AP36" s="45"/>
      <c r="AQ36" s="45"/>
      <c r="AR36" s="45"/>
      <c r="AS36" s="45"/>
      <c r="AT36" s="45"/>
      <c r="AU36" s="45"/>
      <c r="AV36" s="45"/>
      <c r="AW36" s="45"/>
      <c r="AX36" s="45"/>
      <c r="AY36" s="45"/>
      <c r="AZ36" s="45"/>
      <c r="BA36" s="45"/>
      <c r="BB36" s="45"/>
      <c r="BC36" s="45"/>
      <c r="BD36" s="45"/>
      <c r="BE36" s="45"/>
      <c r="BF36" s="45"/>
      <c r="BG36" s="45"/>
      <c r="BH36" s="45"/>
      <c r="BI36" s="45"/>
      <c r="BJ36" s="45"/>
      <c r="BK36" s="45"/>
      <c r="BL36" s="45"/>
      <c r="BM36" s="45"/>
      <c r="BN36" s="45"/>
      <c r="BO36" s="45"/>
      <c r="BP36" s="45"/>
      <c r="BQ36" s="45"/>
      <c r="BR36" s="45"/>
      <c r="BS36" s="45"/>
      <c r="BT36" s="45"/>
      <c r="BU36" s="45"/>
      <c r="BV36" s="45"/>
      <c r="BW36" s="45"/>
      <c r="BX36" s="45"/>
      <c r="BY36" s="45"/>
      <c r="BZ36" s="45"/>
      <c r="CA36" s="45"/>
      <c r="CB36" s="45"/>
      <c r="CC36" s="45"/>
      <c r="CD36" s="45"/>
      <c r="CE36" s="45"/>
      <c r="CF36" s="45"/>
      <c r="CG36" s="45"/>
      <c r="CH36" s="45"/>
      <c r="CI36" s="45"/>
      <c r="CJ36" s="45"/>
      <c r="CK36" s="45"/>
      <c r="CL36" s="45"/>
      <c r="CM36" s="45"/>
      <c r="CN36" s="45"/>
      <c r="CO36" s="45"/>
      <c r="CP36" s="45"/>
      <c r="CQ36" s="45"/>
      <c r="CR36" s="45"/>
      <c r="CS36" s="45"/>
      <c r="CT36" s="45"/>
      <c r="CU36" s="45"/>
    </row>
    <row r="37" spans="1:99" s="40" customFormat="1" ht="15.75" x14ac:dyDescent="0.25">
      <c r="A37" s="52" t="s">
        <v>51</v>
      </c>
      <c r="B37" s="37"/>
      <c r="C37" s="38">
        <f>C3+C18+C26</f>
        <v>638503.94353999989</v>
      </c>
      <c r="D37" s="60">
        <f>D3+D18+D26</f>
        <v>645081.56181999994</v>
      </c>
      <c r="E37" s="60">
        <f>E3+E18+E26</f>
        <v>795444.26807999995</v>
      </c>
      <c r="F37" s="39">
        <f t="shared" si="9"/>
        <v>1.2457938218359152</v>
      </c>
      <c r="G37" s="37"/>
      <c r="H37" s="46"/>
      <c r="I37" s="46"/>
      <c r="J37" s="46"/>
      <c r="K37" s="46"/>
      <c r="L37" s="46"/>
      <c r="M37" s="46"/>
      <c r="N37" s="46"/>
      <c r="O37" s="46"/>
      <c r="P37" s="46"/>
      <c r="Q37" s="46"/>
      <c r="R37" s="46"/>
      <c r="S37" s="46"/>
      <c r="T37" s="46"/>
      <c r="U37" s="46"/>
      <c r="V37" s="46"/>
      <c r="W37" s="46"/>
      <c r="X37" s="46"/>
      <c r="Y37" s="46"/>
      <c r="Z37" s="46"/>
      <c r="AA37" s="46"/>
      <c r="AB37" s="46"/>
      <c r="AC37" s="46"/>
      <c r="AD37" s="46"/>
      <c r="AE37" s="46"/>
      <c r="AF37" s="46"/>
      <c r="AG37" s="46"/>
      <c r="AH37" s="46"/>
      <c r="AI37" s="46"/>
      <c r="AJ37" s="46"/>
      <c r="AK37" s="46"/>
      <c r="AL37" s="46"/>
      <c r="AM37" s="46"/>
      <c r="AN37" s="46"/>
      <c r="AO37" s="46"/>
      <c r="AP37" s="46"/>
      <c r="AQ37" s="46"/>
      <c r="AR37" s="46"/>
      <c r="AS37" s="46"/>
      <c r="AT37" s="46"/>
      <c r="AU37" s="46"/>
      <c r="AV37" s="46"/>
      <c r="AW37" s="46"/>
      <c r="AX37" s="46"/>
      <c r="AY37" s="46"/>
      <c r="AZ37" s="46"/>
      <c r="BA37" s="46"/>
      <c r="BB37" s="46"/>
      <c r="BC37" s="46"/>
      <c r="BD37" s="46"/>
      <c r="BE37" s="46"/>
      <c r="BF37" s="46"/>
      <c r="BG37" s="46"/>
      <c r="BH37" s="46"/>
      <c r="BI37" s="46"/>
      <c r="BJ37" s="46"/>
      <c r="BK37" s="46"/>
      <c r="BL37" s="46"/>
      <c r="BM37" s="46"/>
      <c r="BN37" s="46"/>
      <c r="BO37" s="46"/>
      <c r="BP37" s="46"/>
      <c r="BQ37" s="46"/>
      <c r="BR37" s="46"/>
      <c r="BS37" s="46"/>
      <c r="BT37" s="46"/>
      <c r="BU37" s="46"/>
      <c r="BV37" s="46"/>
      <c r="BW37" s="46"/>
      <c r="BX37" s="46"/>
      <c r="BY37" s="46"/>
      <c r="BZ37" s="46"/>
      <c r="CA37" s="46"/>
      <c r="CB37" s="46"/>
      <c r="CC37" s="46"/>
      <c r="CD37" s="46"/>
      <c r="CE37" s="46"/>
      <c r="CF37" s="46"/>
      <c r="CG37" s="46"/>
      <c r="CH37" s="46"/>
      <c r="CI37" s="46"/>
      <c r="CJ37" s="46"/>
      <c r="CK37" s="46"/>
      <c r="CL37" s="46"/>
      <c r="CM37" s="46"/>
      <c r="CN37" s="46"/>
      <c r="CO37" s="46"/>
      <c r="CP37" s="46"/>
      <c r="CQ37" s="46"/>
      <c r="CR37" s="46"/>
      <c r="CS37" s="46"/>
      <c r="CT37" s="46"/>
      <c r="CU37" s="46"/>
    </row>
    <row r="38" spans="1:99" ht="25.5" x14ac:dyDescent="0.2">
      <c r="I38" s="51" t="s">
        <v>1</v>
      </c>
      <c r="J38" s="51" t="s">
        <v>65</v>
      </c>
      <c r="K38" s="51" t="s">
        <v>58</v>
      </c>
    </row>
    <row r="39" spans="1:99" ht="12" customHeight="1" x14ac:dyDescent="0.2">
      <c r="I39" s="53" t="str">
        <f>A4</f>
        <v>Налог на доходы  физических лиц</v>
      </c>
      <c r="J39" s="48">
        <f t="shared" ref="J39:J56" si="11">K39/$K$56</f>
        <v>0.29381876185258338</v>
      </c>
      <c r="K39" s="49">
        <f>E4</f>
        <v>233716.44996999999</v>
      </c>
    </row>
    <row r="40" spans="1:99" x14ac:dyDescent="0.2">
      <c r="I40" s="53" t="str">
        <f>A5</f>
        <v>Акцизы по подакцизным товарам (продукции), производимым на территории Российской Федерации</v>
      </c>
      <c r="J40" s="48">
        <f t="shared" si="11"/>
        <v>1.523468140546237E-3</v>
      </c>
      <c r="K40" s="49">
        <f>E5</f>
        <v>1211.8340000000001</v>
      </c>
    </row>
    <row r="41" spans="1:99" x14ac:dyDescent="0.2">
      <c r="I41" s="53" t="str">
        <f>A7</f>
        <v>Налог, взимаемый в связи с применением упрощенной системы налогообложения</v>
      </c>
      <c r="J41" s="48">
        <f t="shared" si="11"/>
        <v>1.5508137144259804E-2</v>
      </c>
      <c r="K41" s="49">
        <f>E7</f>
        <v>12335.8588</v>
      </c>
    </row>
    <row r="42" spans="1:99" x14ac:dyDescent="0.2">
      <c r="I42" s="53" t="str">
        <f>A8</f>
        <v>Единый налог на вмененный доход для отдельных видов деятельности</v>
      </c>
      <c r="J42" s="48">
        <f t="shared" si="11"/>
        <v>2.9297521316296923E-3</v>
      </c>
      <c r="K42" s="49">
        <f>E8</f>
        <v>2330.4545400000002</v>
      </c>
    </row>
    <row r="43" spans="1:99" x14ac:dyDescent="0.2">
      <c r="I43" s="53" t="str">
        <f>A9</f>
        <v>Единый сельскохозяйственный налог</v>
      </c>
      <c r="J43" s="48">
        <f>K43/$K$56</f>
        <v>2.9029500779151557E-4</v>
      </c>
      <c r="K43" s="49">
        <f>E9</f>
        <v>230.9135</v>
      </c>
    </row>
    <row r="44" spans="1:99" x14ac:dyDescent="0.2">
      <c r="I44" s="53" t="str">
        <f>A10</f>
        <v>Налог, взимаемый в связи с применением патентной системы налогооблажения</v>
      </c>
      <c r="J44" s="48">
        <f t="shared" si="11"/>
        <v>9.4227349429415745E-4</v>
      </c>
      <c r="K44" s="49">
        <f>E10</f>
        <v>749.52605000000005</v>
      </c>
    </row>
    <row r="45" spans="1:99" x14ac:dyDescent="0.2">
      <c r="I45" s="53" t="str">
        <f>A12</f>
        <v>Налог на имущество физических лиц</v>
      </c>
      <c r="J45" s="48">
        <f t="shared" si="11"/>
        <v>3.8635742607311288E-5</v>
      </c>
      <c r="K45" s="49">
        <f>E12</f>
        <v>30.732579999999999</v>
      </c>
    </row>
    <row r="46" spans="1:99" x14ac:dyDescent="0.2">
      <c r="I46" s="53" t="str">
        <f>A14</f>
        <v>Земельный налог</v>
      </c>
      <c r="J46" s="48">
        <f t="shared" si="11"/>
        <v>9.8977259450289765E-3</v>
      </c>
      <c r="K46" s="49">
        <f>E14</f>
        <v>7873.0893699999997</v>
      </c>
    </row>
    <row r="47" spans="1:99" x14ac:dyDescent="0.2">
      <c r="I47" s="53" t="str">
        <f>A15</f>
        <v>Иные налоговые доходы</v>
      </c>
      <c r="J47" s="48">
        <f t="shared" si="11"/>
        <v>5.0210768500984584E-4</v>
      </c>
      <c r="K47" s="49">
        <f>E15</f>
        <v>399.39868000000001</v>
      </c>
    </row>
    <row r="48" spans="1:99" x14ac:dyDescent="0.2">
      <c r="I48" s="53" t="str">
        <f>A19</f>
        <v>Доходы от использования имущества, находящегося в государственной и муниципальной собственности</v>
      </c>
      <c r="J48" s="48">
        <f t="shared" si="11"/>
        <v>7.7346993584486101E-2</v>
      </c>
      <c r="K48" s="49">
        <f>E19</f>
        <v>61525.222699999998</v>
      </c>
    </row>
    <row r="49" spans="8:99" x14ac:dyDescent="0.2">
      <c r="I49" s="53" t="str">
        <f>A20</f>
        <v>Плата за негативное воздействие на окружающую среду</v>
      </c>
      <c r="J49" s="48">
        <f t="shared" si="11"/>
        <v>3.7087316464304468E-3</v>
      </c>
      <c r="K49" s="49">
        <f>E20</f>
        <v>2950.0893299999998</v>
      </c>
    </row>
    <row r="50" spans="8:99" x14ac:dyDescent="0.2">
      <c r="H50" s="7"/>
      <c r="I50" s="53" t="str">
        <f>A21</f>
        <v>Штрафы, санкции, возмещение ущерба</v>
      </c>
      <c r="J50" s="48">
        <f t="shared" si="11"/>
        <v>0.13191470535487829</v>
      </c>
      <c r="K50" s="49">
        <f>E21</f>
        <v>104930.79625</v>
      </c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B50" s="7"/>
      <c r="AC50" s="7"/>
      <c r="AD50" s="7"/>
      <c r="AE50" s="7"/>
      <c r="AF50" s="7"/>
      <c r="AG50" s="7"/>
      <c r="AH50" s="7"/>
      <c r="AI50" s="7"/>
      <c r="AJ50" s="7"/>
      <c r="AK50" s="7"/>
      <c r="AL50" s="7"/>
      <c r="AM50" s="7"/>
      <c r="AN50" s="7"/>
      <c r="AO50" s="7"/>
      <c r="AP50" s="7"/>
      <c r="AQ50" s="7"/>
      <c r="AR50" s="7"/>
      <c r="AS50" s="7"/>
      <c r="AT50" s="7"/>
      <c r="AU50" s="7"/>
      <c r="AV50" s="7"/>
      <c r="AW50" s="7"/>
      <c r="AX50" s="7"/>
      <c r="AY50" s="7"/>
      <c r="AZ50" s="7"/>
      <c r="BA50" s="7"/>
      <c r="BB50" s="7"/>
      <c r="BC50" s="7"/>
      <c r="BD50" s="7"/>
      <c r="BE50" s="7"/>
      <c r="BF50" s="7"/>
      <c r="BG50" s="7"/>
      <c r="BH50" s="7"/>
      <c r="BI50" s="7"/>
      <c r="BJ50" s="7"/>
      <c r="BK50" s="7"/>
      <c r="BL50" s="7"/>
      <c r="BM50" s="7"/>
      <c r="BN50" s="7"/>
      <c r="BO50" s="7"/>
      <c r="BP50" s="7"/>
      <c r="BQ50" s="7"/>
      <c r="BR50" s="7"/>
      <c r="BS50" s="7"/>
      <c r="BT50" s="7"/>
      <c r="BU50" s="7"/>
      <c r="BV50" s="7"/>
      <c r="BW50" s="7"/>
      <c r="BX50" s="7"/>
      <c r="BY50" s="7"/>
      <c r="BZ50" s="7"/>
      <c r="CA50" s="7"/>
      <c r="CB50" s="7"/>
      <c r="CC50" s="7"/>
      <c r="CD50" s="7"/>
      <c r="CE50" s="7"/>
      <c r="CF50" s="7"/>
      <c r="CG50" s="7"/>
      <c r="CH50" s="7"/>
      <c r="CI50" s="7"/>
      <c r="CJ50" s="7"/>
      <c r="CK50" s="7"/>
      <c r="CL50" s="7"/>
      <c r="CM50" s="7"/>
      <c r="CN50" s="7"/>
      <c r="CO50" s="7"/>
      <c r="CP50" s="7"/>
      <c r="CQ50" s="7"/>
      <c r="CR50" s="7"/>
      <c r="CS50" s="7"/>
      <c r="CT50" s="7"/>
      <c r="CU50" s="7"/>
    </row>
    <row r="51" spans="8:99" x14ac:dyDescent="0.2">
      <c r="H51" s="7"/>
      <c r="I51" s="53" t="str">
        <f>A22</f>
        <v>Иные неналоговые доходы</v>
      </c>
      <c r="J51" s="48">
        <f t="shared" si="11"/>
        <v>1.0652051136721291E-2</v>
      </c>
      <c r="K51" s="49">
        <f>E22</f>
        <v>8473.1130199999989</v>
      </c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  <c r="AJ51" s="7"/>
      <c r="AK51" s="7"/>
      <c r="AL51" s="7"/>
      <c r="AM51" s="7"/>
      <c r="AN51" s="7"/>
      <c r="AO51" s="7"/>
      <c r="AP51" s="7"/>
      <c r="AQ51" s="7"/>
      <c r="AR51" s="7"/>
      <c r="AS51" s="7"/>
      <c r="AT51" s="7"/>
      <c r="AU51" s="7"/>
      <c r="AV51" s="7"/>
      <c r="AW51" s="7"/>
      <c r="AX51" s="7"/>
      <c r="AY51" s="7"/>
      <c r="AZ51" s="7"/>
      <c r="BA51" s="7"/>
      <c r="BB51" s="7"/>
      <c r="BC51" s="7"/>
      <c r="BD51" s="7"/>
      <c r="BE51" s="7"/>
      <c r="BF51" s="7"/>
      <c r="BG51" s="7"/>
      <c r="BH51" s="7"/>
      <c r="BI51" s="7"/>
      <c r="BJ51" s="7"/>
      <c r="BK51" s="7"/>
      <c r="BL51" s="7"/>
      <c r="BM51" s="7"/>
      <c r="BN51" s="7"/>
      <c r="BO51" s="7"/>
      <c r="BP51" s="7"/>
      <c r="BQ51" s="7"/>
      <c r="BR51" s="7"/>
      <c r="BS51" s="7"/>
      <c r="BT51" s="7"/>
      <c r="BU51" s="7"/>
      <c r="BV51" s="7"/>
      <c r="BW51" s="7"/>
      <c r="BX51" s="7"/>
      <c r="BY51" s="7"/>
      <c r="BZ51" s="7"/>
      <c r="CA51" s="7"/>
      <c r="CB51" s="7"/>
      <c r="CC51" s="7"/>
      <c r="CD51" s="7"/>
      <c r="CE51" s="7"/>
      <c r="CF51" s="7"/>
      <c r="CG51" s="7"/>
      <c r="CH51" s="7"/>
      <c r="CI51" s="7"/>
      <c r="CJ51" s="7"/>
      <c r="CK51" s="7"/>
      <c r="CL51" s="7"/>
      <c r="CM51" s="7"/>
      <c r="CN51" s="7"/>
      <c r="CO51" s="7"/>
      <c r="CP51" s="7"/>
      <c r="CQ51" s="7"/>
      <c r="CR51" s="7"/>
      <c r="CS51" s="7"/>
      <c r="CT51" s="7"/>
      <c r="CU51" s="7"/>
    </row>
    <row r="52" spans="8:99" x14ac:dyDescent="0.2">
      <c r="H52" s="7"/>
      <c r="I52" s="53" t="str">
        <f>A28</f>
        <v>Дотации</v>
      </c>
      <c r="J52" s="48">
        <f t="shared" si="11"/>
        <v>1.0154576912719213E-2</v>
      </c>
      <c r="K52" s="49">
        <f>E28</f>
        <v>8077.4</v>
      </c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  <c r="AJ52" s="7"/>
      <c r="AK52" s="7"/>
      <c r="AL52" s="7"/>
      <c r="AM52" s="7"/>
      <c r="AN52" s="7"/>
      <c r="AO52" s="7"/>
      <c r="AP52" s="7"/>
      <c r="AQ52" s="7"/>
      <c r="AR52" s="7"/>
      <c r="AS52" s="7"/>
      <c r="AT52" s="7"/>
      <c r="AU52" s="7"/>
      <c r="AV52" s="7"/>
      <c r="AW52" s="7"/>
      <c r="AX52" s="7"/>
      <c r="AY52" s="7"/>
      <c r="AZ52" s="7"/>
      <c r="BA52" s="7"/>
      <c r="BB52" s="7"/>
      <c r="BC52" s="7"/>
      <c r="BD52" s="7"/>
      <c r="BE52" s="7"/>
      <c r="BF52" s="7"/>
      <c r="BG52" s="7"/>
      <c r="BH52" s="7"/>
      <c r="BI52" s="7"/>
      <c r="BJ52" s="7"/>
      <c r="BK52" s="7"/>
      <c r="BL52" s="7"/>
      <c r="BM52" s="7"/>
      <c r="BN52" s="7"/>
      <c r="BO52" s="7"/>
      <c r="BP52" s="7"/>
      <c r="BQ52" s="7"/>
      <c r="BR52" s="7"/>
      <c r="BS52" s="7"/>
      <c r="BT52" s="7"/>
      <c r="BU52" s="7"/>
      <c r="BV52" s="7"/>
      <c r="BW52" s="7"/>
      <c r="BX52" s="7"/>
      <c r="BY52" s="7"/>
      <c r="BZ52" s="7"/>
      <c r="CA52" s="7"/>
      <c r="CB52" s="7"/>
      <c r="CC52" s="7"/>
      <c r="CD52" s="7"/>
      <c r="CE52" s="7"/>
      <c r="CF52" s="7"/>
      <c r="CG52" s="7"/>
      <c r="CH52" s="7"/>
      <c r="CI52" s="7"/>
      <c r="CJ52" s="7"/>
      <c r="CK52" s="7"/>
      <c r="CL52" s="7"/>
      <c r="CM52" s="7"/>
      <c r="CN52" s="7"/>
      <c r="CO52" s="7"/>
      <c r="CP52" s="7"/>
      <c r="CQ52" s="7"/>
      <c r="CR52" s="7"/>
      <c r="CS52" s="7"/>
      <c r="CT52" s="7"/>
      <c r="CU52" s="7"/>
    </row>
    <row r="53" spans="8:99" x14ac:dyDescent="0.2">
      <c r="H53" s="7"/>
      <c r="I53" s="53" t="str">
        <f>A29</f>
        <v xml:space="preserve">Субсидии </v>
      </c>
      <c r="J53" s="48">
        <f t="shared" si="11"/>
        <v>3.2843190765657192E-2</v>
      </c>
      <c r="K53" s="49">
        <f>E29</f>
        <v>26124.92784</v>
      </c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  <c r="AB53" s="7"/>
      <c r="AC53" s="7"/>
      <c r="AD53" s="7"/>
      <c r="AE53" s="7"/>
      <c r="AF53" s="7"/>
      <c r="AG53" s="7"/>
      <c r="AH53" s="7"/>
      <c r="AI53" s="7"/>
      <c r="AJ53" s="7"/>
      <c r="AK53" s="7"/>
      <c r="AL53" s="7"/>
      <c r="AM53" s="7"/>
      <c r="AN53" s="7"/>
      <c r="AO53" s="7"/>
      <c r="AP53" s="7"/>
      <c r="AQ53" s="7"/>
      <c r="AR53" s="7"/>
      <c r="AS53" s="7"/>
      <c r="AT53" s="7"/>
      <c r="AU53" s="7"/>
      <c r="AV53" s="7"/>
      <c r="AW53" s="7"/>
      <c r="AX53" s="7"/>
      <c r="AY53" s="7"/>
      <c r="AZ53" s="7"/>
      <c r="BA53" s="7"/>
      <c r="BB53" s="7"/>
      <c r="BC53" s="7"/>
      <c r="BD53" s="7"/>
      <c r="BE53" s="7"/>
      <c r="BF53" s="7"/>
      <c r="BG53" s="7"/>
      <c r="BH53" s="7"/>
      <c r="BI53" s="7"/>
      <c r="BJ53" s="7"/>
      <c r="BK53" s="7"/>
      <c r="BL53" s="7"/>
      <c r="BM53" s="7"/>
      <c r="BN53" s="7"/>
      <c r="BO53" s="7"/>
      <c r="BP53" s="7"/>
      <c r="BQ53" s="7"/>
      <c r="BR53" s="7"/>
      <c r="BS53" s="7"/>
      <c r="BT53" s="7"/>
      <c r="BU53" s="7"/>
      <c r="BV53" s="7"/>
      <c r="BW53" s="7"/>
      <c r="BX53" s="7"/>
      <c r="BY53" s="7"/>
      <c r="BZ53" s="7"/>
      <c r="CA53" s="7"/>
      <c r="CB53" s="7"/>
      <c r="CC53" s="7"/>
      <c r="CD53" s="7"/>
      <c r="CE53" s="7"/>
      <c r="CF53" s="7"/>
      <c r="CG53" s="7"/>
      <c r="CH53" s="7"/>
      <c r="CI53" s="7"/>
      <c r="CJ53" s="7"/>
      <c r="CK53" s="7"/>
      <c r="CL53" s="7"/>
      <c r="CM53" s="7"/>
      <c r="CN53" s="7"/>
      <c r="CO53" s="7"/>
      <c r="CP53" s="7"/>
      <c r="CQ53" s="7"/>
      <c r="CR53" s="7"/>
      <c r="CS53" s="7"/>
      <c r="CT53" s="7"/>
      <c r="CU53" s="7"/>
    </row>
    <row r="54" spans="8:99" x14ac:dyDescent="0.2">
      <c r="H54" s="7"/>
      <c r="I54" s="53" t="str">
        <f>A30</f>
        <v>Субвенции</v>
      </c>
      <c r="J54" s="48">
        <f t="shared" si="11"/>
        <v>0.33114620856568716</v>
      </c>
      <c r="K54" s="49">
        <f>E30</f>
        <v>263408.35350000003</v>
      </c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  <c r="AA54" s="7"/>
      <c r="AB54" s="7"/>
      <c r="AC54" s="7"/>
      <c r="AD54" s="7"/>
      <c r="AE54" s="7"/>
      <c r="AF54" s="7"/>
      <c r="AG54" s="7"/>
      <c r="AH54" s="7"/>
      <c r="AI54" s="7"/>
      <c r="AJ54" s="7"/>
      <c r="AK54" s="7"/>
      <c r="AL54" s="7"/>
      <c r="AM54" s="7"/>
      <c r="AN54" s="7"/>
      <c r="AO54" s="7"/>
      <c r="AP54" s="7"/>
      <c r="AQ54" s="7"/>
      <c r="AR54" s="7"/>
      <c r="AS54" s="7"/>
      <c r="AT54" s="7"/>
      <c r="AU54" s="7"/>
      <c r="AV54" s="7"/>
      <c r="AW54" s="7"/>
      <c r="AX54" s="7"/>
      <c r="AY54" s="7"/>
      <c r="AZ54" s="7"/>
      <c r="BA54" s="7"/>
      <c r="BB54" s="7"/>
      <c r="BC54" s="7"/>
      <c r="BD54" s="7"/>
      <c r="BE54" s="7"/>
      <c r="BF54" s="7"/>
      <c r="BG54" s="7"/>
      <c r="BH54" s="7"/>
      <c r="BI54" s="7"/>
      <c r="BJ54" s="7"/>
      <c r="BK54" s="7"/>
      <c r="BL54" s="7"/>
      <c r="BM54" s="7"/>
      <c r="BN54" s="7"/>
      <c r="BO54" s="7"/>
      <c r="BP54" s="7"/>
      <c r="BQ54" s="7"/>
      <c r="BR54" s="7"/>
      <c r="BS54" s="7"/>
      <c r="BT54" s="7"/>
      <c r="BU54" s="7"/>
      <c r="BV54" s="7"/>
      <c r="BW54" s="7"/>
      <c r="BX54" s="7"/>
      <c r="BY54" s="7"/>
      <c r="BZ54" s="7"/>
      <c r="CA54" s="7"/>
      <c r="CB54" s="7"/>
      <c r="CC54" s="7"/>
      <c r="CD54" s="7"/>
      <c r="CE54" s="7"/>
      <c r="CF54" s="7"/>
      <c r="CG54" s="7"/>
      <c r="CH54" s="7"/>
      <c r="CI54" s="7"/>
      <c r="CJ54" s="7"/>
      <c r="CK54" s="7"/>
      <c r="CL54" s="7"/>
      <c r="CM54" s="7"/>
      <c r="CN54" s="7"/>
      <c r="CO54" s="7"/>
      <c r="CP54" s="7"/>
      <c r="CQ54" s="7"/>
      <c r="CR54" s="7"/>
      <c r="CS54" s="7"/>
      <c r="CT54" s="7"/>
      <c r="CU54" s="7"/>
    </row>
    <row r="55" spans="8:99" x14ac:dyDescent="0.2">
      <c r="H55" s="7"/>
      <c r="I55" s="53" t="str">
        <f>A31</f>
        <v>Иные безвозмездные поступления</v>
      </c>
      <c r="J55" s="48">
        <f t="shared" si="11"/>
        <v>7.67823848896695E-2</v>
      </c>
      <c r="K55" s="49">
        <f>E31</f>
        <v>61076.107950000005</v>
      </c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  <c r="AA55" s="7"/>
      <c r="AB55" s="7"/>
      <c r="AC55" s="7"/>
      <c r="AD55" s="7"/>
      <c r="AE55" s="7"/>
      <c r="AF55" s="7"/>
      <c r="AG55" s="7"/>
      <c r="AH55" s="7"/>
      <c r="AI55" s="7"/>
      <c r="AJ55" s="7"/>
      <c r="AK55" s="7"/>
      <c r="AL55" s="7"/>
      <c r="AM55" s="7"/>
      <c r="AN55" s="7"/>
      <c r="AO55" s="7"/>
      <c r="AP55" s="7"/>
      <c r="AQ55" s="7"/>
      <c r="AR55" s="7"/>
      <c r="AS55" s="7"/>
      <c r="AT55" s="7"/>
      <c r="AU55" s="7"/>
      <c r="AV55" s="7"/>
      <c r="AW55" s="7"/>
      <c r="AX55" s="7"/>
      <c r="AY55" s="7"/>
      <c r="AZ55" s="7"/>
      <c r="BA55" s="7"/>
      <c r="BB55" s="7"/>
      <c r="BC55" s="7"/>
      <c r="BD55" s="7"/>
      <c r="BE55" s="7"/>
      <c r="BF55" s="7"/>
      <c r="BG55" s="7"/>
      <c r="BH55" s="7"/>
      <c r="BI55" s="7"/>
      <c r="BJ55" s="7"/>
      <c r="BK55" s="7"/>
      <c r="BL55" s="7"/>
      <c r="BM55" s="7"/>
      <c r="BN55" s="7"/>
      <c r="BO55" s="7"/>
      <c r="BP55" s="7"/>
      <c r="BQ55" s="7"/>
      <c r="BR55" s="7"/>
      <c r="BS55" s="7"/>
      <c r="BT55" s="7"/>
      <c r="BU55" s="7"/>
      <c r="BV55" s="7"/>
      <c r="BW55" s="7"/>
      <c r="BX55" s="7"/>
      <c r="BY55" s="7"/>
      <c r="BZ55" s="7"/>
      <c r="CA55" s="7"/>
      <c r="CB55" s="7"/>
      <c r="CC55" s="7"/>
      <c r="CD55" s="7"/>
      <c r="CE55" s="7"/>
      <c r="CF55" s="7"/>
      <c r="CG55" s="7"/>
      <c r="CH55" s="7"/>
      <c r="CI55" s="7"/>
      <c r="CJ55" s="7"/>
      <c r="CK55" s="7"/>
      <c r="CL55" s="7"/>
      <c r="CM55" s="7"/>
      <c r="CN55" s="7"/>
      <c r="CO55" s="7"/>
      <c r="CP55" s="7"/>
      <c r="CQ55" s="7"/>
      <c r="CR55" s="7"/>
      <c r="CS55" s="7"/>
      <c r="CT55" s="7"/>
      <c r="CU55" s="7"/>
    </row>
    <row r="56" spans="8:99" x14ac:dyDescent="0.2">
      <c r="H56" s="7"/>
      <c r="I56" s="47" t="s">
        <v>51</v>
      </c>
      <c r="J56" s="48">
        <f t="shared" si="11"/>
        <v>1</v>
      </c>
      <c r="K56" s="49">
        <f>SUM(K39:K55)</f>
        <v>795444.26807999995</v>
      </c>
      <c r="L56" s="7"/>
      <c r="M56" s="7"/>
      <c r="N56" s="7"/>
      <c r="O56" s="7"/>
      <c r="P56" s="7"/>
      <c r="Q56" s="7"/>
      <c r="R56" s="7"/>
      <c r="S56" s="7"/>
      <c r="T56" s="7"/>
      <c r="U56" s="7"/>
      <c r="V56" s="7"/>
      <c r="W56" s="7"/>
      <c r="X56" s="7"/>
      <c r="Y56" s="7"/>
      <c r="Z56" s="7"/>
      <c r="AA56" s="7"/>
      <c r="AB56" s="7"/>
      <c r="AC56" s="7"/>
      <c r="AD56" s="7"/>
      <c r="AE56" s="7"/>
      <c r="AF56" s="7"/>
      <c r="AG56" s="7"/>
      <c r="AH56" s="7"/>
      <c r="AI56" s="7"/>
      <c r="AJ56" s="7"/>
      <c r="AK56" s="7"/>
      <c r="AL56" s="7"/>
      <c r="AM56" s="7"/>
      <c r="AN56" s="7"/>
      <c r="AO56" s="7"/>
      <c r="AP56" s="7"/>
      <c r="AQ56" s="7"/>
      <c r="AR56" s="7"/>
      <c r="AS56" s="7"/>
      <c r="AT56" s="7"/>
      <c r="AU56" s="7"/>
      <c r="AV56" s="7"/>
      <c r="AW56" s="7"/>
      <c r="AX56" s="7"/>
      <c r="AY56" s="7"/>
      <c r="AZ56" s="7"/>
      <c r="BA56" s="7"/>
      <c r="BB56" s="7"/>
      <c r="BC56" s="7"/>
      <c r="BD56" s="7"/>
      <c r="BE56" s="7"/>
      <c r="BF56" s="7"/>
      <c r="BG56" s="7"/>
      <c r="BH56" s="7"/>
      <c r="BI56" s="7"/>
      <c r="BJ56" s="7"/>
      <c r="BK56" s="7"/>
      <c r="BL56" s="7"/>
      <c r="BM56" s="7"/>
      <c r="BN56" s="7"/>
      <c r="BO56" s="7"/>
      <c r="BP56" s="7"/>
      <c r="BQ56" s="7"/>
      <c r="BR56" s="7"/>
      <c r="BS56" s="7"/>
      <c r="BT56" s="7"/>
      <c r="BU56" s="7"/>
      <c r="BV56" s="7"/>
      <c r="BW56" s="7"/>
      <c r="BX56" s="7"/>
      <c r="BY56" s="7"/>
      <c r="BZ56" s="7"/>
      <c r="CA56" s="7"/>
      <c r="CB56" s="7"/>
      <c r="CC56" s="7"/>
      <c r="CD56" s="7"/>
      <c r="CE56" s="7"/>
      <c r="CF56" s="7"/>
      <c r="CG56" s="7"/>
      <c r="CH56" s="7"/>
      <c r="CI56" s="7"/>
      <c r="CJ56" s="7"/>
      <c r="CK56" s="7"/>
      <c r="CL56" s="7"/>
      <c r="CM56" s="7"/>
      <c r="CN56" s="7"/>
      <c r="CO56" s="7"/>
      <c r="CP56" s="7"/>
      <c r="CQ56" s="7"/>
      <c r="CR56" s="7"/>
      <c r="CS56" s="7"/>
      <c r="CT56" s="7"/>
      <c r="CU56" s="7"/>
    </row>
  </sheetData>
  <mergeCells count="1">
    <mergeCell ref="G7:G10"/>
  </mergeCells>
  <pageMargins left="0.7" right="0.7" top="0.75" bottom="0.75" header="0.3" footer="0.3"/>
  <pageSetup paperSize="9" scale="58" orientation="portrait" r:id="rId1"/>
  <colBreaks count="2" manualBreakCount="2">
    <brk id="2" max="93" man="1"/>
    <brk id="9" max="93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U56"/>
  <sheetViews>
    <sheetView topLeftCell="A23" zoomScale="90" zoomScaleNormal="90" workbookViewId="0">
      <selection activeCell="D31" activeCellId="1" sqref="D27 D31"/>
    </sheetView>
  </sheetViews>
  <sheetFormatPr defaultColWidth="9.140625" defaultRowHeight="12.75" x14ac:dyDescent="0.2"/>
  <cols>
    <col min="1" max="1" width="51.5703125" style="7" customWidth="1"/>
    <col min="2" max="2" width="24.5703125" style="7" bestFit="1" customWidth="1"/>
    <col min="3" max="3" width="20" style="7" customWidth="1"/>
    <col min="4" max="4" width="20.85546875" style="61" customWidth="1"/>
    <col min="5" max="5" width="14.5703125" style="61" customWidth="1"/>
    <col min="6" max="6" width="19.42578125" style="7" customWidth="1"/>
    <col min="7" max="7" width="39.28515625" style="7" customWidth="1"/>
    <col min="8" max="8" width="9.140625" style="45"/>
    <col min="9" max="9" width="32.28515625" style="45" bestFit="1" customWidth="1"/>
    <col min="10" max="10" width="18.7109375" style="45" customWidth="1"/>
    <col min="11" max="11" width="16.7109375" style="45" customWidth="1"/>
    <col min="12" max="99" width="9.140625" style="45"/>
    <col min="100" max="16384" width="9.140625" style="7"/>
  </cols>
  <sheetData>
    <row r="1" spans="1:99" s="16" customFormat="1" ht="63" x14ac:dyDescent="0.25">
      <c r="A1" s="18" t="s">
        <v>1</v>
      </c>
      <c r="B1" s="18" t="s">
        <v>0</v>
      </c>
      <c r="C1" s="18" t="s">
        <v>113</v>
      </c>
      <c r="D1" s="54" t="s">
        <v>114</v>
      </c>
      <c r="E1" s="54" t="s">
        <v>115</v>
      </c>
      <c r="F1" s="18" t="s">
        <v>2</v>
      </c>
      <c r="G1" s="18" t="s">
        <v>92</v>
      </c>
      <c r="H1" s="42"/>
      <c r="I1" s="18" t="s">
        <v>1</v>
      </c>
      <c r="J1" s="18" t="s">
        <v>58</v>
      </c>
      <c r="K1" s="18" t="s">
        <v>64</v>
      </c>
      <c r="L1" s="42"/>
      <c r="M1" s="42"/>
      <c r="N1" s="42"/>
      <c r="O1" s="42"/>
      <c r="P1" s="42"/>
      <c r="Q1" s="42"/>
      <c r="R1" s="42"/>
      <c r="S1" s="42"/>
      <c r="T1" s="42"/>
      <c r="U1" s="42"/>
      <c r="V1" s="42"/>
      <c r="W1" s="42"/>
      <c r="X1" s="42"/>
      <c r="Y1" s="42"/>
      <c r="Z1" s="42"/>
      <c r="AA1" s="42"/>
      <c r="AB1" s="42"/>
      <c r="AC1" s="42"/>
      <c r="AD1" s="42"/>
      <c r="AE1" s="42"/>
      <c r="AF1" s="42"/>
      <c r="AG1" s="42"/>
      <c r="AH1" s="42"/>
      <c r="AI1" s="42"/>
      <c r="AJ1" s="42"/>
      <c r="AK1" s="42"/>
      <c r="AL1" s="42"/>
      <c r="AM1" s="42"/>
      <c r="AN1" s="42"/>
      <c r="AO1" s="42"/>
      <c r="AP1" s="42"/>
      <c r="AQ1" s="42"/>
      <c r="AR1" s="42"/>
      <c r="AS1" s="42"/>
      <c r="AT1" s="42"/>
      <c r="AU1" s="42"/>
      <c r="AV1" s="42"/>
      <c r="AW1" s="42"/>
      <c r="AX1" s="42"/>
      <c r="AY1" s="42"/>
      <c r="AZ1" s="42"/>
      <c r="BA1" s="42"/>
      <c r="BB1" s="42"/>
      <c r="BC1" s="42"/>
      <c r="BD1" s="42"/>
      <c r="BE1" s="42"/>
      <c r="BF1" s="42"/>
      <c r="BG1" s="42"/>
      <c r="BH1" s="42"/>
      <c r="BI1" s="42"/>
      <c r="BJ1" s="42"/>
      <c r="BK1" s="42"/>
      <c r="BL1" s="42"/>
      <c r="BM1" s="42"/>
      <c r="BN1" s="42"/>
      <c r="BO1" s="42"/>
      <c r="BP1" s="42"/>
      <c r="BQ1" s="42"/>
      <c r="BR1" s="42"/>
      <c r="BS1" s="42"/>
      <c r="BT1" s="42"/>
      <c r="BU1" s="42"/>
      <c r="BV1" s="42"/>
      <c r="BW1" s="42"/>
      <c r="BX1" s="42"/>
      <c r="BY1" s="42"/>
      <c r="BZ1" s="42"/>
      <c r="CA1" s="42"/>
      <c r="CB1" s="42"/>
      <c r="CC1" s="42"/>
      <c r="CD1" s="42"/>
      <c r="CE1" s="42"/>
      <c r="CF1" s="42"/>
      <c r="CG1" s="42"/>
      <c r="CH1" s="42"/>
      <c r="CI1" s="42"/>
      <c r="CJ1" s="42"/>
      <c r="CK1" s="42"/>
      <c r="CL1" s="42"/>
      <c r="CM1" s="42"/>
      <c r="CN1" s="42"/>
      <c r="CO1" s="42"/>
      <c r="CP1" s="42"/>
      <c r="CQ1" s="42"/>
      <c r="CR1" s="42"/>
      <c r="CS1" s="42"/>
      <c r="CT1" s="42"/>
      <c r="CU1" s="42"/>
    </row>
    <row r="2" spans="1:99" s="16" customFormat="1" ht="15.75" x14ac:dyDescent="0.25">
      <c r="A2" s="18"/>
      <c r="B2" s="18">
        <v>1</v>
      </c>
      <c r="C2" s="18">
        <v>2</v>
      </c>
      <c r="D2" s="54">
        <v>3</v>
      </c>
      <c r="E2" s="54">
        <v>4</v>
      </c>
      <c r="F2" s="18">
        <v>5</v>
      </c>
      <c r="G2" s="18">
        <v>6</v>
      </c>
      <c r="H2" s="42"/>
      <c r="I2" s="18"/>
      <c r="J2" s="18"/>
      <c r="K2" s="18"/>
      <c r="L2" s="42"/>
      <c r="M2" s="42"/>
      <c r="N2" s="42"/>
      <c r="O2" s="42"/>
      <c r="P2" s="42"/>
      <c r="Q2" s="42"/>
      <c r="R2" s="42"/>
      <c r="S2" s="42"/>
      <c r="T2" s="42"/>
      <c r="U2" s="42"/>
      <c r="V2" s="42"/>
      <c r="W2" s="42"/>
      <c r="X2" s="42"/>
      <c r="Y2" s="42"/>
      <c r="Z2" s="42"/>
      <c r="AA2" s="42"/>
      <c r="AB2" s="42"/>
      <c r="AC2" s="42"/>
      <c r="AD2" s="42"/>
      <c r="AE2" s="42"/>
      <c r="AF2" s="42"/>
      <c r="AG2" s="42"/>
      <c r="AH2" s="42"/>
      <c r="AI2" s="42"/>
      <c r="AJ2" s="42"/>
      <c r="AK2" s="42"/>
      <c r="AL2" s="42"/>
      <c r="AM2" s="42"/>
      <c r="AN2" s="42"/>
      <c r="AO2" s="42"/>
      <c r="AP2" s="42"/>
      <c r="AQ2" s="42"/>
      <c r="AR2" s="42"/>
      <c r="AS2" s="42"/>
      <c r="AT2" s="42"/>
      <c r="AU2" s="42"/>
      <c r="AV2" s="42"/>
      <c r="AW2" s="42"/>
      <c r="AX2" s="42"/>
      <c r="AY2" s="42"/>
      <c r="AZ2" s="42"/>
      <c r="BA2" s="42"/>
      <c r="BB2" s="42"/>
      <c r="BC2" s="42"/>
      <c r="BD2" s="42"/>
      <c r="BE2" s="42"/>
      <c r="BF2" s="42"/>
      <c r="BG2" s="42"/>
      <c r="BH2" s="42"/>
      <c r="BI2" s="42"/>
      <c r="BJ2" s="42"/>
      <c r="BK2" s="42"/>
      <c r="BL2" s="42"/>
      <c r="BM2" s="42"/>
      <c r="BN2" s="42"/>
      <c r="BO2" s="42"/>
      <c r="BP2" s="42"/>
      <c r="BQ2" s="42"/>
      <c r="BR2" s="42"/>
      <c r="BS2" s="42"/>
      <c r="BT2" s="42"/>
      <c r="BU2" s="42"/>
      <c r="BV2" s="42"/>
      <c r="BW2" s="42"/>
      <c r="BX2" s="42"/>
      <c r="BY2" s="42"/>
      <c r="BZ2" s="42"/>
      <c r="CA2" s="42"/>
      <c r="CB2" s="42"/>
      <c r="CC2" s="42"/>
      <c r="CD2" s="42"/>
      <c r="CE2" s="42"/>
      <c r="CF2" s="42"/>
      <c r="CG2" s="42"/>
      <c r="CH2" s="42"/>
      <c r="CI2" s="42"/>
      <c r="CJ2" s="42"/>
      <c r="CK2" s="42"/>
      <c r="CL2" s="42"/>
      <c r="CM2" s="42"/>
      <c r="CN2" s="42"/>
      <c r="CO2" s="42"/>
      <c r="CP2" s="42"/>
      <c r="CQ2" s="42"/>
      <c r="CR2" s="42"/>
      <c r="CS2" s="42"/>
      <c r="CT2" s="42"/>
      <c r="CU2" s="42"/>
    </row>
    <row r="3" spans="1:99" s="36" customFormat="1" x14ac:dyDescent="0.2">
      <c r="A3" s="17" t="s">
        <v>61</v>
      </c>
      <c r="B3" s="33"/>
      <c r="C3" s="34">
        <f>C4+C5+C6+C11+C15</f>
        <v>523751</v>
      </c>
      <c r="D3" s="55">
        <f t="shared" ref="D3" si="0">D4+D5+D6+D11+D15</f>
        <v>573751</v>
      </c>
      <c r="E3" s="55">
        <f>E4+E5+E6+E11+E15</f>
        <v>594708.49673999997</v>
      </c>
      <c r="F3" s="35">
        <f t="shared" ref="F3:F27" si="1">E3/C3</f>
        <v>1.1354794487074964</v>
      </c>
      <c r="G3" s="34"/>
      <c r="H3" s="43"/>
      <c r="I3" s="50" t="s">
        <v>66</v>
      </c>
      <c r="J3" s="17">
        <f>C3</f>
        <v>523751</v>
      </c>
      <c r="K3" s="17">
        <f>E3</f>
        <v>594708.49673999997</v>
      </c>
      <c r="L3" s="43"/>
      <c r="M3" s="43"/>
      <c r="N3" s="43"/>
      <c r="O3" s="43"/>
      <c r="P3" s="43"/>
      <c r="Q3" s="43"/>
      <c r="R3" s="43"/>
      <c r="S3" s="43"/>
      <c r="T3" s="43"/>
      <c r="U3" s="43"/>
      <c r="V3" s="43"/>
      <c r="W3" s="43"/>
      <c r="X3" s="43"/>
      <c r="Y3" s="43"/>
      <c r="Z3" s="43"/>
      <c r="AA3" s="43"/>
      <c r="AB3" s="43"/>
      <c r="AC3" s="43"/>
      <c r="AD3" s="43"/>
      <c r="AE3" s="43"/>
      <c r="AF3" s="43"/>
      <c r="AG3" s="43"/>
      <c r="AH3" s="43"/>
      <c r="AI3" s="43"/>
      <c r="AJ3" s="43"/>
      <c r="AK3" s="43"/>
      <c r="AL3" s="43"/>
      <c r="AM3" s="43"/>
      <c r="AN3" s="43"/>
      <c r="AO3" s="43"/>
      <c r="AP3" s="43"/>
      <c r="AQ3" s="43"/>
      <c r="AR3" s="43"/>
      <c r="AS3" s="43"/>
      <c r="AT3" s="43"/>
      <c r="AU3" s="43"/>
      <c r="AV3" s="43"/>
      <c r="AW3" s="43"/>
      <c r="AX3" s="43"/>
      <c r="AY3" s="43"/>
      <c r="AZ3" s="43"/>
      <c r="BA3" s="43"/>
      <c r="BB3" s="43"/>
      <c r="BC3" s="43"/>
      <c r="BD3" s="43"/>
      <c r="BE3" s="43"/>
      <c r="BF3" s="43"/>
      <c r="BG3" s="43"/>
      <c r="BH3" s="43"/>
      <c r="BI3" s="43"/>
      <c r="BJ3" s="43"/>
      <c r="BK3" s="43"/>
      <c r="BL3" s="43"/>
      <c r="BM3" s="43"/>
      <c r="BN3" s="43"/>
      <c r="BO3" s="43"/>
      <c r="BP3" s="43"/>
      <c r="BQ3" s="43"/>
      <c r="BR3" s="43"/>
      <c r="BS3" s="43"/>
      <c r="BT3" s="43"/>
      <c r="BU3" s="43"/>
      <c r="BV3" s="43"/>
      <c r="BW3" s="43"/>
      <c r="BX3" s="43"/>
      <c r="BY3" s="43"/>
      <c r="BZ3" s="43"/>
      <c r="CA3" s="43"/>
      <c r="CB3" s="43"/>
      <c r="CC3" s="43"/>
      <c r="CD3" s="43"/>
      <c r="CE3" s="43"/>
      <c r="CF3" s="43"/>
      <c r="CG3" s="43"/>
      <c r="CH3" s="43"/>
      <c r="CI3" s="43"/>
      <c r="CJ3" s="43"/>
      <c r="CK3" s="43"/>
      <c r="CL3" s="43"/>
      <c r="CM3" s="43"/>
      <c r="CN3" s="43"/>
      <c r="CO3" s="43"/>
      <c r="CP3" s="43"/>
      <c r="CQ3" s="43"/>
      <c r="CR3" s="43"/>
      <c r="CS3" s="43"/>
      <c r="CT3" s="43"/>
      <c r="CU3" s="43"/>
    </row>
    <row r="4" spans="1:99" s="11" customFormat="1" ht="25.5" x14ac:dyDescent="0.2">
      <c r="A4" s="63" t="s">
        <v>3</v>
      </c>
      <c r="B4" s="28" t="s">
        <v>4</v>
      </c>
      <c r="C4" s="26">
        <v>464555</v>
      </c>
      <c r="D4" s="56">
        <v>514555</v>
      </c>
      <c r="E4" s="56">
        <v>531441.69073000003</v>
      </c>
      <c r="F4" s="27">
        <f t="shared" si="1"/>
        <v>1.1439801330951125</v>
      </c>
      <c r="G4" s="72" t="s">
        <v>72</v>
      </c>
      <c r="H4" s="43"/>
      <c r="I4" s="50" t="s">
        <v>62</v>
      </c>
      <c r="J4" s="17">
        <f>C18</f>
        <v>130543.29800000001</v>
      </c>
      <c r="K4" s="17">
        <f>E18</f>
        <v>557861.56311999995</v>
      </c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  <c r="BC4" s="43"/>
      <c r="BD4" s="43"/>
      <c r="BE4" s="43"/>
      <c r="BF4" s="43"/>
      <c r="BG4" s="43"/>
      <c r="BH4" s="43"/>
      <c r="BI4" s="43"/>
      <c r="BJ4" s="43"/>
      <c r="BK4" s="43"/>
      <c r="BL4" s="43"/>
      <c r="BM4" s="43"/>
      <c r="BN4" s="43"/>
      <c r="BO4" s="43"/>
      <c r="BP4" s="43"/>
      <c r="BQ4" s="43"/>
      <c r="BR4" s="43"/>
      <c r="BS4" s="43"/>
      <c r="BT4" s="43"/>
      <c r="BU4" s="43"/>
      <c r="BV4" s="43"/>
      <c r="BW4" s="43"/>
      <c r="BX4" s="43"/>
      <c r="BY4" s="43"/>
      <c r="BZ4" s="43"/>
      <c r="CA4" s="43"/>
      <c r="CB4" s="43"/>
      <c r="CC4" s="43"/>
      <c r="CD4" s="43"/>
      <c r="CE4" s="43"/>
      <c r="CF4" s="43"/>
      <c r="CG4" s="43"/>
      <c r="CH4" s="43"/>
      <c r="CI4" s="43"/>
      <c r="CJ4" s="43"/>
      <c r="CK4" s="43"/>
      <c r="CL4" s="43"/>
      <c r="CM4" s="43"/>
      <c r="CN4" s="43"/>
      <c r="CO4" s="43"/>
      <c r="CP4" s="43"/>
      <c r="CQ4" s="43"/>
      <c r="CR4" s="43"/>
      <c r="CS4" s="43"/>
      <c r="CT4" s="43"/>
      <c r="CU4" s="43"/>
    </row>
    <row r="5" spans="1:99" s="11" customFormat="1" ht="51" x14ac:dyDescent="0.2">
      <c r="A5" s="63" t="s">
        <v>5</v>
      </c>
      <c r="B5" s="28" t="s">
        <v>6</v>
      </c>
      <c r="C5" s="26">
        <v>3216</v>
      </c>
      <c r="D5" s="56">
        <v>3216</v>
      </c>
      <c r="E5" s="56">
        <v>2431.1439100000002</v>
      </c>
      <c r="F5" s="27">
        <f t="shared" si="1"/>
        <v>0.75595270833333339</v>
      </c>
      <c r="G5" s="72" t="s">
        <v>73</v>
      </c>
      <c r="H5" s="43"/>
      <c r="I5" s="50" t="s">
        <v>63</v>
      </c>
      <c r="J5" s="17">
        <f>C26</f>
        <v>987782.33737999992</v>
      </c>
      <c r="K5" s="17">
        <f>E26</f>
        <v>1002791.8449400001</v>
      </c>
      <c r="L5" s="43"/>
      <c r="M5" s="43"/>
      <c r="N5" s="43"/>
      <c r="O5" s="43"/>
      <c r="P5" s="43"/>
      <c r="Q5" s="43"/>
      <c r="R5" s="43"/>
      <c r="S5" s="43"/>
      <c r="T5" s="43"/>
      <c r="U5" s="43"/>
      <c r="V5" s="43"/>
      <c r="W5" s="43"/>
      <c r="X5" s="43"/>
      <c r="Y5" s="43"/>
      <c r="Z5" s="43"/>
      <c r="AA5" s="43"/>
      <c r="AB5" s="43"/>
      <c r="AC5" s="43"/>
      <c r="AD5" s="43"/>
      <c r="AE5" s="43"/>
      <c r="AF5" s="43"/>
      <c r="AG5" s="43"/>
      <c r="AH5" s="43"/>
      <c r="AI5" s="43"/>
      <c r="AJ5" s="43"/>
      <c r="AK5" s="43"/>
      <c r="AL5" s="43"/>
      <c r="AM5" s="43"/>
      <c r="AN5" s="43"/>
      <c r="AO5" s="43"/>
      <c r="AP5" s="43"/>
      <c r="AQ5" s="43"/>
      <c r="AR5" s="43"/>
      <c r="AS5" s="43"/>
      <c r="AT5" s="43"/>
      <c r="AU5" s="43"/>
      <c r="AV5" s="43"/>
      <c r="AW5" s="43"/>
      <c r="AX5" s="43"/>
      <c r="AY5" s="43"/>
      <c r="AZ5" s="43"/>
      <c r="BA5" s="43"/>
      <c r="BB5" s="43"/>
      <c r="BC5" s="43"/>
      <c r="BD5" s="43"/>
      <c r="BE5" s="43"/>
      <c r="BF5" s="43"/>
      <c r="BG5" s="43"/>
      <c r="BH5" s="43"/>
      <c r="BI5" s="43"/>
      <c r="BJ5" s="43"/>
      <c r="BK5" s="43"/>
      <c r="BL5" s="43"/>
      <c r="BM5" s="43"/>
      <c r="BN5" s="43"/>
      <c r="BO5" s="43"/>
      <c r="BP5" s="43"/>
      <c r="BQ5" s="43"/>
      <c r="BR5" s="43"/>
      <c r="BS5" s="43"/>
      <c r="BT5" s="43"/>
      <c r="BU5" s="43"/>
      <c r="BV5" s="43"/>
      <c r="BW5" s="43"/>
      <c r="BX5" s="43"/>
      <c r="BY5" s="43"/>
      <c r="BZ5" s="43"/>
      <c r="CA5" s="43"/>
      <c r="CB5" s="43"/>
      <c r="CC5" s="43"/>
      <c r="CD5" s="43"/>
      <c r="CE5" s="43"/>
      <c r="CF5" s="43"/>
      <c r="CG5" s="43"/>
      <c r="CH5" s="43"/>
      <c r="CI5" s="43"/>
      <c r="CJ5" s="43"/>
      <c r="CK5" s="43"/>
      <c r="CL5" s="43"/>
      <c r="CM5" s="43"/>
      <c r="CN5" s="43"/>
      <c r="CO5" s="43"/>
      <c r="CP5" s="43"/>
      <c r="CQ5" s="43"/>
      <c r="CR5" s="43"/>
      <c r="CS5" s="43"/>
      <c r="CT5" s="43"/>
      <c r="CU5" s="43"/>
    </row>
    <row r="6" spans="1:99" s="11" customFormat="1" x14ac:dyDescent="0.2">
      <c r="A6" s="64" t="s">
        <v>52</v>
      </c>
      <c r="B6" s="25" t="s">
        <v>10</v>
      </c>
      <c r="C6" s="26">
        <f>C7+C8+C9+C10</f>
        <v>40615</v>
      </c>
      <c r="D6" s="56">
        <f t="shared" ref="D6:E6" si="2">D7+D8+D9+D10</f>
        <v>40615</v>
      </c>
      <c r="E6" s="56">
        <f t="shared" si="2"/>
        <v>44292.215719999993</v>
      </c>
      <c r="F6" s="27">
        <f t="shared" si="1"/>
        <v>1.0905383656284622</v>
      </c>
      <c r="G6" s="26"/>
      <c r="H6" s="43"/>
      <c r="I6" s="44"/>
      <c r="J6" s="44"/>
      <c r="K6" s="44"/>
      <c r="L6" s="43"/>
      <c r="M6" s="43"/>
      <c r="N6" s="43"/>
      <c r="O6" s="43"/>
      <c r="P6" s="43"/>
      <c r="Q6" s="43"/>
      <c r="R6" s="43"/>
      <c r="S6" s="43"/>
      <c r="T6" s="43"/>
      <c r="U6" s="43"/>
      <c r="V6" s="43"/>
      <c r="W6" s="43"/>
      <c r="X6" s="43"/>
      <c r="Y6" s="43"/>
      <c r="Z6" s="43"/>
      <c r="AA6" s="43"/>
      <c r="AB6" s="43"/>
      <c r="AC6" s="43"/>
      <c r="AD6" s="43"/>
      <c r="AE6" s="43"/>
      <c r="AF6" s="43"/>
      <c r="AG6" s="43"/>
      <c r="AH6" s="43"/>
      <c r="AI6" s="43"/>
      <c r="AJ6" s="43"/>
      <c r="AK6" s="43"/>
      <c r="AL6" s="43"/>
      <c r="AM6" s="43"/>
      <c r="AN6" s="43"/>
      <c r="AO6" s="43"/>
      <c r="AP6" s="43"/>
      <c r="AQ6" s="43"/>
      <c r="AR6" s="43"/>
      <c r="AS6" s="43"/>
      <c r="AT6" s="43"/>
      <c r="AU6" s="43"/>
      <c r="AV6" s="43"/>
      <c r="AW6" s="43"/>
      <c r="AX6" s="43"/>
      <c r="AY6" s="43"/>
      <c r="AZ6" s="43"/>
      <c r="BA6" s="43"/>
      <c r="BB6" s="43"/>
      <c r="BC6" s="43"/>
      <c r="BD6" s="43"/>
      <c r="BE6" s="43"/>
      <c r="BF6" s="43"/>
      <c r="BG6" s="43"/>
      <c r="BH6" s="43"/>
      <c r="BI6" s="43"/>
      <c r="BJ6" s="43"/>
      <c r="BK6" s="43"/>
      <c r="BL6" s="43"/>
      <c r="BM6" s="43"/>
      <c r="BN6" s="43"/>
      <c r="BO6" s="43"/>
      <c r="BP6" s="43"/>
      <c r="BQ6" s="43"/>
      <c r="BR6" s="43"/>
      <c r="BS6" s="43"/>
      <c r="BT6" s="43"/>
      <c r="BU6" s="43"/>
      <c r="BV6" s="43"/>
      <c r="BW6" s="43"/>
      <c r="BX6" s="43"/>
      <c r="BY6" s="43"/>
      <c r="BZ6" s="43"/>
      <c r="CA6" s="43"/>
      <c r="CB6" s="43"/>
      <c r="CC6" s="43"/>
      <c r="CD6" s="43"/>
      <c r="CE6" s="43"/>
      <c r="CF6" s="43"/>
      <c r="CG6" s="43"/>
      <c r="CH6" s="43"/>
      <c r="CI6" s="43"/>
      <c r="CJ6" s="43"/>
      <c r="CK6" s="43"/>
      <c r="CL6" s="43"/>
      <c r="CM6" s="43"/>
      <c r="CN6" s="43"/>
      <c r="CO6" s="43"/>
      <c r="CP6" s="43"/>
      <c r="CQ6" s="43"/>
      <c r="CR6" s="43"/>
      <c r="CS6" s="43"/>
      <c r="CT6" s="43"/>
      <c r="CU6" s="43"/>
    </row>
    <row r="7" spans="1:99" ht="25.5" x14ac:dyDescent="0.2">
      <c r="A7" s="65" t="s">
        <v>7</v>
      </c>
      <c r="B7" s="1" t="s">
        <v>11</v>
      </c>
      <c r="C7" s="21">
        <v>34666</v>
      </c>
      <c r="D7" s="57">
        <v>34666</v>
      </c>
      <c r="E7" s="57">
        <v>38358.427559999996</v>
      </c>
      <c r="F7" s="24">
        <f t="shared" si="1"/>
        <v>1.1065143818150347</v>
      </c>
      <c r="G7" s="99" t="s">
        <v>72</v>
      </c>
    </row>
    <row r="8" spans="1:99" ht="25.5" x14ac:dyDescent="0.2">
      <c r="A8" s="65" t="s">
        <v>8</v>
      </c>
      <c r="B8" s="1" t="s">
        <v>12</v>
      </c>
      <c r="C8" s="21">
        <v>4600</v>
      </c>
      <c r="D8" s="57">
        <v>4600</v>
      </c>
      <c r="E8" s="57">
        <v>4440.4248499999994</v>
      </c>
      <c r="F8" s="24">
        <f t="shared" si="1"/>
        <v>0.96530974999999986</v>
      </c>
      <c r="G8" s="100"/>
    </row>
    <row r="9" spans="1:99" x14ac:dyDescent="0.2">
      <c r="A9" s="66" t="s">
        <v>9</v>
      </c>
      <c r="B9" s="1" t="s">
        <v>13</v>
      </c>
      <c r="C9" s="21">
        <v>609</v>
      </c>
      <c r="D9" s="57">
        <v>609</v>
      </c>
      <c r="E9" s="57">
        <v>359.93858</v>
      </c>
      <c r="F9" s="24">
        <f t="shared" si="1"/>
        <v>0.59103215106732343</v>
      </c>
      <c r="G9" s="100"/>
    </row>
    <row r="10" spans="1:99" ht="25.5" x14ac:dyDescent="0.2">
      <c r="A10" s="66" t="s">
        <v>67</v>
      </c>
      <c r="B10" s="1" t="s">
        <v>14</v>
      </c>
      <c r="C10" s="21">
        <v>740</v>
      </c>
      <c r="D10" s="57">
        <v>740</v>
      </c>
      <c r="E10" s="57">
        <v>1133.42473</v>
      </c>
      <c r="F10" s="24">
        <f t="shared" si="1"/>
        <v>1.5316550405405405</v>
      </c>
      <c r="G10" s="101"/>
    </row>
    <row r="11" spans="1:99" s="11" customFormat="1" x14ac:dyDescent="0.2">
      <c r="A11" s="64" t="s">
        <v>53</v>
      </c>
      <c r="B11" s="25" t="s">
        <v>18</v>
      </c>
      <c r="C11" s="26">
        <f>C12+C13+C14</f>
        <v>14465</v>
      </c>
      <c r="D11" s="56">
        <f t="shared" ref="D11:E11" si="3">D12+D13+D14</f>
        <v>14465</v>
      </c>
      <c r="E11" s="56">
        <f t="shared" si="3"/>
        <v>15550.912110000001</v>
      </c>
      <c r="F11" s="27">
        <f t="shared" si="1"/>
        <v>1.0750716978914623</v>
      </c>
      <c r="G11" s="30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43"/>
      <c r="AD11" s="43"/>
      <c r="AE11" s="43"/>
      <c r="AF11" s="43"/>
      <c r="AG11" s="43"/>
      <c r="AH11" s="43"/>
      <c r="AI11" s="43"/>
      <c r="AJ11" s="43"/>
      <c r="AK11" s="43"/>
      <c r="AL11" s="43"/>
      <c r="AM11" s="43"/>
      <c r="AN11" s="43"/>
      <c r="AO11" s="43"/>
      <c r="AP11" s="43"/>
      <c r="AQ11" s="43"/>
      <c r="AR11" s="43"/>
      <c r="AS11" s="43"/>
      <c r="AT11" s="43"/>
      <c r="AU11" s="43"/>
      <c r="AV11" s="43"/>
      <c r="AW11" s="43"/>
      <c r="AX11" s="43"/>
      <c r="AY11" s="43"/>
      <c r="AZ11" s="43"/>
      <c r="BA11" s="43"/>
      <c r="BB11" s="43"/>
      <c r="BC11" s="43"/>
      <c r="BD11" s="43"/>
      <c r="BE11" s="43"/>
      <c r="BF11" s="43"/>
      <c r="BG11" s="43"/>
      <c r="BH11" s="43"/>
      <c r="BI11" s="43"/>
      <c r="BJ11" s="43"/>
      <c r="BK11" s="43"/>
      <c r="BL11" s="43"/>
      <c r="BM11" s="43"/>
      <c r="BN11" s="43"/>
      <c r="BO11" s="43"/>
      <c r="BP11" s="43"/>
      <c r="BQ11" s="43"/>
      <c r="BR11" s="43"/>
      <c r="BS11" s="43"/>
      <c r="BT11" s="43"/>
      <c r="BU11" s="43"/>
      <c r="BV11" s="43"/>
      <c r="BW11" s="43"/>
      <c r="BX11" s="43"/>
      <c r="BY11" s="43"/>
      <c r="BZ11" s="43"/>
      <c r="CA11" s="43"/>
      <c r="CB11" s="43"/>
      <c r="CC11" s="43"/>
      <c r="CD11" s="43"/>
      <c r="CE11" s="43"/>
      <c r="CF11" s="43"/>
      <c r="CG11" s="43"/>
      <c r="CH11" s="43"/>
      <c r="CI11" s="43"/>
      <c r="CJ11" s="43"/>
      <c r="CK11" s="43"/>
      <c r="CL11" s="43"/>
      <c r="CM11" s="43"/>
      <c r="CN11" s="43"/>
      <c r="CO11" s="43"/>
      <c r="CP11" s="43"/>
      <c r="CQ11" s="43"/>
      <c r="CR11" s="43"/>
      <c r="CS11" s="43"/>
      <c r="CT11" s="43"/>
      <c r="CU11" s="43"/>
    </row>
    <row r="12" spans="1:99" ht="12.75" customHeight="1" x14ac:dyDescent="0.2">
      <c r="A12" s="65" t="s">
        <v>15</v>
      </c>
      <c r="B12" s="1" t="s">
        <v>19</v>
      </c>
      <c r="C12" s="21">
        <v>25</v>
      </c>
      <c r="D12" s="57">
        <v>25</v>
      </c>
      <c r="E12" s="57">
        <v>30.011009999999999</v>
      </c>
      <c r="F12" s="24">
        <f t="shared" si="1"/>
        <v>1.2004404</v>
      </c>
      <c r="G12" s="102" t="s">
        <v>74</v>
      </c>
    </row>
    <row r="13" spans="1:99" ht="12.75" hidden="1" customHeight="1" x14ac:dyDescent="0.2">
      <c r="A13" s="65" t="s">
        <v>16</v>
      </c>
      <c r="B13" s="1" t="s">
        <v>20</v>
      </c>
      <c r="C13" s="21"/>
      <c r="D13" s="57"/>
      <c r="E13" s="57"/>
      <c r="F13" s="24" t="e">
        <f t="shared" si="1"/>
        <v>#DIV/0!</v>
      </c>
      <c r="G13" s="103"/>
    </row>
    <row r="14" spans="1:99" x14ac:dyDescent="0.2">
      <c r="A14" s="65" t="s">
        <v>17</v>
      </c>
      <c r="B14" s="2" t="s">
        <v>21</v>
      </c>
      <c r="C14" s="21">
        <v>14440</v>
      </c>
      <c r="D14" s="57">
        <v>14440</v>
      </c>
      <c r="E14" s="57">
        <v>15520.901100000001</v>
      </c>
      <c r="F14" s="24">
        <f t="shared" si="1"/>
        <v>1.0748546468144045</v>
      </c>
      <c r="G14" s="104"/>
    </row>
    <row r="15" spans="1:99" s="11" customFormat="1" x14ac:dyDescent="0.2">
      <c r="A15" s="63" t="s">
        <v>54</v>
      </c>
      <c r="B15" s="15"/>
      <c r="C15" s="26">
        <f>C16+C17</f>
        <v>900</v>
      </c>
      <c r="D15" s="56">
        <f t="shared" ref="D15:E15" si="4">D16+D17</f>
        <v>900</v>
      </c>
      <c r="E15" s="56">
        <f t="shared" si="4"/>
        <v>992.53426999999999</v>
      </c>
      <c r="F15" s="27">
        <f t="shared" si="1"/>
        <v>1.1028158555555556</v>
      </c>
      <c r="G15" s="30"/>
      <c r="H15" s="43"/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3"/>
      <c r="AA15" s="43"/>
      <c r="AB15" s="43"/>
      <c r="AC15" s="43"/>
      <c r="AD15" s="43"/>
      <c r="AE15" s="43"/>
      <c r="AF15" s="43"/>
      <c r="AG15" s="43"/>
      <c r="AH15" s="43"/>
      <c r="AI15" s="43"/>
      <c r="AJ15" s="43"/>
      <c r="AK15" s="43"/>
      <c r="AL15" s="43"/>
      <c r="AM15" s="43"/>
      <c r="AN15" s="43"/>
      <c r="AO15" s="43"/>
      <c r="AP15" s="43"/>
      <c r="AQ15" s="43"/>
      <c r="AR15" s="43"/>
      <c r="AS15" s="43"/>
      <c r="AT15" s="43"/>
      <c r="AU15" s="43"/>
      <c r="AV15" s="43"/>
      <c r="AW15" s="43"/>
      <c r="AX15" s="43"/>
      <c r="AY15" s="43"/>
      <c r="AZ15" s="43"/>
      <c r="BA15" s="43"/>
      <c r="BB15" s="43"/>
      <c r="BC15" s="43"/>
      <c r="BD15" s="43"/>
      <c r="BE15" s="43"/>
      <c r="BF15" s="43"/>
      <c r="BG15" s="43"/>
      <c r="BH15" s="43"/>
      <c r="BI15" s="43"/>
      <c r="BJ15" s="43"/>
      <c r="BK15" s="43"/>
      <c r="BL15" s="43"/>
      <c r="BM15" s="43"/>
      <c r="BN15" s="43"/>
      <c r="BO15" s="43"/>
      <c r="BP15" s="43"/>
      <c r="BQ15" s="43"/>
      <c r="BR15" s="43"/>
      <c r="BS15" s="43"/>
      <c r="BT15" s="43"/>
      <c r="BU15" s="43"/>
      <c r="BV15" s="43"/>
      <c r="BW15" s="43"/>
      <c r="BX15" s="43"/>
      <c r="BY15" s="43"/>
      <c r="BZ15" s="43"/>
      <c r="CA15" s="43"/>
      <c r="CB15" s="43"/>
      <c r="CC15" s="43"/>
      <c r="CD15" s="43"/>
      <c r="CE15" s="43"/>
      <c r="CF15" s="43"/>
      <c r="CG15" s="43"/>
      <c r="CH15" s="43"/>
      <c r="CI15" s="43"/>
      <c r="CJ15" s="43"/>
      <c r="CK15" s="43"/>
      <c r="CL15" s="43"/>
      <c r="CM15" s="43"/>
      <c r="CN15" s="43"/>
      <c r="CO15" s="43"/>
      <c r="CP15" s="43"/>
      <c r="CQ15" s="43"/>
      <c r="CR15" s="43"/>
      <c r="CS15" s="43"/>
      <c r="CT15" s="43"/>
      <c r="CU15" s="43"/>
    </row>
    <row r="16" spans="1:99" s="8" customFormat="1" ht="25.5" x14ac:dyDescent="0.2">
      <c r="A16" s="4" t="s">
        <v>95</v>
      </c>
      <c r="B16" s="5" t="s">
        <v>24</v>
      </c>
      <c r="C16" s="22">
        <v>900</v>
      </c>
      <c r="D16" s="58">
        <v>900</v>
      </c>
      <c r="E16" s="58">
        <v>992.53372000000002</v>
      </c>
      <c r="F16" s="23">
        <f t="shared" si="1"/>
        <v>1.1028152444444446</v>
      </c>
      <c r="G16" s="4" t="s">
        <v>75</v>
      </c>
      <c r="H16" s="45"/>
      <c r="I16" s="45"/>
      <c r="J16" s="45"/>
      <c r="K16" s="45"/>
      <c r="L16" s="45"/>
      <c r="M16" s="45"/>
      <c r="N16" s="45"/>
      <c r="O16" s="45"/>
      <c r="P16" s="45"/>
      <c r="Q16" s="45"/>
      <c r="R16" s="45"/>
      <c r="S16" s="45"/>
      <c r="T16" s="45"/>
      <c r="U16" s="45"/>
      <c r="V16" s="45"/>
      <c r="W16" s="45"/>
      <c r="X16" s="45"/>
      <c r="Y16" s="45"/>
      <c r="Z16" s="45"/>
      <c r="AA16" s="45"/>
      <c r="AB16" s="45"/>
      <c r="AC16" s="45"/>
      <c r="AD16" s="45"/>
      <c r="AE16" s="45"/>
      <c r="AF16" s="45"/>
      <c r="AG16" s="45"/>
      <c r="AH16" s="45"/>
      <c r="AI16" s="45"/>
      <c r="AJ16" s="45"/>
      <c r="AK16" s="45"/>
      <c r="AL16" s="45"/>
      <c r="AM16" s="45"/>
      <c r="AN16" s="45"/>
      <c r="AO16" s="45"/>
      <c r="AP16" s="45"/>
      <c r="AQ16" s="45"/>
      <c r="AR16" s="45"/>
      <c r="AS16" s="45"/>
      <c r="AT16" s="45"/>
      <c r="AU16" s="45"/>
      <c r="AV16" s="45"/>
      <c r="AW16" s="45"/>
      <c r="AX16" s="45"/>
      <c r="AY16" s="45"/>
      <c r="AZ16" s="45"/>
      <c r="BA16" s="45"/>
      <c r="BB16" s="45"/>
      <c r="BC16" s="45"/>
      <c r="BD16" s="45"/>
      <c r="BE16" s="45"/>
      <c r="BF16" s="45"/>
      <c r="BG16" s="45"/>
      <c r="BH16" s="45"/>
      <c r="BI16" s="45"/>
      <c r="BJ16" s="45"/>
      <c r="BK16" s="45"/>
      <c r="BL16" s="45"/>
      <c r="BM16" s="45"/>
      <c r="BN16" s="45"/>
      <c r="BO16" s="45"/>
      <c r="BP16" s="45"/>
      <c r="BQ16" s="45"/>
      <c r="BR16" s="45"/>
      <c r="BS16" s="45"/>
      <c r="BT16" s="45"/>
      <c r="BU16" s="45"/>
      <c r="BV16" s="45"/>
      <c r="BW16" s="45"/>
      <c r="BX16" s="45"/>
      <c r="BY16" s="45"/>
      <c r="BZ16" s="45"/>
      <c r="CA16" s="45"/>
      <c r="CB16" s="45"/>
      <c r="CC16" s="45"/>
      <c r="CD16" s="45"/>
      <c r="CE16" s="45"/>
      <c r="CF16" s="45"/>
      <c r="CG16" s="45"/>
      <c r="CH16" s="45"/>
      <c r="CI16" s="45"/>
      <c r="CJ16" s="45"/>
      <c r="CK16" s="45"/>
      <c r="CL16" s="45"/>
      <c r="CM16" s="45"/>
      <c r="CN16" s="45"/>
      <c r="CO16" s="45"/>
      <c r="CP16" s="45"/>
      <c r="CQ16" s="45"/>
      <c r="CR16" s="45"/>
      <c r="CS16" s="45"/>
      <c r="CT16" s="45"/>
      <c r="CU16" s="45"/>
    </row>
    <row r="17" spans="1:99" s="8" customFormat="1" ht="38.25" x14ac:dyDescent="0.2">
      <c r="A17" s="6" t="s">
        <v>23</v>
      </c>
      <c r="B17" s="5" t="s">
        <v>25</v>
      </c>
      <c r="C17" s="22">
        <v>0</v>
      </c>
      <c r="D17" s="58">
        <v>0</v>
      </c>
      <c r="E17" s="58">
        <v>5.5000000000000003E-4</v>
      </c>
      <c r="F17" s="23" t="e">
        <f t="shared" si="1"/>
        <v>#DIV/0!</v>
      </c>
      <c r="G17" s="6"/>
      <c r="H17" s="45"/>
      <c r="I17" s="45"/>
      <c r="J17" s="45"/>
      <c r="K17" s="45"/>
      <c r="L17" s="45"/>
      <c r="M17" s="45"/>
      <c r="N17" s="45"/>
      <c r="O17" s="45"/>
      <c r="P17" s="45"/>
      <c r="Q17" s="45"/>
      <c r="R17" s="45"/>
      <c r="S17" s="45"/>
      <c r="T17" s="45"/>
      <c r="U17" s="45"/>
      <c r="V17" s="45"/>
      <c r="W17" s="45"/>
      <c r="X17" s="45"/>
      <c r="Y17" s="45"/>
      <c r="Z17" s="45"/>
      <c r="AA17" s="45"/>
      <c r="AB17" s="45"/>
      <c r="AC17" s="45"/>
      <c r="AD17" s="45"/>
      <c r="AE17" s="45"/>
      <c r="AF17" s="45"/>
      <c r="AG17" s="45"/>
      <c r="AH17" s="45"/>
      <c r="AI17" s="45"/>
      <c r="AJ17" s="45"/>
      <c r="AK17" s="45"/>
      <c r="AL17" s="45"/>
      <c r="AM17" s="45"/>
      <c r="AN17" s="45"/>
      <c r="AO17" s="45"/>
      <c r="AP17" s="45"/>
      <c r="AQ17" s="45"/>
      <c r="AR17" s="45"/>
      <c r="AS17" s="45"/>
      <c r="AT17" s="45"/>
      <c r="AU17" s="45"/>
      <c r="AV17" s="45"/>
      <c r="AW17" s="45"/>
      <c r="AX17" s="45"/>
      <c r="AY17" s="45"/>
      <c r="AZ17" s="45"/>
      <c r="BA17" s="45"/>
      <c r="BB17" s="45"/>
      <c r="BC17" s="45"/>
      <c r="BD17" s="45"/>
      <c r="BE17" s="45"/>
      <c r="BF17" s="45"/>
      <c r="BG17" s="45"/>
      <c r="BH17" s="45"/>
      <c r="BI17" s="45"/>
      <c r="BJ17" s="45"/>
      <c r="BK17" s="45"/>
      <c r="BL17" s="45"/>
      <c r="BM17" s="45"/>
      <c r="BN17" s="45"/>
      <c r="BO17" s="45"/>
      <c r="BP17" s="45"/>
      <c r="BQ17" s="45"/>
      <c r="BR17" s="45"/>
      <c r="BS17" s="45"/>
      <c r="BT17" s="45"/>
      <c r="BU17" s="45"/>
      <c r="BV17" s="45"/>
      <c r="BW17" s="45"/>
      <c r="BX17" s="45"/>
      <c r="BY17" s="45"/>
      <c r="BZ17" s="45"/>
      <c r="CA17" s="45"/>
      <c r="CB17" s="45"/>
      <c r="CC17" s="45"/>
      <c r="CD17" s="45"/>
      <c r="CE17" s="45"/>
      <c r="CF17" s="45"/>
      <c r="CG17" s="45"/>
      <c r="CH17" s="45"/>
      <c r="CI17" s="45"/>
      <c r="CJ17" s="45"/>
      <c r="CK17" s="45"/>
      <c r="CL17" s="45"/>
      <c r="CM17" s="45"/>
      <c r="CN17" s="45"/>
      <c r="CO17" s="45"/>
      <c r="CP17" s="45"/>
      <c r="CQ17" s="45"/>
      <c r="CR17" s="45"/>
      <c r="CS17" s="45"/>
      <c r="CT17" s="45"/>
      <c r="CU17" s="45"/>
    </row>
    <row r="18" spans="1:99" s="36" customFormat="1" x14ac:dyDescent="0.2">
      <c r="A18" s="17" t="s">
        <v>62</v>
      </c>
      <c r="B18" s="33"/>
      <c r="C18" s="34">
        <f>C19+C20+C21+C22</f>
        <v>130543.29800000001</v>
      </c>
      <c r="D18" s="55">
        <f t="shared" ref="D18:E18" si="5">D19+D20+D21+D22</f>
        <v>551929.29800000007</v>
      </c>
      <c r="E18" s="55">
        <f t="shared" si="5"/>
        <v>557861.56311999995</v>
      </c>
      <c r="F18" s="35">
        <f t="shared" si="1"/>
        <v>4.2733834035662248</v>
      </c>
      <c r="G18" s="33"/>
      <c r="H18" s="43"/>
      <c r="I18" s="43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  <c r="U18" s="43"/>
      <c r="V18" s="43"/>
      <c r="W18" s="43"/>
      <c r="X18" s="43"/>
      <c r="Y18" s="43"/>
      <c r="Z18" s="43"/>
      <c r="AA18" s="43"/>
      <c r="AB18" s="43"/>
      <c r="AC18" s="43"/>
      <c r="AD18" s="43"/>
      <c r="AE18" s="43"/>
      <c r="AF18" s="43"/>
      <c r="AG18" s="43"/>
      <c r="AH18" s="43"/>
      <c r="AI18" s="43"/>
      <c r="AJ18" s="43"/>
      <c r="AK18" s="43"/>
      <c r="AL18" s="43"/>
      <c r="AM18" s="43"/>
      <c r="AN18" s="43"/>
      <c r="AO18" s="43"/>
      <c r="AP18" s="43"/>
      <c r="AQ18" s="43"/>
      <c r="AR18" s="43"/>
      <c r="AS18" s="43"/>
      <c r="AT18" s="43"/>
      <c r="AU18" s="43"/>
      <c r="AV18" s="43"/>
      <c r="AW18" s="43"/>
      <c r="AX18" s="43"/>
      <c r="AY18" s="43"/>
      <c r="AZ18" s="43"/>
      <c r="BA18" s="43"/>
      <c r="BB18" s="43"/>
      <c r="BC18" s="43"/>
      <c r="BD18" s="43"/>
      <c r="BE18" s="43"/>
      <c r="BF18" s="43"/>
      <c r="BG18" s="43"/>
      <c r="BH18" s="43"/>
      <c r="BI18" s="43"/>
      <c r="BJ18" s="43"/>
      <c r="BK18" s="43"/>
      <c r="BL18" s="43"/>
      <c r="BM18" s="43"/>
      <c r="BN18" s="43"/>
      <c r="BO18" s="43"/>
      <c r="BP18" s="43"/>
      <c r="BQ18" s="43"/>
      <c r="BR18" s="43"/>
      <c r="BS18" s="43"/>
      <c r="BT18" s="43"/>
      <c r="BU18" s="43"/>
      <c r="BV18" s="43"/>
      <c r="BW18" s="43"/>
      <c r="BX18" s="43"/>
      <c r="BY18" s="43"/>
      <c r="BZ18" s="43"/>
      <c r="CA18" s="43"/>
      <c r="CB18" s="43"/>
      <c r="CC18" s="43"/>
      <c r="CD18" s="43"/>
      <c r="CE18" s="43"/>
      <c r="CF18" s="43"/>
      <c r="CG18" s="43"/>
      <c r="CH18" s="43"/>
      <c r="CI18" s="43"/>
      <c r="CJ18" s="43"/>
      <c r="CK18" s="43"/>
      <c r="CL18" s="43"/>
      <c r="CM18" s="43"/>
      <c r="CN18" s="43"/>
      <c r="CO18" s="43"/>
      <c r="CP18" s="43"/>
      <c r="CQ18" s="43"/>
      <c r="CR18" s="43"/>
      <c r="CS18" s="43"/>
      <c r="CT18" s="43"/>
      <c r="CU18" s="43"/>
    </row>
    <row r="19" spans="1:99" s="31" customFormat="1" ht="51" x14ac:dyDescent="0.2">
      <c r="A19" s="20" t="s">
        <v>55</v>
      </c>
      <c r="B19" s="25" t="s">
        <v>26</v>
      </c>
      <c r="C19" s="29">
        <v>110909</v>
      </c>
      <c r="D19" s="59">
        <v>111020.76270000001</v>
      </c>
      <c r="E19" s="59">
        <v>91980.611120000016</v>
      </c>
      <c r="F19" s="27">
        <f t="shared" si="1"/>
        <v>0.82933405873283517</v>
      </c>
      <c r="G19" s="74" t="s">
        <v>118</v>
      </c>
      <c r="H19" s="43"/>
      <c r="I19" s="43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/>
      <c r="U19" s="43"/>
      <c r="V19" s="43"/>
      <c r="W19" s="43"/>
      <c r="X19" s="43"/>
      <c r="Y19" s="43"/>
      <c r="Z19" s="43"/>
      <c r="AA19" s="43"/>
      <c r="AB19" s="43"/>
      <c r="AC19" s="43"/>
      <c r="AD19" s="43"/>
      <c r="AE19" s="43"/>
      <c r="AF19" s="43"/>
      <c r="AG19" s="43"/>
      <c r="AH19" s="43"/>
      <c r="AI19" s="43"/>
      <c r="AJ19" s="43"/>
      <c r="AK19" s="43"/>
      <c r="AL19" s="43"/>
      <c r="AM19" s="43"/>
      <c r="AN19" s="43"/>
      <c r="AO19" s="43"/>
      <c r="AP19" s="43"/>
      <c r="AQ19" s="43"/>
      <c r="AR19" s="43"/>
      <c r="AS19" s="43"/>
      <c r="AT19" s="43"/>
      <c r="AU19" s="43"/>
      <c r="AV19" s="43"/>
      <c r="AW19" s="43"/>
      <c r="AX19" s="43"/>
      <c r="AY19" s="43"/>
      <c r="AZ19" s="43"/>
      <c r="BA19" s="43"/>
      <c r="BB19" s="43"/>
      <c r="BC19" s="43"/>
      <c r="BD19" s="43"/>
      <c r="BE19" s="43"/>
      <c r="BF19" s="43"/>
      <c r="BG19" s="43"/>
      <c r="BH19" s="43"/>
      <c r="BI19" s="43"/>
      <c r="BJ19" s="43"/>
      <c r="BK19" s="43"/>
      <c r="BL19" s="43"/>
      <c r="BM19" s="43"/>
      <c r="BN19" s="43"/>
      <c r="BO19" s="43"/>
      <c r="BP19" s="43"/>
      <c r="BQ19" s="43"/>
      <c r="BR19" s="43"/>
      <c r="BS19" s="43"/>
      <c r="BT19" s="43"/>
      <c r="BU19" s="43"/>
      <c r="BV19" s="43"/>
      <c r="BW19" s="43"/>
      <c r="BX19" s="43"/>
      <c r="BY19" s="43"/>
      <c r="BZ19" s="43"/>
      <c r="CA19" s="43"/>
      <c r="CB19" s="43"/>
      <c r="CC19" s="43"/>
      <c r="CD19" s="43"/>
      <c r="CE19" s="43"/>
      <c r="CF19" s="43"/>
      <c r="CG19" s="43"/>
      <c r="CH19" s="43"/>
      <c r="CI19" s="43"/>
      <c r="CJ19" s="43"/>
      <c r="CK19" s="43"/>
      <c r="CL19" s="43"/>
      <c r="CM19" s="43"/>
      <c r="CN19" s="43"/>
      <c r="CO19" s="43"/>
      <c r="CP19" s="43"/>
      <c r="CQ19" s="43"/>
      <c r="CR19" s="43"/>
      <c r="CS19" s="43"/>
      <c r="CT19" s="43"/>
      <c r="CU19" s="43"/>
    </row>
    <row r="20" spans="1:99" s="31" customFormat="1" ht="76.5" x14ac:dyDescent="0.2">
      <c r="A20" s="20" t="s">
        <v>27</v>
      </c>
      <c r="B20" s="25" t="s">
        <v>28</v>
      </c>
      <c r="C20" s="29">
        <v>12900</v>
      </c>
      <c r="D20" s="59">
        <v>12900</v>
      </c>
      <c r="E20" s="59">
        <v>5631.2510400000001</v>
      </c>
      <c r="F20" s="27">
        <f t="shared" si="1"/>
        <v>0.43653108837209303</v>
      </c>
      <c r="G20" s="74" t="s">
        <v>78</v>
      </c>
      <c r="H20" s="43"/>
      <c r="I20" s="43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  <c r="U20" s="43"/>
      <c r="V20" s="43"/>
      <c r="W20" s="43"/>
      <c r="X20" s="43"/>
      <c r="Y20" s="43"/>
      <c r="Z20" s="43"/>
      <c r="AA20" s="43"/>
      <c r="AB20" s="43"/>
      <c r="AC20" s="43"/>
      <c r="AD20" s="43"/>
      <c r="AE20" s="43"/>
      <c r="AF20" s="43"/>
      <c r="AG20" s="43"/>
      <c r="AH20" s="43"/>
      <c r="AI20" s="43"/>
      <c r="AJ20" s="43"/>
      <c r="AK20" s="43"/>
      <c r="AL20" s="43"/>
      <c r="AM20" s="43"/>
      <c r="AN20" s="43"/>
      <c r="AO20" s="43"/>
      <c r="AP20" s="43"/>
      <c r="AQ20" s="43"/>
      <c r="AR20" s="43"/>
      <c r="AS20" s="43"/>
      <c r="AT20" s="43"/>
      <c r="AU20" s="43"/>
      <c r="AV20" s="43"/>
      <c r="AW20" s="43"/>
      <c r="AX20" s="43"/>
      <c r="AY20" s="43"/>
      <c r="AZ20" s="43"/>
      <c r="BA20" s="43"/>
      <c r="BB20" s="43"/>
      <c r="BC20" s="43"/>
      <c r="BD20" s="43"/>
      <c r="BE20" s="43"/>
      <c r="BF20" s="43"/>
      <c r="BG20" s="43"/>
      <c r="BH20" s="43"/>
      <c r="BI20" s="43"/>
      <c r="BJ20" s="43"/>
      <c r="BK20" s="43"/>
      <c r="BL20" s="43"/>
      <c r="BM20" s="43"/>
      <c r="BN20" s="43"/>
      <c r="BO20" s="43"/>
      <c r="BP20" s="43"/>
      <c r="BQ20" s="43"/>
      <c r="BR20" s="43"/>
      <c r="BS20" s="43"/>
      <c r="BT20" s="43"/>
      <c r="BU20" s="43"/>
      <c r="BV20" s="43"/>
      <c r="BW20" s="43"/>
      <c r="BX20" s="43"/>
      <c r="BY20" s="43"/>
      <c r="BZ20" s="43"/>
      <c r="CA20" s="43"/>
      <c r="CB20" s="43"/>
      <c r="CC20" s="43"/>
      <c r="CD20" s="43"/>
      <c r="CE20" s="43"/>
      <c r="CF20" s="43"/>
      <c r="CG20" s="43"/>
      <c r="CH20" s="43"/>
      <c r="CI20" s="43"/>
      <c r="CJ20" s="43"/>
      <c r="CK20" s="43"/>
      <c r="CL20" s="43"/>
      <c r="CM20" s="43"/>
      <c r="CN20" s="43"/>
      <c r="CO20" s="43"/>
      <c r="CP20" s="43"/>
      <c r="CQ20" s="43"/>
      <c r="CR20" s="43"/>
      <c r="CS20" s="43"/>
      <c r="CT20" s="43"/>
      <c r="CU20" s="43"/>
    </row>
    <row r="21" spans="1:99" s="31" customFormat="1" ht="51" x14ac:dyDescent="0.2">
      <c r="A21" s="71" t="s">
        <v>56</v>
      </c>
      <c r="B21" s="32" t="s">
        <v>29</v>
      </c>
      <c r="C21" s="29">
        <v>2546.3000000000002</v>
      </c>
      <c r="D21" s="59">
        <v>417942.30101</v>
      </c>
      <c r="E21" s="59">
        <v>446582.85864999995</v>
      </c>
      <c r="F21" s="76" t="s">
        <v>60</v>
      </c>
      <c r="G21" s="74" t="s">
        <v>79</v>
      </c>
      <c r="H21" s="43"/>
      <c r="I21" s="43"/>
      <c r="J21" s="43"/>
      <c r="K21" s="43"/>
      <c r="L21" s="43"/>
      <c r="M21" s="43"/>
      <c r="N21" s="43"/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  <c r="AH21" s="43"/>
      <c r="AI21" s="43"/>
      <c r="AJ21" s="43"/>
      <c r="AK21" s="43"/>
      <c r="AL21" s="43"/>
      <c r="AM21" s="43"/>
      <c r="AN21" s="43"/>
      <c r="AO21" s="43"/>
      <c r="AP21" s="43"/>
      <c r="AQ21" s="43"/>
      <c r="AR21" s="43"/>
      <c r="AS21" s="43"/>
      <c r="AT21" s="43"/>
      <c r="AU21" s="43"/>
      <c r="AV21" s="43"/>
      <c r="AW21" s="43"/>
      <c r="AX21" s="43"/>
      <c r="AY21" s="43"/>
      <c r="AZ21" s="43"/>
      <c r="BA21" s="43"/>
      <c r="BB21" s="43"/>
      <c r="BC21" s="43"/>
      <c r="BD21" s="43"/>
      <c r="BE21" s="43"/>
      <c r="BF21" s="43"/>
      <c r="BG21" s="43"/>
      <c r="BH21" s="43"/>
      <c r="BI21" s="43"/>
      <c r="BJ21" s="43"/>
      <c r="BK21" s="43"/>
      <c r="BL21" s="43"/>
      <c r="BM21" s="43"/>
      <c r="BN21" s="43"/>
      <c r="BO21" s="43"/>
      <c r="BP21" s="43"/>
      <c r="BQ21" s="43"/>
      <c r="BR21" s="43"/>
      <c r="BS21" s="43"/>
      <c r="BT21" s="43"/>
      <c r="BU21" s="43"/>
      <c r="BV21" s="43"/>
      <c r="BW21" s="43"/>
      <c r="BX21" s="43"/>
      <c r="BY21" s="43"/>
      <c r="BZ21" s="43"/>
      <c r="CA21" s="43"/>
      <c r="CB21" s="43"/>
      <c r="CC21" s="43"/>
      <c r="CD21" s="43"/>
      <c r="CE21" s="43"/>
      <c r="CF21" s="43"/>
      <c r="CG21" s="43"/>
      <c r="CH21" s="43"/>
      <c r="CI21" s="43"/>
      <c r="CJ21" s="43"/>
      <c r="CK21" s="43"/>
      <c r="CL21" s="43"/>
      <c r="CM21" s="43"/>
      <c r="CN21" s="43"/>
      <c r="CO21" s="43"/>
      <c r="CP21" s="43"/>
      <c r="CQ21" s="43"/>
      <c r="CR21" s="43"/>
      <c r="CS21" s="43"/>
      <c r="CT21" s="43"/>
      <c r="CU21" s="43"/>
    </row>
    <row r="22" spans="1:99" s="31" customFormat="1" x14ac:dyDescent="0.2">
      <c r="A22" s="71" t="s">
        <v>57</v>
      </c>
      <c r="B22" s="30"/>
      <c r="C22" s="29">
        <f>C23+C24+C25</f>
        <v>4187.9979999999996</v>
      </c>
      <c r="D22" s="59">
        <f t="shared" ref="D22:E22" si="6">D23+D24+D25</f>
        <v>10066.23429</v>
      </c>
      <c r="E22" s="59">
        <f t="shared" si="6"/>
        <v>13666.84231</v>
      </c>
      <c r="F22" s="76" t="s">
        <v>60</v>
      </c>
      <c r="G22" s="30"/>
      <c r="H22" s="43"/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3"/>
      <c r="AI22" s="43"/>
      <c r="AJ22" s="43"/>
      <c r="AK22" s="43"/>
      <c r="AL22" s="43"/>
      <c r="AM22" s="43"/>
      <c r="AN22" s="43"/>
      <c r="AO22" s="43"/>
      <c r="AP22" s="43"/>
      <c r="AQ22" s="43"/>
      <c r="AR22" s="43"/>
      <c r="AS22" s="43"/>
      <c r="AT22" s="43"/>
      <c r="AU22" s="43"/>
      <c r="AV22" s="43"/>
      <c r="AW22" s="43"/>
      <c r="AX22" s="43"/>
      <c r="AY22" s="43"/>
      <c r="AZ22" s="43"/>
      <c r="BA22" s="43"/>
      <c r="BB22" s="43"/>
      <c r="BC22" s="43"/>
      <c r="BD22" s="43"/>
      <c r="BE22" s="43"/>
      <c r="BF22" s="43"/>
      <c r="BG22" s="43"/>
      <c r="BH22" s="43"/>
      <c r="BI22" s="43"/>
      <c r="BJ22" s="43"/>
      <c r="BK22" s="43"/>
      <c r="BL22" s="43"/>
      <c r="BM22" s="43"/>
      <c r="BN22" s="43"/>
      <c r="BO22" s="43"/>
      <c r="BP22" s="43"/>
      <c r="BQ22" s="43"/>
      <c r="BR22" s="43"/>
      <c r="BS22" s="43"/>
      <c r="BT22" s="43"/>
      <c r="BU22" s="43"/>
      <c r="BV22" s="43"/>
      <c r="BW22" s="43"/>
      <c r="BX22" s="43"/>
      <c r="BY22" s="43"/>
      <c r="BZ22" s="43"/>
      <c r="CA22" s="43"/>
      <c r="CB22" s="43"/>
      <c r="CC22" s="43"/>
      <c r="CD22" s="43"/>
      <c r="CE22" s="43"/>
      <c r="CF22" s="43"/>
      <c r="CG22" s="43"/>
      <c r="CH22" s="43"/>
      <c r="CI22" s="43"/>
      <c r="CJ22" s="43"/>
      <c r="CK22" s="43"/>
      <c r="CL22" s="43"/>
      <c r="CM22" s="43"/>
      <c r="CN22" s="43"/>
      <c r="CO22" s="43"/>
      <c r="CP22" s="43"/>
      <c r="CQ22" s="43"/>
      <c r="CR22" s="43"/>
      <c r="CS22" s="43"/>
      <c r="CT22" s="43"/>
      <c r="CU22" s="43"/>
    </row>
    <row r="23" spans="1:99" s="8" customFormat="1" ht="25.5" x14ac:dyDescent="0.2">
      <c r="A23" s="6" t="s">
        <v>96</v>
      </c>
      <c r="B23" s="5" t="s">
        <v>32</v>
      </c>
      <c r="C23" s="22">
        <v>520</v>
      </c>
      <c r="D23" s="58">
        <v>1598.2362900000001</v>
      </c>
      <c r="E23" s="58">
        <v>1944.3005500000002</v>
      </c>
      <c r="F23" s="77" t="s">
        <v>60</v>
      </c>
      <c r="G23" s="75" t="s">
        <v>80</v>
      </c>
      <c r="H23" s="45"/>
      <c r="I23" s="45"/>
      <c r="J23" s="45"/>
      <c r="K23" s="45"/>
      <c r="L23" s="45"/>
      <c r="M23" s="45"/>
      <c r="N23" s="45"/>
      <c r="O23" s="45"/>
      <c r="P23" s="45"/>
      <c r="Q23" s="45"/>
      <c r="R23" s="45"/>
      <c r="S23" s="45"/>
      <c r="T23" s="45"/>
      <c r="U23" s="45"/>
      <c r="V23" s="45"/>
      <c r="W23" s="45"/>
      <c r="X23" s="45"/>
      <c r="Y23" s="45"/>
      <c r="Z23" s="45"/>
      <c r="AA23" s="45"/>
      <c r="AB23" s="45"/>
      <c r="AC23" s="45"/>
      <c r="AD23" s="45"/>
      <c r="AE23" s="45"/>
      <c r="AF23" s="45"/>
      <c r="AG23" s="45"/>
      <c r="AH23" s="45"/>
      <c r="AI23" s="45"/>
      <c r="AJ23" s="45"/>
      <c r="AK23" s="45"/>
      <c r="AL23" s="45"/>
      <c r="AM23" s="45"/>
      <c r="AN23" s="45"/>
      <c r="AO23" s="45"/>
      <c r="AP23" s="45"/>
      <c r="AQ23" s="45"/>
      <c r="AR23" s="45"/>
      <c r="AS23" s="45"/>
      <c r="AT23" s="45"/>
      <c r="AU23" s="45"/>
      <c r="AV23" s="45"/>
      <c r="AW23" s="45"/>
      <c r="AX23" s="45"/>
      <c r="AY23" s="45"/>
      <c r="AZ23" s="45"/>
      <c r="BA23" s="45"/>
      <c r="BB23" s="45"/>
      <c r="BC23" s="45"/>
      <c r="BD23" s="45"/>
      <c r="BE23" s="45"/>
      <c r="BF23" s="45"/>
      <c r="BG23" s="45"/>
      <c r="BH23" s="45"/>
      <c r="BI23" s="45"/>
      <c r="BJ23" s="45"/>
      <c r="BK23" s="45"/>
      <c r="BL23" s="45"/>
      <c r="BM23" s="45"/>
      <c r="BN23" s="45"/>
      <c r="BO23" s="45"/>
      <c r="BP23" s="45"/>
      <c r="BQ23" s="45"/>
      <c r="BR23" s="45"/>
      <c r="BS23" s="45"/>
      <c r="BT23" s="45"/>
      <c r="BU23" s="45"/>
      <c r="BV23" s="45"/>
      <c r="BW23" s="45"/>
      <c r="BX23" s="45"/>
      <c r="BY23" s="45"/>
      <c r="BZ23" s="45"/>
      <c r="CA23" s="45"/>
      <c r="CB23" s="45"/>
      <c r="CC23" s="45"/>
      <c r="CD23" s="45"/>
      <c r="CE23" s="45"/>
      <c r="CF23" s="45"/>
      <c r="CG23" s="45"/>
      <c r="CH23" s="45"/>
      <c r="CI23" s="45"/>
      <c r="CJ23" s="45"/>
      <c r="CK23" s="45"/>
      <c r="CL23" s="45"/>
      <c r="CM23" s="45"/>
      <c r="CN23" s="45"/>
      <c r="CO23" s="45"/>
      <c r="CP23" s="45"/>
      <c r="CQ23" s="45"/>
      <c r="CR23" s="45"/>
      <c r="CS23" s="45"/>
      <c r="CT23" s="45"/>
      <c r="CU23" s="45"/>
    </row>
    <row r="24" spans="1:99" s="8" customFormat="1" ht="76.5" x14ac:dyDescent="0.2">
      <c r="A24" s="6" t="s">
        <v>97</v>
      </c>
      <c r="B24" s="5" t="s">
        <v>33</v>
      </c>
      <c r="C24" s="22">
        <v>3643.998</v>
      </c>
      <c r="D24" s="58">
        <v>8443.9979999999996</v>
      </c>
      <c r="E24" s="58">
        <v>11559.320369999999</v>
      </c>
      <c r="F24" s="77" t="s">
        <v>60</v>
      </c>
      <c r="G24" s="75" t="s">
        <v>116</v>
      </c>
      <c r="H24" s="45"/>
      <c r="I24" s="45"/>
      <c r="J24" s="45"/>
      <c r="K24" s="45"/>
      <c r="L24" s="45"/>
      <c r="M24" s="45"/>
      <c r="N24" s="45"/>
      <c r="O24" s="45"/>
      <c r="P24" s="45"/>
      <c r="Q24" s="45"/>
      <c r="R24" s="45"/>
      <c r="S24" s="45"/>
      <c r="T24" s="45"/>
      <c r="U24" s="45"/>
      <c r="V24" s="45"/>
      <c r="W24" s="45"/>
      <c r="X24" s="45"/>
      <c r="Y24" s="45"/>
      <c r="Z24" s="45"/>
      <c r="AA24" s="45"/>
      <c r="AB24" s="45"/>
      <c r="AC24" s="45"/>
      <c r="AD24" s="45"/>
      <c r="AE24" s="45"/>
      <c r="AF24" s="45"/>
      <c r="AG24" s="45"/>
      <c r="AH24" s="45"/>
      <c r="AI24" s="45"/>
      <c r="AJ24" s="45"/>
      <c r="AK24" s="45"/>
      <c r="AL24" s="45"/>
      <c r="AM24" s="45"/>
      <c r="AN24" s="45"/>
      <c r="AO24" s="45"/>
      <c r="AP24" s="45"/>
      <c r="AQ24" s="45"/>
      <c r="AR24" s="45"/>
      <c r="AS24" s="45"/>
      <c r="AT24" s="45"/>
      <c r="AU24" s="45"/>
      <c r="AV24" s="45"/>
      <c r="AW24" s="45"/>
      <c r="AX24" s="45"/>
      <c r="AY24" s="45"/>
      <c r="AZ24" s="45"/>
      <c r="BA24" s="45"/>
      <c r="BB24" s="45"/>
      <c r="BC24" s="45"/>
      <c r="BD24" s="45"/>
      <c r="BE24" s="45"/>
      <c r="BF24" s="45"/>
      <c r="BG24" s="45"/>
      <c r="BH24" s="45"/>
      <c r="BI24" s="45"/>
      <c r="BJ24" s="45"/>
      <c r="BK24" s="45"/>
      <c r="BL24" s="45"/>
      <c r="BM24" s="45"/>
      <c r="BN24" s="45"/>
      <c r="BO24" s="45"/>
      <c r="BP24" s="45"/>
      <c r="BQ24" s="45"/>
      <c r="BR24" s="45"/>
      <c r="BS24" s="45"/>
      <c r="BT24" s="45"/>
      <c r="BU24" s="45"/>
      <c r="BV24" s="45"/>
      <c r="BW24" s="45"/>
      <c r="BX24" s="45"/>
      <c r="BY24" s="45"/>
      <c r="BZ24" s="45"/>
      <c r="CA24" s="45"/>
      <c r="CB24" s="45"/>
      <c r="CC24" s="45"/>
      <c r="CD24" s="45"/>
      <c r="CE24" s="45"/>
      <c r="CF24" s="45"/>
      <c r="CG24" s="45"/>
      <c r="CH24" s="45"/>
      <c r="CI24" s="45"/>
      <c r="CJ24" s="45"/>
      <c r="CK24" s="45"/>
      <c r="CL24" s="45"/>
      <c r="CM24" s="45"/>
      <c r="CN24" s="45"/>
      <c r="CO24" s="45"/>
      <c r="CP24" s="45"/>
      <c r="CQ24" s="45"/>
      <c r="CR24" s="45"/>
      <c r="CS24" s="45"/>
      <c r="CT24" s="45"/>
      <c r="CU24" s="45"/>
    </row>
    <row r="25" spans="1:99" s="8" customFormat="1" ht="43.5" customHeight="1" x14ac:dyDescent="0.2">
      <c r="A25" s="6" t="s">
        <v>98</v>
      </c>
      <c r="B25" s="5" t="s">
        <v>35</v>
      </c>
      <c r="C25" s="22">
        <v>24</v>
      </c>
      <c r="D25" s="58">
        <v>24</v>
      </c>
      <c r="E25" s="58">
        <v>163.22138999999999</v>
      </c>
      <c r="F25" s="77" t="s">
        <v>60</v>
      </c>
      <c r="G25" s="75" t="s">
        <v>117</v>
      </c>
      <c r="H25" s="45"/>
      <c r="I25" s="45"/>
      <c r="J25" s="45"/>
      <c r="K25" s="45"/>
      <c r="L25" s="45"/>
      <c r="M25" s="45"/>
      <c r="N25" s="45"/>
      <c r="O25" s="45"/>
      <c r="P25" s="45"/>
      <c r="Q25" s="45"/>
      <c r="R25" s="45"/>
      <c r="S25" s="45"/>
      <c r="T25" s="45"/>
      <c r="U25" s="45"/>
      <c r="V25" s="45"/>
      <c r="W25" s="45"/>
      <c r="X25" s="45"/>
      <c r="Y25" s="45"/>
      <c r="Z25" s="45"/>
      <c r="AA25" s="45"/>
      <c r="AB25" s="45"/>
      <c r="AC25" s="45"/>
      <c r="AD25" s="45"/>
      <c r="AE25" s="45"/>
      <c r="AF25" s="45"/>
      <c r="AG25" s="45"/>
      <c r="AH25" s="45"/>
      <c r="AI25" s="45"/>
      <c r="AJ25" s="45"/>
      <c r="AK25" s="45"/>
      <c r="AL25" s="45"/>
      <c r="AM25" s="45"/>
      <c r="AN25" s="45"/>
      <c r="AO25" s="45"/>
      <c r="AP25" s="45"/>
      <c r="AQ25" s="45"/>
      <c r="AR25" s="45"/>
      <c r="AS25" s="45"/>
      <c r="AT25" s="45"/>
      <c r="AU25" s="45"/>
      <c r="AV25" s="45"/>
      <c r="AW25" s="45"/>
      <c r="AX25" s="45"/>
      <c r="AY25" s="45"/>
      <c r="AZ25" s="45"/>
      <c r="BA25" s="45"/>
      <c r="BB25" s="45"/>
      <c r="BC25" s="45"/>
      <c r="BD25" s="45"/>
      <c r="BE25" s="45"/>
      <c r="BF25" s="45"/>
      <c r="BG25" s="45"/>
      <c r="BH25" s="45"/>
      <c r="BI25" s="45"/>
      <c r="BJ25" s="45"/>
      <c r="BK25" s="45"/>
      <c r="BL25" s="45"/>
      <c r="BM25" s="45"/>
      <c r="BN25" s="45"/>
      <c r="BO25" s="45"/>
      <c r="BP25" s="45"/>
      <c r="BQ25" s="45"/>
      <c r="BR25" s="45"/>
      <c r="BS25" s="45"/>
      <c r="BT25" s="45"/>
      <c r="BU25" s="45"/>
      <c r="BV25" s="45"/>
      <c r="BW25" s="45"/>
      <c r="BX25" s="45"/>
      <c r="BY25" s="45"/>
      <c r="BZ25" s="45"/>
      <c r="CA25" s="45"/>
      <c r="CB25" s="45"/>
      <c r="CC25" s="45"/>
      <c r="CD25" s="45"/>
      <c r="CE25" s="45"/>
      <c r="CF25" s="45"/>
      <c r="CG25" s="45"/>
      <c r="CH25" s="45"/>
      <c r="CI25" s="45"/>
      <c r="CJ25" s="45"/>
      <c r="CK25" s="45"/>
      <c r="CL25" s="45"/>
      <c r="CM25" s="45"/>
      <c r="CN25" s="45"/>
      <c r="CO25" s="45"/>
      <c r="CP25" s="45"/>
      <c r="CQ25" s="45"/>
      <c r="CR25" s="45"/>
      <c r="CS25" s="45"/>
      <c r="CT25" s="45"/>
      <c r="CU25" s="45"/>
    </row>
    <row r="26" spans="1:99" s="36" customFormat="1" x14ac:dyDescent="0.2">
      <c r="A26" s="19" t="s">
        <v>63</v>
      </c>
      <c r="B26" s="33"/>
      <c r="C26" s="34">
        <f>C27+C31</f>
        <v>987782.33737999992</v>
      </c>
      <c r="D26" s="55">
        <f t="shared" ref="D26:E26" si="7">D27+D31</f>
        <v>1038296.8107500001</v>
      </c>
      <c r="E26" s="55">
        <f t="shared" si="7"/>
        <v>1002791.8449400001</v>
      </c>
      <c r="F26" s="35">
        <f t="shared" si="1"/>
        <v>1.0151951568599733</v>
      </c>
      <c r="G26" s="3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3"/>
      <c r="AL26" s="43"/>
      <c r="AM26" s="43"/>
      <c r="AN26" s="43"/>
      <c r="AO26" s="43"/>
      <c r="AP26" s="43"/>
      <c r="AQ26" s="43"/>
      <c r="AR26" s="43"/>
      <c r="AS26" s="43"/>
      <c r="AT26" s="43"/>
      <c r="AU26" s="43"/>
      <c r="AV26" s="43"/>
      <c r="AW26" s="43"/>
      <c r="AX26" s="43"/>
      <c r="AY26" s="43"/>
      <c r="AZ26" s="43"/>
      <c r="BA26" s="43"/>
      <c r="BB26" s="43"/>
      <c r="BC26" s="43"/>
      <c r="BD26" s="43"/>
      <c r="BE26" s="43"/>
      <c r="BF26" s="43"/>
      <c r="BG26" s="43"/>
      <c r="BH26" s="43"/>
      <c r="BI26" s="43"/>
      <c r="BJ26" s="43"/>
      <c r="BK26" s="43"/>
      <c r="BL26" s="43"/>
      <c r="BM26" s="43"/>
      <c r="BN26" s="43"/>
      <c r="BO26" s="43"/>
      <c r="BP26" s="43"/>
      <c r="BQ26" s="43"/>
      <c r="BR26" s="43"/>
      <c r="BS26" s="43"/>
      <c r="BT26" s="43"/>
      <c r="BU26" s="43"/>
      <c r="BV26" s="43"/>
      <c r="BW26" s="43"/>
      <c r="BX26" s="43"/>
      <c r="BY26" s="43"/>
      <c r="BZ26" s="43"/>
      <c r="CA26" s="43"/>
      <c r="CB26" s="43"/>
      <c r="CC26" s="43"/>
      <c r="CD26" s="43"/>
      <c r="CE26" s="43"/>
      <c r="CF26" s="43"/>
      <c r="CG26" s="43"/>
      <c r="CH26" s="43"/>
      <c r="CI26" s="43"/>
      <c r="CJ26" s="43"/>
      <c r="CK26" s="43"/>
      <c r="CL26" s="43"/>
      <c r="CM26" s="43"/>
      <c r="CN26" s="43"/>
      <c r="CO26" s="43"/>
      <c r="CP26" s="43"/>
      <c r="CQ26" s="43"/>
      <c r="CR26" s="43"/>
      <c r="CS26" s="43"/>
      <c r="CT26" s="43"/>
      <c r="CU26" s="43"/>
    </row>
    <row r="27" spans="1:99" s="31" customFormat="1" ht="38.25" x14ac:dyDescent="0.2">
      <c r="A27" s="20" t="s">
        <v>71</v>
      </c>
      <c r="B27" s="25" t="s">
        <v>36</v>
      </c>
      <c r="C27" s="29">
        <f>C28+C29+C30</f>
        <v>884749.1140099999</v>
      </c>
      <c r="D27" s="59">
        <f t="shared" ref="D27:E27" si="8">D28+D29+D30</f>
        <v>905971.15410000004</v>
      </c>
      <c r="E27" s="59">
        <f t="shared" si="8"/>
        <v>864381.79991000006</v>
      </c>
      <c r="F27" s="27">
        <f t="shared" si="1"/>
        <v>0.97697955976730189</v>
      </c>
      <c r="G27" s="73" t="s">
        <v>82</v>
      </c>
      <c r="H27" s="43"/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3"/>
      <c r="AI27" s="43"/>
      <c r="AJ27" s="43"/>
      <c r="AK27" s="43"/>
      <c r="AL27" s="43"/>
      <c r="AM27" s="43"/>
      <c r="AN27" s="43"/>
      <c r="AO27" s="43"/>
      <c r="AP27" s="43"/>
      <c r="AQ27" s="43"/>
      <c r="AR27" s="43"/>
      <c r="AS27" s="43"/>
      <c r="AT27" s="43"/>
      <c r="AU27" s="43"/>
      <c r="AV27" s="43"/>
      <c r="AW27" s="43"/>
      <c r="AX27" s="43"/>
      <c r="AY27" s="43"/>
      <c r="AZ27" s="43"/>
      <c r="BA27" s="43"/>
      <c r="BB27" s="43"/>
      <c r="BC27" s="43"/>
      <c r="BD27" s="43"/>
      <c r="BE27" s="43"/>
      <c r="BF27" s="43"/>
      <c r="BG27" s="43"/>
      <c r="BH27" s="43"/>
      <c r="BI27" s="43"/>
      <c r="BJ27" s="43"/>
      <c r="BK27" s="43"/>
      <c r="BL27" s="43"/>
      <c r="BM27" s="43"/>
      <c r="BN27" s="43"/>
      <c r="BO27" s="43"/>
      <c r="BP27" s="43"/>
      <c r="BQ27" s="43"/>
      <c r="BR27" s="43"/>
      <c r="BS27" s="43"/>
      <c r="BT27" s="43"/>
      <c r="BU27" s="43"/>
      <c r="BV27" s="43"/>
      <c r="BW27" s="43"/>
      <c r="BX27" s="43"/>
      <c r="BY27" s="43"/>
      <c r="BZ27" s="43"/>
      <c r="CA27" s="43"/>
      <c r="CB27" s="43"/>
      <c r="CC27" s="43"/>
      <c r="CD27" s="43"/>
      <c r="CE27" s="43"/>
      <c r="CF27" s="43"/>
      <c r="CG27" s="43"/>
      <c r="CH27" s="43"/>
      <c r="CI27" s="43"/>
      <c r="CJ27" s="43"/>
      <c r="CK27" s="43"/>
      <c r="CL27" s="43"/>
      <c r="CM27" s="43"/>
      <c r="CN27" s="43"/>
      <c r="CO27" s="43"/>
      <c r="CP27" s="43"/>
      <c r="CQ27" s="43"/>
      <c r="CR27" s="43"/>
      <c r="CS27" s="43"/>
      <c r="CT27" s="43"/>
      <c r="CU27" s="43"/>
    </row>
    <row r="28" spans="1:99" x14ac:dyDescent="0.2">
      <c r="A28" s="3" t="s">
        <v>68</v>
      </c>
      <c r="B28" s="1" t="s">
        <v>102</v>
      </c>
      <c r="C28" s="21">
        <v>20193.599999999999</v>
      </c>
      <c r="D28" s="57">
        <v>20193.599999999999</v>
      </c>
      <c r="E28" s="57">
        <v>16154.8</v>
      </c>
      <c r="F28" s="41" t="s">
        <v>60</v>
      </c>
      <c r="G28" s="62"/>
    </row>
    <row r="29" spans="1:99" x14ac:dyDescent="0.2">
      <c r="A29" s="3" t="s">
        <v>69</v>
      </c>
      <c r="B29" s="1" t="s">
        <v>103</v>
      </c>
      <c r="C29" s="21">
        <v>75604.647700000001</v>
      </c>
      <c r="D29" s="57">
        <v>98316.661789999998</v>
      </c>
      <c r="E29" s="57">
        <v>115511.36141</v>
      </c>
      <c r="F29" s="24">
        <f t="shared" ref="F29:F37" si="9">E29/C29</f>
        <v>1.527834133535682</v>
      </c>
      <c r="G29" s="62"/>
    </row>
    <row r="30" spans="1:99" x14ac:dyDescent="0.2">
      <c r="A30" s="3" t="s">
        <v>70</v>
      </c>
      <c r="B30" s="1" t="s">
        <v>104</v>
      </c>
      <c r="C30" s="21">
        <v>788950.86630999995</v>
      </c>
      <c r="D30" s="57">
        <v>787460.89231000002</v>
      </c>
      <c r="E30" s="57">
        <v>732715.6385</v>
      </c>
      <c r="F30" s="24">
        <f t="shared" si="9"/>
        <v>0.92872150825688604</v>
      </c>
      <c r="G30" s="62"/>
    </row>
    <row r="31" spans="1:99" s="11" customFormat="1" x14ac:dyDescent="0.2">
      <c r="A31" s="13" t="s">
        <v>59</v>
      </c>
      <c r="B31" s="15"/>
      <c r="C31" s="26">
        <f>C32+C33+C34+C35+C36</f>
        <v>103033.22336999999</v>
      </c>
      <c r="D31" s="56">
        <f t="shared" ref="D31:E31" si="10">D32+D33+D34+D35+D36</f>
        <v>132325.65664999999</v>
      </c>
      <c r="E31" s="56">
        <f t="shared" si="10"/>
        <v>138410.04503000001</v>
      </c>
      <c r="F31" s="27">
        <f t="shared" si="9"/>
        <v>1.3433535368777041</v>
      </c>
      <c r="G31" s="30"/>
      <c r="H31" s="43"/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3"/>
      <c r="AL31" s="43"/>
      <c r="AM31" s="43"/>
      <c r="AN31" s="43"/>
      <c r="AO31" s="43"/>
      <c r="AP31" s="43"/>
      <c r="AQ31" s="43"/>
      <c r="AR31" s="43"/>
      <c r="AS31" s="43"/>
      <c r="AT31" s="43"/>
      <c r="AU31" s="43"/>
      <c r="AV31" s="43"/>
      <c r="AW31" s="43"/>
      <c r="AX31" s="43"/>
      <c r="AY31" s="43"/>
      <c r="AZ31" s="43"/>
      <c r="BA31" s="43"/>
      <c r="BB31" s="43"/>
      <c r="BC31" s="43"/>
      <c r="BD31" s="43"/>
      <c r="BE31" s="43"/>
      <c r="BF31" s="43"/>
      <c r="BG31" s="43"/>
      <c r="BH31" s="43"/>
      <c r="BI31" s="43"/>
      <c r="BJ31" s="43"/>
      <c r="BK31" s="43"/>
      <c r="BL31" s="43"/>
      <c r="BM31" s="43"/>
      <c r="BN31" s="43"/>
      <c r="BO31" s="43"/>
      <c r="BP31" s="43"/>
      <c r="BQ31" s="43"/>
      <c r="BR31" s="43"/>
      <c r="BS31" s="43"/>
      <c r="BT31" s="43"/>
      <c r="BU31" s="43"/>
      <c r="BV31" s="43"/>
      <c r="BW31" s="43"/>
      <c r="BX31" s="43"/>
      <c r="BY31" s="43"/>
      <c r="BZ31" s="43"/>
      <c r="CA31" s="43"/>
      <c r="CB31" s="43"/>
      <c r="CC31" s="43"/>
      <c r="CD31" s="43"/>
      <c r="CE31" s="43"/>
      <c r="CF31" s="43"/>
      <c r="CG31" s="43"/>
      <c r="CH31" s="43"/>
      <c r="CI31" s="43"/>
      <c r="CJ31" s="43"/>
      <c r="CK31" s="43"/>
      <c r="CL31" s="43"/>
      <c r="CM31" s="43"/>
      <c r="CN31" s="43"/>
      <c r="CO31" s="43"/>
      <c r="CP31" s="43"/>
      <c r="CQ31" s="43"/>
      <c r="CR31" s="43"/>
      <c r="CS31" s="43"/>
      <c r="CT31" s="43"/>
      <c r="CU31" s="43"/>
    </row>
    <row r="32" spans="1:99" s="8" customFormat="1" x14ac:dyDescent="0.2">
      <c r="A32" s="4" t="s">
        <v>41</v>
      </c>
      <c r="B32" s="5" t="s">
        <v>105</v>
      </c>
      <c r="C32" s="22">
        <v>224.58629999999999</v>
      </c>
      <c r="D32" s="58">
        <v>6364.5862999999999</v>
      </c>
      <c r="E32" s="58">
        <v>6186.42</v>
      </c>
      <c r="F32" s="23">
        <f t="shared" si="9"/>
        <v>27.545847631845756</v>
      </c>
      <c r="G32" s="12"/>
      <c r="H32" s="45"/>
      <c r="I32" s="45"/>
      <c r="J32" s="45"/>
      <c r="K32" s="45"/>
      <c r="L32" s="45"/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5"/>
      <c r="X32" s="45"/>
      <c r="Y32" s="45"/>
      <c r="Z32" s="45"/>
      <c r="AA32" s="45"/>
      <c r="AB32" s="45"/>
      <c r="AC32" s="45"/>
      <c r="AD32" s="45"/>
      <c r="AE32" s="45"/>
      <c r="AF32" s="45"/>
      <c r="AG32" s="45"/>
      <c r="AH32" s="45"/>
      <c r="AI32" s="45"/>
      <c r="AJ32" s="45"/>
      <c r="AK32" s="45"/>
      <c r="AL32" s="45"/>
      <c r="AM32" s="45"/>
      <c r="AN32" s="45"/>
      <c r="AO32" s="45"/>
      <c r="AP32" s="45"/>
      <c r="AQ32" s="45"/>
      <c r="AR32" s="45"/>
      <c r="AS32" s="45"/>
      <c r="AT32" s="45"/>
      <c r="AU32" s="45"/>
      <c r="AV32" s="45"/>
      <c r="AW32" s="45"/>
      <c r="AX32" s="45"/>
      <c r="AY32" s="45"/>
      <c r="AZ32" s="45"/>
      <c r="BA32" s="45"/>
      <c r="BB32" s="45"/>
      <c r="BC32" s="45"/>
      <c r="BD32" s="45"/>
      <c r="BE32" s="45"/>
      <c r="BF32" s="45"/>
      <c r="BG32" s="45"/>
      <c r="BH32" s="45"/>
      <c r="BI32" s="45"/>
      <c r="BJ32" s="45"/>
      <c r="BK32" s="45"/>
      <c r="BL32" s="45"/>
      <c r="BM32" s="45"/>
      <c r="BN32" s="45"/>
      <c r="BO32" s="45"/>
      <c r="BP32" s="45"/>
      <c r="BQ32" s="45"/>
      <c r="BR32" s="45"/>
      <c r="BS32" s="45"/>
      <c r="BT32" s="45"/>
      <c r="BU32" s="45"/>
      <c r="BV32" s="45"/>
      <c r="BW32" s="45"/>
      <c r="BX32" s="45"/>
      <c r="BY32" s="45"/>
      <c r="BZ32" s="45"/>
      <c r="CA32" s="45"/>
      <c r="CB32" s="45"/>
      <c r="CC32" s="45"/>
      <c r="CD32" s="45"/>
      <c r="CE32" s="45"/>
      <c r="CF32" s="45"/>
      <c r="CG32" s="45"/>
      <c r="CH32" s="45"/>
      <c r="CI32" s="45"/>
      <c r="CJ32" s="45"/>
      <c r="CK32" s="45"/>
      <c r="CL32" s="45"/>
      <c r="CM32" s="45"/>
      <c r="CN32" s="45"/>
      <c r="CO32" s="45"/>
      <c r="CP32" s="45"/>
      <c r="CQ32" s="45"/>
      <c r="CR32" s="45"/>
      <c r="CS32" s="45"/>
      <c r="CT32" s="45"/>
      <c r="CU32" s="45"/>
    </row>
    <row r="33" spans="1:99" s="8" customFormat="1" ht="63.75" x14ac:dyDescent="0.2">
      <c r="A33" s="9" t="s">
        <v>42</v>
      </c>
      <c r="B33" s="10" t="s">
        <v>106</v>
      </c>
      <c r="C33" s="22">
        <v>102808.63707</v>
      </c>
      <c r="D33" s="58">
        <v>109146.41516</v>
      </c>
      <c r="E33" s="58">
        <v>109770.54693000001</v>
      </c>
      <c r="F33" s="23">
        <f t="shared" si="9"/>
        <v>1.0677171690862881</v>
      </c>
      <c r="G33" s="12"/>
      <c r="H33" s="45"/>
      <c r="I33" s="45"/>
      <c r="J33" s="45"/>
      <c r="K33" s="45"/>
      <c r="L33" s="45"/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5"/>
      <c r="X33" s="45"/>
      <c r="Y33" s="45"/>
      <c r="Z33" s="45"/>
      <c r="AA33" s="45"/>
      <c r="AB33" s="45"/>
      <c r="AC33" s="45"/>
      <c r="AD33" s="45"/>
      <c r="AE33" s="45"/>
      <c r="AF33" s="45"/>
      <c r="AG33" s="45"/>
      <c r="AH33" s="45"/>
      <c r="AI33" s="45"/>
      <c r="AJ33" s="45"/>
      <c r="AK33" s="45"/>
      <c r="AL33" s="45"/>
      <c r="AM33" s="45"/>
      <c r="AN33" s="45"/>
      <c r="AO33" s="45"/>
      <c r="AP33" s="45"/>
      <c r="AQ33" s="45"/>
      <c r="AR33" s="45"/>
      <c r="AS33" s="45"/>
      <c r="AT33" s="45"/>
      <c r="AU33" s="45"/>
      <c r="AV33" s="45"/>
      <c r="AW33" s="45"/>
      <c r="AX33" s="45"/>
      <c r="AY33" s="45"/>
      <c r="AZ33" s="45"/>
      <c r="BA33" s="45"/>
      <c r="BB33" s="45"/>
      <c r="BC33" s="45"/>
      <c r="BD33" s="45"/>
      <c r="BE33" s="45"/>
      <c r="BF33" s="45"/>
      <c r="BG33" s="45"/>
      <c r="BH33" s="45"/>
      <c r="BI33" s="45"/>
      <c r="BJ33" s="45"/>
      <c r="BK33" s="45"/>
      <c r="BL33" s="45"/>
      <c r="BM33" s="45"/>
      <c r="BN33" s="45"/>
      <c r="BO33" s="45"/>
      <c r="BP33" s="45"/>
      <c r="BQ33" s="45"/>
      <c r="BR33" s="45"/>
      <c r="BS33" s="45"/>
      <c r="BT33" s="45"/>
      <c r="BU33" s="45"/>
      <c r="BV33" s="45"/>
      <c r="BW33" s="45"/>
      <c r="BX33" s="45"/>
      <c r="BY33" s="45"/>
      <c r="BZ33" s="45"/>
      <c r="CA33" s="45"/>
      <c r="CB33" s="45"/>
      <c r="CC33" s="45"/>
      <c r="CD33" s="45"/>
      <c r="CE33" s="45"/>
      <c r="CF33" s="45"/>
      <c r="CG33" s="45"/>
      <c r="CH33" s="45"/>
      <c r="CI33" s="45"/>
      <c r="CJ33" s="45"/>
      <c r="CK33" s="45"/>
      <c r="CL33" s="45"/>
      <c r="CM33" s="45"/>
      <c r="CN33" s="45"/>
      <c r="CO33" s="45"/>
      <c r="CP33" s="45"/>
      <c r="CQ33" s="45"/>
      <c r="CR33" s="45"/>
      <c r="CS33" s="45"/>
      <c r="CT33" s="45"/>
      <c r="CU33" s="45"/>
    </row>
    <row r="34" spans="1:99" s="8" customFormat="1" ht="25.5" x14ac:dyDescent="0.2">
      <c r="A34" s="4" t="s">
        <v>43</v>
      </c>
      <c r="B34" s="5" t="s">
        <v>107</v>
      </c>
      <c r="C34" s="22">
        <v>0</v>
      </c>
      <c r="D34" s="58">
        <v>16882.981319999999</v>
      </c>
      <c r="E34" s="58">
        <v>22533.726649999997</v>
      </c>
      <c r="F34" s="23"/>
      <c r="G34" s="85" t="s">
        <v>119</v>
      </c>
      <c r="H34" s="45"/>
      <c r="I34" s="45"/>
      <c r="J34" s="45"/>
      <c r="K34" s="45"/>
      <c r="L34" s="45"/>
      <c r="M34" s="45"/>
      <c r="N34" s="45"/>
      <c r="O34" s="45"/>
      <c r="P34" s="45"/>
      <c r="Q34" s="45"/>
      <c r="R34" s="45"/>
      <c r="S34" s="45"/>
      <c r="T34" s="45"/>
      <c r="U34" s="45"/>
      <c r="V34" s="45"/>
      <c r="W34" s="45"/>
      <c r="X34" s="45"/>
      <c r="Y34" s="45"/>
      <c r="Z34" s="45"/>
      <c r="AA34" s="45"/>
      <c r="AB34" s="45"/>
      <c r="AC34" s="45"/>
      <c r="AD34" s="45"/>
      <c r="AE34" s="45"/>
      <c r="AF34" s="45"/>
      <c r="AG34" s="45"/>
      <c r="AH34" s="45"/>
      <c r="AI34" s="45"/>
      <c r="AJ34" s="45"/>
      <c r="AK34" s="45"/>
      <c r="AL34" s="45"/>
      <c r="AM34" s="45"/>
      <c r="AN34" s="45"/>
      <c r="AO34" s="45"/>
      <c r="AP34" s="45"/>
      <c r="AQ34" s="45"/>
      <c r="AR34" s="45"/>
      <c r="AS34" s="45"/>
      <c r="AT34" s="45"/>
      <c r="AU34" s="45"/>
      <c r="AV34" s="45"/>
      <c r="AW34" s="45"/>
      <c r="AX34" s="45"/>
      <c r="AY34" s="45"/>
      <c r="AZ34" s="45"/>
      <c r="BA34" s="45"/>
      <c r="BB34" s="45"/>
      <c r="BC34" s="45"/>
      <c r="BD34" s="45"/>
      <c r="BE34" s="45"/>
      <c r="BF34" s="45"/>
      <c r="BG34" s="45"/>
      <c r="BH34" s="45"/>
      <c r="BI34" s="45"/>
      <c r="BJ34" s="45"/>
      <c r="BK34" s="45"/>
      <c r="BL34" s="45"/>
      <c r="BM34" s="45"/>
      <c r="BN34" s="45"/>
      <c r="BO34" s="45"/>
      <c r="BP34" s="45"/>
      <c r="BQ34" s="45"/>
      <c r="BR34" s="45"/>
      <c r="BS34" s="45"/>
      <c r="BT34" s="45"/>
      <c r="BU34" s="45"/>
      <c r="BV34" s="45"/>
      <c r="BW34" s="45"/>
      <c r="BX34" s="45"/>
      <c r="BY34" s="45"/>
      <c r="BZ34" s="45"/>
      <c r="CA34" s="45"/>
      <c r="CB34" s="45"/>
      <c r="CC34" s="45"/>
      <c r="CD34" s="45"/>
      <c r="CE34" s="45"/>
      <c r="CF34" s="45"/>
      <c r="CG34" s="45"/>
      <c r="CH34" s="45"/>
      <c r="CI34" s="45"/>
      <c r="CJ34" s="45"/>
      <c r="CK34" s="45"/>
      <c r="CL34" s="45"/>
      <c r="CM34" s="45"/>
      <c r="CN34" s="45"/>
      <c r="CO34" s="45"/>
      <c r="CP34" s="45"/>
      <c r="CQ34" s="45"/>
      <c r="CR34" s="45"/>
      <c r="CS34" s="45"/>
      <c r="CT34" s="45"/>
      <c r="CU34" s="45"/>
    </row>
    <row r="35" spans="1:99" s="8" customFormat="1" ht="25.5" x14ac:dyDescent="0.2">
      <c r="A35" s="14" t="s">
        <v>44</v>
      </c>
      <c r="B35" s="5" t="s">
        <v>49</v>
      </c>
      <c r="C35" s="22">
        <v>0</v>
      </c>
      <c r="D35" s="58">
        <v>777</v>
      </c>
      <c r="E35" s="58">
        <v>777</v>
      </c>
      <c r="F35" s="23"/>
      <c r="G35" s="12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45"/>
      <c r="S35" s="45"/>
      <c r="T35" s="45"/>
      <c r="U35" s="45"/>
      <c r="V35" s="45"/>
      <c r="W35" s="45"/>
      <c r="X35" s="45"/>
      <c r="Y35" s="45"/>
      <c r="Z35" s="45"/>
      <c r="AA35" s="45"/>
      <c r="AB35" s="45"/>
      <c r="AC35" s="45"/>
      <c r="AD35" s="45"/>
      <c r="AE35" s="45"/>
      <c r="AF35" s="45"/>
      <c r="AG35" s="45"/>
      <c r="AH35" s="45"/>
      <c r="AI35" s="45"/>
      <c r="AJ35" s="45"/>
      <c r="AK35" s="45"/>
      <c r="AL35" s="45"/>
      <c r="AM35" s="45"/>
      <c r="AN35" s="45"/>
      <c r="AO35" s="45"/>
      <c r="AP35" s="45"/>
      <c r="AQ35" s="45"/>
      <c r="AR35" s="45"/>
      <c r="AS35" s="45"/>
      <c r="AT35" s="45"/>
      <c r="AU35" s="45"/>
      <c r="AV35" s="45"/>
      <c r="AW35" s="45"/>
      <c r="AX35" s="45"/>
      <c r="AY35" s="45"/>
      <c r="AZ35" s="45"/>
      <c r="BA35" s="45"/>
      <c r="BB35" s="45"/>
      <c r="BC35" s="45"/>
      <c r="BD35" s="45"/>
      <c r="BE35" s="45"/>
      <c r="BF35" s="45"/>
      <c r="BG35" s="45"/>
      <c r="BH35" s="45"/>
      <c r="BI35" s="45"/>
      <c r="BJ35" s="45"/>
      <c r="BK35" s="45"/>
      <c r="BL35" s="45"/>
      <c r="BM35" s="45"/>
      <c r="BN35" s="45"/>
      <c r="BO35" s="45"/>
      <c r="BP35" s="45"/>
      <c r="BQ35" s="45"/>
      <c r="BR35" s="45"/>
      <c r="BS35" s="45"/>
      <c r="BT35" s="45"/>
      <c r="BU35" s="45"/>
      <c r="BV35" s="45"/>
      <c r="BW35" s="45"/>
      <c r="BX35" s="45"/>
      <c r="BY35" s="45"/>
      <c r="BZ35" s="45"/>
      <c r="CA35" s="45"/>
      <c r="CB35" s="45"/>
      <c r="CC35" s="45"/>
      <c r="CD35" s="45"/>
      <c r="CE35" s="45"/>
      <c r="CF35" s="45"/>
      <c r="CG35" s="45"/>
      <c r="CH35" s="45"/>
      <c r="CI35" s="45"/>
      <c r="CJ35" s="45"/>
      <c r="CK35" s="45"/>
      <c r="CL35" s="45"/>
      <c r="CM35" s="45"/>
      <c r="CN35" s="45"/>
      <c r="CO35" s="45"/>
      <c r="CP35" s="45"/>
      <c r="CQ35" s="45"/>
      <c r="CR35" s="45"/>
      <c r="CS35" s="45"/>
      <c r="CT35" s="45"/>
      <c r="CU35" s="45"/>
    </row>
    <row r="36" spans="1:99" s="8" customFormat="1" ht="25.5" x14ac:dyDescent="0.2">
      <c r="A36" s="6" t="s">
        <v>45</v>
      </c>
      <c r="B36" s="5" t="s">
        <v>50</v>
      </c>
      <c r="C36" s="22">
        <v>0</v>
      </c>
      <c r="D36" s="58">
        <v>-845.32613000000003</v>
      </c>
      <c r="E36" s="58">
        <v>-857.64855</v>
      </c>
      <c r="F36" s="23"/>
      <c r="G36" s="12"/>
      <c r="H36" s="45"/>
      <c r="I36" s="45"/>
      <c r="J36" s="45"/>
      <c r="K36" s="45"/>
      <c r="L36" s="45"/>
      <c r="M36" s="45"/>
      <c r="N36" s="45"/>
      <c r="O36" s="45"/>
      <c r="P36" s="45"/>
      <c r="Q36" s="45"/>
      <c r="R36" s="45"/>
      <c r="S36" s="45"/>
      <c r="T36" s="45"/>
      <c r="U36" s="45"/>
      <c r="V36" s="45"/>
      <c r="W36" s="45"/>
      <c r="X36" s="45"/>
      <c r="Y36" s="45"/>
      <c r="Z36" s="45"/>
      <c r="AA36" s="45"/>
      <c r="AB36" s="45"/>
      <c r="AC36" s="45"/>
      <c r="AD36" s="45"/>
      <c r="AE36" s="45"/>
      <c r="AF36" s="45"/>
      <c r="AG36" s="45"/>
      <c r="AH36" s="45"/>
      <c r="AI36" s="45"/>
      <c r="AJ36" s="45"/>
      <c r="AK36" s="45"/>
      <c r="AL36" s="45"/>
      <c r="AM36" s="45"/>
      <c r="AN36" s="45"/>
      <c r="AO36" s="45"/>
      <c r="AP36" s="45"/>
      <c r="AQ36" s="45"/>
      <c r="AR36" s="45"/>
      <c r="AS36" s="45"/>
      <c r="AT36" s="45"/>
      <c r="AU36" s="45"/>
      <c r="AV36" s="45"/>
      <c r="AW36" s="45"/>
      <c r="AX36" s="45"/>
      <c r="AY36" s="45"/>
      <c r="AZ36" s="45"/>
      <c r="BA36" s="45"/>
      <c r="BB36" s="45"/>
      <c r="BC36" s="45"/>
      <c r="BD36" s="45"/>
      <c r="BE36" s="45"/>
      <c r="BF36" s="45"/>
      <c r="BG36" s="45"/>
      <c r="BH36" s="45"/>
      <c r="BI36" s="45"/>
      <c r="BJ36" s="45"/>
      <c r="BK36" s="45"/>
      <c r="BL36" s="45"/>
      <c r="BM36" s="45"/>
      <c r="BN36" s="45"/>
      <c r="BO36" s="45"/>
      <c r="BP36" s="45"/>
      <c r="BQ36" s="45"/>
      <c r="BR36" s="45"/>
      <c r="BS36" s="45"/>
      <c r="BT36" s="45"/>
      <c r="BU36" s="45"/>
      <c r="BV36" s="45"/>
      <c r="BW36" s="45"/>
      <c r="BX36" s="45"/>
      <c r="BY36" s="45"/>
      <c r="BZ36" s="45"/>
      <c r="CA36" s="45"/>
      <c r="CB36" s="45"/>
      <c r="CC36" s="45"/>
      <c r="CD36" s="45"/>
      <c r="CE36" s="45"/>
      <c r="CF36" s="45"/>
      <c r="CG36" s="45"/>
      <c r="CH36" s="45"/>
      <c r="CI36" s="45"/>
      <c r="CJ36" s="45"/>
      <c r="CK36" s="45"/>
      <c r="CL36" s="45"/>
      <c r="CM36" s="45"/>
      <c r="CN36" s="45"/>
      <c r="CO36" s="45"/>
      <c r="CP36" s="45"/>
      <c r="CQ36" s="45"/>
      <c r="CR36" s="45"/>
      <c r="CS36" s="45"/>
      <c r="CT36" s="45"/>
      <c r="CU36" s="45"/>
    </row>
    <row r="37" spans="1:99" s="40" customFormat="1" ht="15.75" x14ac:dyDescent="0.25">
      <c r="A37" s="52" t="s">
        <v>51</v>
      </c>
      <c r="B37" s="37"/>
      <c r="C37" s="38">
        <f>C3+C18+C26</f>
        <v>1642076.6353799999</v>
      </c>
      <c r="D37" s="60">
        <f>D3+D18+D26</f>
        <v>2163977.1087500001</v>
      </c>
      <c r="E37" s="60">
        <f>E3+E18+E26</f>
        <v>2155361.9048000001</v>
      </c>
      <c r="F37" s="39">
        <f t="shared" si="9"/>
        <v>1.3125830173579072</v>
      </c>
      <c r="G37" s="37"/>
      <c r="H37" s="46"/>
      <c r="I37" s="46"/>
      <c r="J37" s="46"/>
      <c r="K37" s="46"/>
      <c r="L37" s="46"/>
      <c r="M37" s="46"/>
      <c r="N37" s="46"/>
      <c r="O37" s="46"/>
      <c r="P37" s="46"/>
      <c r="Q37" s="46"/>
      <c r="R37" s="46"/>
      <c r="S37" s="46"/>
      <c r="T37" s="46"/>
      <c r="U37" s="46"/>
      <c r="V37" s="46"/>
      <c r="W37" s="46"/>
      <c r="X37" s="46"/>
      <c r="Y37" s="46"/>
      <c r="Z37" s="46"/>
      <c r="AA37" s="46"/>
      <c r="AB37" s="46"/>
      <c r="AC37" s="46"/>
      <c r="AD37" s="46"/>
      <c r="AE37" s="46"/>
      <c r="AF37" s="46"/>
      <c r="AG37" s="46"/>
      <c r="AH37" s="46"/>
      <c r="AI37" s="46"/>
      <c r="AJ37" s="46"/>
      <c r="AK37" s="46"/>
      <c r="AL37" s="46"/>
      <c r="AM37" s="46"/>
      <c r="AN37" s="46"/>
      <c r="AO37" s="46"/>
      <c r="AP37" s="46"/>
      <c r="AQ37" s="46"/>
      <c r="AR37" s="46"/>
      <c r="AS37" s="46"/>
      <c r="AT37" s="46"/>
      <c r="AU37" s="46"/>
      <c r="AV37" s="46"/>
      <c r="AW37" s="46"/>
      <c r="AX37" s="46"/>
      <c r="AY37" s="46"/>
      <c r="AZ37" s="46"/>
      <c r="BA37" s="46"/>
      <c r="BB37" s="46"/>
      <c r="BC37" s="46"/>
      <c r="BD37" s="46"/>
      <c r="BE37" s="46"/>
      <c r="BF37" s="46"/>
      <c r="BG37" s="46"/>
      <c r="BH37" s="46"/>
      <c r="BI37" s="46"/>
      <c r="BJ37" s="46"/>
      <c r="BK37" s="46"/>
      <c r="BL37" s="46"/>
      <c r="BM37" s="46"/>
      <c r="BN37" s="46"/>
      <c r="BO37" s="46"/>
      <c r="BP37" s="46"/>
      <c r="BQ37" s="46"/>
      <c r="BR37" s="46"/>
      <c r="BS37" s="46"/>
      <c r="BT37" s="46"/>
      <c r="BU37" s="46"/>
      <c r="BV37" s="46"/>
      <c r="BW37" s="46"/>
      <c r="BX37" s="46"/>
      <c r="BY37" s="46"/>
      <c r="BZ37" s="46"/>
      <c r="CA37" s="46"/>
      <c r="CB37" s="46"/>
      <c r="CC37" s="46"/>
      <c r="CD37" s="46"/>
      <c r="CE37" s="46"/>
      <c r="CF37" s="46"/>
      <c r="CG37" s="46"/>
      <c r="CH37" s="46"/>
      <c r="CI37" s="46"/>
      <c r="CJ37" s="46"/>
      <c r="CK37" s="46"/>
      <c r="CL37" s="46"/>
      <c r="CM37" s="46"/>
      <c r="CN37" s="46"/>
      <c r="CO37" s="46"/>
      <c r="CP37" s="46"/>
      <c r="CQ37" s="46"/>
      <c r="CR37" s="46"/>
      <c r="CS37" s="46"/>
      <c r="CT37" s="46"/>
      <c r="CU37" s="46"/>
    </row>
    <row r="38" spans="1:99" ht="25.5" x14ac:dyDescent="0.2">
      <c r="I38" s="51" t="s">
        <v>1</v>
      </c>
      <c r="J38" s="51" t="s">
        <v>65</v>
      </c>
      <c r="K38" s="51" t="s">
        <v>58</v>
      </c>
    </row>
    <row r="39" spans="1:99" ht="12" customHeight="1" x14ac:dyDescent="0.2">
      <c r="I39" s="53" t="str">
        <f>A4</f>
        <v>Налог на доходы  физических лиц</v>
      </c>
      <c r="J39" s="48">
        <f t="shared" ref="J39:J56" si="11">K39/$K$56</f>
        <v>0.24656726536108728</v>
      </c>
      <c r="K39" s="49">
        <f>E4</f>
        <v>531441.69073000003</v>
      </c>
    </row>
    <row r="40" spans="1:99" x14ac:dyDescent="0.2">
      <c r="I40" s="53" t="str">
        <f>A5</f>
        <v>Акцизы по подакцизным товарам (продукции), производимым на территории Российской Федерации</v>
      </c>
      <c r="J40" s="48">
        <f t="shared" si="11"/>
        <v>1.1279516004183952E-3</v>
      </c>
      <c r="K40" s="49">
        <f>E5</f>
        <v>2431.1439100000002</v>
      </c>
    </row>
    <row r="41" spans="1:99" x14ac:dyDescent="0.2">
      <c r="I41" s="53" t="str">
        <f>A7</f>
        <v>Налог, взимаемый в связи с применением упрощенной системы налогообложения</v>
      </c>
      <c r="J41" s="48">
        <f t="shared" si="11"/>
        <v>1.779674562985252E-2</v>
      </c>
      <c r="K41" s="49">
        <f>E7</f>
        <v>38358.427559999996</v>
      </c>
    </row>
    <row r="42" spans="1:99" x14ac:dyDescent="0.2">
      <c r="I42" s="53" t="str">
        <f>A8</f>
        <v>Единый налог на вмененный доход для отдельных видов деятельности</v>
      </c>
      <c r="J42" s="48">
        <f t="shared" si="11"/>
        <v>2.0601759918420916E-3</v>
      </c>
      <c r="K42" s="49">
        <f>E8</f>
        <v>4440.4248499999994</v>
      </c>
    </row>
    <row r="43" spans="1:99" x14ac:dyDescent="0.2">
      <c r="I43" s="53" t="str">
        <f>A9</f>
        <v>Единый сельскохозяйственный налог</v>
      </c>
      <c r="J43" s="48">
        <f t="shared" si="11"/>
        <v>1.6699681812062063E-4</v>
      </c>
      <c r="K43" s="49">
        <f>E9</f>
        <v>359.93858</v>
      </c>
    </row>
    <row r="44" spans="1:99" x14ac:dyDescent="0.2">
      <c r="I44" s="53" t="str">
        <f>A10</f>
        <v>Налог, взимаемый в связи с применением патентной системы налогооблажения</v>
      </c>
      <c r="J44" s="48">
        <f t="shared" si="11"/>
        <v>5.2586283884662637E-4</v>
      </c>
      <c r="K44" s="49">
        <f>E10</f>
        <v>1133.42473</v>
      </c>
    </row>
    <row r="45" spans="1:99" x14ac:dyDescent="0.2">
      <c r="I45" s="53" t="str">
        <f>A12</f>
        <v>Налог на имущество физических лиц</v>
      </c>
      <c r="J45" s="48">
        <f t="shared" si="11"/>
        <v>1.3923884398794169E-5</v>
      </c>
      <c r="K45" s="49">
        <f>E12</f>
        <v>30.011009999999999</v>
      </c>
    </row>
    <row r="46" spans="1:99" x14ac:dyDescent="0.2">
      <c r="I46" s="53" t="str">
        <f>A14</f>
        <v>Земельный налог</v>
      </c>
      <c r="J46" s="48">
        <f t="shared" si="11"/>
        <v>7.2010649652083447E-3</v>
      </c>
      <c r="K46" s="49">
        <f>E14</f>
        <v>15520.901100000001</v>
      </c>
    </row>
    <row r="47" spans="1:99" x14ac:dyDescent="0.2">
      <c r="I47" s="53" t="str">
        <f>A15</f>
        <v>Иные налоговые доходы</v>
      </c>
      <c r="J47" s="48">
        <f t="shared" si="11"/>
        <v>4.6049541276090207E-4</v>
      </c>
      <c r="K47" s="49">
        <f>E15</f>
        <v>992.53426999999999</v>
      </c>
    </row>
    <row r="48" spans="1:99" x14ac:dyDescent="0.2">
      <c r="I48" s="53" t="str">
        <f>A19</f>
        <v>Доходы от использования имущества, находящегося в государственной и муниципальной собственности</v>
      </c>
      <c r="J48" s="48">
        <f t="shared" si="11"/>
        <v>4.2675251388251234E-2</v>
      </c>
      <c r="K48" s="49">
        <f>E19</f>
        <v>91980.611120000016</v>
      </c>
    </row>
    <row r="49" spans="8:99" x14ac:dyDescent="0.2">
      <c r="I49" s="53" t="str">
        <f>A20</f>
        <v>Плата за негативное воздействие на окружающую среду</v>
      </c>
      <c r="J49" s="48">
        <f t="shared" si="11"/>
        <v>2.6126707665469922E-3</v>
      </c>
      <c r="K49" s="49">
        <f>E20</f>
        <v>5631.2510400000001</v>
      </c>
    </row>
    <row r="50" spans="8:99" x14ac:dyDescent="0.2">
      <c r="H50" s="7"/>
      <c r="I50" s="53" t="str">
        <f>A21</f>
        <v>Штрафы, санкции, возмещение ущерба</v>
      </c>
      <c r="J50" s="48">
        <f t="shared" si="11"/>
        <v>0.20719622892817124</v>
      </c>
      <c r="K50" s="49">
        <f>E21</f>
        <v>446582.85864999995</v>
      </c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B50" s="7"/>
      <c r="AC50" s="7"/>
      <c r="AD50" s="7"/>
      <c r="AE50" s="7"/>
      <c r="AF50" s="7"/>
      <c r="AG50" s="7"/>
      <c r="AH50" s="7"/>
      <c r="AI50" s="7"/>
      <c r="AJ50" s="7"/>
      <c r="AK50" s="7"/>
      <c r="AL50" s="7"/>
      <c r="AM50" s="7"/>
      <c r="AN50" s="7"/>
      <c r="AO50" s="7"/>
      <c r="AP50" s="7"/>
      <c r="AQ50" s="7"/>
      <c r="AR50" s="7"/>
      <c r="AS50" s="7"/>
      <c r="AT50" s="7"/>
      <c r="AU50" s="7"/>
      <c r="AV50" s="7"/>
      <c r="AW50" s="7"/>
      <c r="AX50" s="7"/>
      <c r="AY50" s="7"/>
      <c r="AZ50" s="7"/>
      <c r="BA50" s="7"/>
      <c r="BB50" s="7"/>
      <c r="BC50" s="7"/>
      <c r="BD50" s="7"/>
      <c r="BE50" s="7"/>
      <c r="BF50" s="7"/>
      <c r="BG50" s="7"/>
      <c r="BH50" s="7"/>
      <c r="BI50" s="7"/>
      <c r="BJ50" s="7"/>
      <c r="BK50" s="7"/>
      <c r="BL50" s="7"/>
      <c r="BM50" s="7"/>
      <c r="BN50" s="7"/>
      <c r="BO50" s="7"/>
      <c r="BP50" s="7"/>
      <c r="BQ50" s="7"/>
      <c r="BR50" s="7"/>
      <c r="BS50" s="7"/>
      <c r="BT50" s="7"/>
      <c r="BU50" s="7"/>
      <c r="BV50" s="7"/>
      <c r="BW50" s="7"/>
      <c r="BX50" s="7"/>
      <c r="BY50" s="7"/>
      <c r="BZ50" s="7"/>
      <c r="CA50" s="7"/>
      <c r="CB50" s="7"/>
      <c r="CC50" s="7"/>
      <c r="CD50" s="7"/>
      <c r="CE50" s="7"/>
      <c r="CF50" s="7"/>
      <c r="CG50" s="7"/>
      <c r="CH50" s="7"/>
      <c r="CI50" s="7"/>
      <c r="CJ50" s="7"/>
      <c r="CK50" s="7"/>
      <c r="CL50" s="7"/>
      <c r="CM50" s="7"/>
      <c r="CN50" s="7"/>
      <c r="CO50" s="7"/>
      <c r="CP50" s="7"/>
      <c r="CQ50" s="7"/>
      <c r="CR50" s="7"/>
      <c r="CS50" s="7"/>
      <c r="CT50" s="7"/>
      <c r="CU50" s="7"/>
    </row>
    <row r="51" spans="8:99" x14ac:dyDescent="0.2">
      <c r="H51" s="7"/>
      <c r="I51" s="53" t="str">
        <f>A22</f>
        <v>Иные неналоговые доходы</v>
      </c>
      <c r="J51" s="48">
        <f t="shared" si="11"/>
        <v>6.3408573193967505E-3</v>
      </c>
      <c r="K51" s="49">
        <f>E22</f>
        <v>13666.84231</v>
      </c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  <c r="AJ51" s="7"/>
      <c r="AK51" s="7"/>
      <c r="AL51" s="7"/>
      <c r="AM51" s="7"/>
      <c r="AN51" s="7"/>
      <c r="AO51" s="7"/>
      <c r="AP51" s="7"/>
      <c r="AQ51" s="7"/>
      <c r="AR51" s="7"/>
      <c r="AS51" s="7"/>
      <c r="AT51" s="7"/>
      <c r="AU51" s="7"/>
      <c r="AV51" s="7"/>
      <c r="AW51" s="7"/>
      <c r="AX51" s="7"/>
      <c r="AY51" s="7"/>
      <c r="AZ51" s="7"/>
      <c r="BA51" s="7"/>
      <c r="BB51" s="7"/>
      <c r="BC51" s="7"/>
      <c r="BD51" s="7"/>
      <c r="BE51" s="7"/>
      <c r="BF51" s="7"/>
      <c r="BG51" s="7"/>
      <c r="BH51" s="7"/>
      <c r="BI51" s="7"/>
      <c r="BJ51" s="7"/>
      <c r="BK51" s="7"/>
      <c r="BL51" s="7"/>
      <c r="BM51" s="7"/>
      <c r="BN51" s="7"/>
      <c r="BO51" s="7"/>
      <c r="BP51" s="7"/>
      <c r="BQ51" s="7"/>
      <c r="BR51" s="7"/>
      <c r="BS51" s="7"/>
      <c r="BT51" s="7"/>
      <c r="BU51" s="7"/>
      <c r="BV51" s="7"/>
      <c r="BW51" s="7"/>
      <c r="BX51" s="7"/>
      <c r="BY51" s="7"/>
      <c r="BZ51" s="7"/>
      <c r="CA51" s="7"/>
      <c r="CB51" s="7"/>
      <c r="CC51" s="7"/>
      <c r="CD51" s="7"/>
      <c r="CE51" s="7"/>
      <c r="CF51" s="7"/>
      <c r="CG51" s="7"/>
      <c r="CH51" s="7"/>
      <c r="CI51" s="7"/>
      <c r="CJ51" s="7"/>
      <c r="CK51" s="7"/>
      <c r="CL51" s="7"/>
      <c r="CM51" s="7"/>
      <c r="CN51" s="7"/>
      <c r="CO51" s="7"/>
      <c r="CP51" s="7"/>
      <c r="CQ51" s="7"/>
      <c r="CR51" s="7"/>
      <c r="CS51" s="7"/>
      <c r="CT51" s="7"/>
      <c r="CU51" s="7"/>
    </row>
    <row r="52" spans="8:99" x14ac:dyDescent="0.2">
      <c r="H52" s="7"/>
      <c r="I52" s="53" t="str">
        <f>A28</f>
        <v>Дотации</v>
      </c>
      <c r="J52" s="48">
        <f t="shared" si="11"/>
        <v>7.4951681961266895E-3</v>
      </c>
      <c r="K52" s="49">
        <f>E28</f>
        <v>16154.8</v>
      </c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  <c r="AJ52" s="7"/>
      <c r="AK52" s="7"/>
      <c r="AL52" s="7"/>
      <c r="AM52" s="7"/>
      <c r="AN52" s="7"/>
      <c r="AO52" s="7"/>
      <c r="AP52" s="7"/>
      <c r="AQ52" s="7"/>
      <c r="AR52" s="7"/>
      <c r="AS52" s="7"/>
      <c r="AT52" s="7"/>
      <c r="AU52" s="7"/>
      <c r="AV52" s="7"/>
      <c r="AW52" s="7"/>
      <c r="AX52" s="7"/>
      <c r="AY52" s="7"/>
      <c r="AZ52" s="7"/>
      <c r="BA52" s="7"/>
      <c r="BB52" s="7"/>
      <c r="BC52" s="7"/>
      <c r="BD52" s="7"/>
      <c r="BE52" s="7"/>
      <c r="BF52" s="7"/>
      <c r="BG52" s="7"/>
      <c r="BH52" s="7"/>
      <c r="BI52" s="7"/>
      <c r="BJ52" s="7"/>
      <c r="BK52" s="7"/>
      <c r="BL52" s="7"/>
      <c r="BM52" s="7"/>
      <c r="BN52" s="7"/>
      <c r="BO52" s="7"/>
      <c r="BP52" s="7"/>
      <c r="BQ52" s="7"/>
      <c r="BR52" s="7"/>
      <c r="BS52" s="7"/>
      <c r="BT52" s="7"/>
      <c r="BU52" s="7"/>
      <c r="BV52" s="7"/>
      <c r="BW52" s="7"/>
      <c r="BX52" s="7"/>
      <c r="BY52" s="7"/>
      <c r="BZ52" s="7"/>
      <c r="CA52" s="7"/>
      <c r="CB52" s="7"/>
      <c r="CC52" s="7"/>
      <c r="CD52" s="7"/>
      <c r="CE52" s="7"/>
      <c r="CF52" s="7"/>
      <c r="CG52" s="7"/>
      <c r="CH52" s="7"/>
      <c r="CI52" s="7"/>
      <c r="CJ52" s="7"/>
      <c r="CK52" s="7"/>
      <c r="CL52" s="7"/>
      <c r="CM52" s="7"/>
      <c r="CN52" s="7"/>
      <c r="CO52" s="7"/>
      <c r="CP52" s="7"/>
      <c r="CQ52" s="7"/>
      <c r="CR52" s="7"/>
      <c r="CS52" s="7"/>
      <c r="CT52" s="7"/>
      <c r="CU52" s="7"/>
    </row>
    <row r="53" spans="8:99" x14ac:dyDescent="0.2">
      <c r="H53" s="7"/>
      <c r="I53" s="53" t="str">
        <f>A29</f>
        <v xml:space="preserve">Субсидии </v>
      </c>
      <c r="J53" s="48">
        <f t="shared" si="11"/>
        <v>5.3592559631287777E-2</v>
      </c>
      <c r="K53" s="49">
        <f>E29</f>
        <v>115511.36141</v>
      </c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  <c r="AB53" s="7"/>
      <c r="AC53" s="7"/>
      <c r="AD53" s="7"/>
      <c r="AE53" s="7"/>
      <c r="AF53" s="7"/>
      <c r="AG53" s="7"/>
      <c r="AH53" s="7"/>
      <c r="AI53" s="7"/>
      <c r="AJ53" s="7"/>
      <c r="AK53" s="7"/>
      <c r="AL53" s="7"/>
      <c r="AM53" s="7"/>
      <c r="AN53" s="7"/>
      <c r="AO53" s="7"/>
      <c r="AP53" s="7"/>
      <c r="AQ53" s="7"/>
      <c r="AR53" s="7"/>
      <c r="AS53" s="7"/>
      <c r="AT53" s="7"/>
      <c r="AU53" s="7"/>
      <c r="AV53" s="7"/>
      <c r="AW53" s="7"/>
      <c r="AX53" s="7"/>
      <c r="AY53" s="7"/>
      <c r="AZ53" s="7"/>
      <c r="BA53" s="7"/>
      <c r="BB53" s="7"/>
      <c r="BC53" s="7"/>
      <c r="BD53" s="7"/>
      <c r="BE53" s="7"/>
      <c r="BF53" s="7"/>
      <c r="BG53" s="7"/>
      <c r="BH53" s="7"/>
      <c r="BI53" s="7"/>
      <c r="BJ53" s="7"/>
      <c r="BK53" s="7"/>
      <c r="BL53" s="7"/>
      <c r="BM53" s="7"/>
      <c r="BN53" s="7"/>
      <c r="BO53" s="7"/>
      <c r="BP53" s="7"/>
      <c r="BQ53" s="7"/>
      <c r="BR53" s="7"/>
      <c r="BS53" s="7"/>
      <c r="BT53" s="7"/>
      <c r="BU53" s="7"/>
      <c r="BV53" s="7"/>
      <c r="BW53" s="7"/>
      <c r="BX53" s="7"/>
      <c r="BY53" s="7"/>
      <c r="BZ53" s="7"/>
      <c r="CA53" s="7"/>
      <c r="CB53" s="7"/>
      <c r="CC53" s="7"/>
      <c r="CD53" s="7"/>
      <c r="CE53" s="7"/>
      <c r="CF53" s="7"/>
      <c r="CG53" s="7"/>
      <c r="CH53" s="7"/>
      <c r="CI53" s="7"/>
      <c r="CJ53" s="7"/>
      <c r="CK53" s="7"/>
      <c r="CL53" s="7"/>
      <c r="CM53" s="7"/>
      <c r="CN53" s="7"/>
      <c r="CO53" s="7"/>
      <c r="CP53" s="7"/>
      <c r="CQ53" s="7"/>
      <c r="CR53" s="7"/>
      <c r="CS53" s="7"/>
      <c r="CT53" s="7"/>
      <c r="CU53" s="7"/>
    </row>
    <row r="54" spans="8:99" x14ac:dyDescent="0.2">
      <c r="H54" s="7"/>
      <c r="I54" s="53" t="str">
        <f>A30</f>
        <v>Субвенции</v>
      </c>
      <c r="J54" s="48">
        <f t="shared" si="11"/>
        <v>0.33995016654430021</v>
      </c>
      <c r="K54" s="49">
        <f>E30</f>
        <v>732715.6385</v>
      </c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  <c r="AA54" s="7"/>
      <c r="AB54" s="7"/>
      <c r="AC54" s="7"/>
      <c r="AD54" s="7"/>
      <c r="AE54" s="7"/>
      <c r="AF54" s="7"/>
      <c r="AG54" s="7"/>
      <c r="AH54" s="7"/>
      <c r="AI54" s="7"/>
      <c r="AJ54" s="7"/>
      <c r="AK54" s="7"/>
      <c r="AL54" s="7"/>
      <c r="AM54" s="7"/>
      <c r="AN54" s="7"/>
      <c r="AO54" s="7"/>
      <c r="AP54" s="7"/>
      <c r="AQ54" s="7"/>
      <c r="AR54" s="7"/>
      <c r="AS54" s="7"/>
      <c r="AT54" s="7"/>
      <c r="AU54" s="7"/>
      <c r="AV54" s="7"/>
      <c r="AW54" s="7"/>
      <c r="AX54" s="7"/>
      <c r="AY54" s="7"/>
      <c r="AZ54" s="7"/>
      <c r="BA54" s="7"/>
      <c r="BB54" s="7"/>
      <c r="BC54" s="7"/>
      <c r="BD54" s="7"/>
      <c r="BE54" s="7"/>
      <c r="BF54" s="7"/>
      <c r="BG54" s="7"/>
      <c r="BH54" s="7"/>
      <c r="BI54" s="7"/>
      <c r="BJ54" s="7"/>
      <c r="BK54" s="7"/>
      <c r="BL54" s="7"/>
      <c r="BM54" s="7"/>
      <c r="BN54" s="7"/>
      <c r="BO54" s="7"/>
      <c r="BP54" s="7"/>
      <c r="BQ54" s="7"/>
      <c r="BR54" s="7"/>
      <c r="BS54" s="7"/>
      <c r="BT54" s="7"/>
      <c r="BU54" s="7"/>
      <c r="BV54" s="7"/>
      <c r="BW54" s="7"/>
      <c r="BX54" s="7"/>
      <c r="BY54" s="7"/>
      <c r="BZ54" s="7"/>
      <c r="CA54" s="7"/>
      <c r="CB54" s="7"/>
      <c r="CC54" s="7"/>
      <c r="CD54" s="7"/>
      <c r="CE54" s="7"/>
      <c r="CF54" s="7"/>
      <c r="CG54" s="7"/>
      <c r="CH54" s="7"/>
      <c r="CI54" s="7"/>
      <c r="CJ54" s="7"/>
      <c r="CK54" s="7"/>
      <c r="CL54" s="7"/>
      <c r="CM54" s="7"/>
      <c r="CN54" s="7"/>
      <c r="CO54" s="7"/>
      <c r="CP54" s="7"/>
      <c r="CQ54" s="7"/>
      <c r="CR54" s="7"/>
      <c r="CS54" s="7"/>
      <c r="CT54" s="7"/>
      <c r="CU54" s="7"/>
    </row>
    <row r="55" spans="8:99" x14ac:dyDescent="0.2">
      <c r="H55" s="7"/>
      <c r="I55" s="53" t="str">
        <f>A31</f>
        <v>Иные безвозмездные поступления</v>
      </c>
      <c r="J55" s="48">
        <f t="shared" si="11"/>
        <v>6.4216614723383705E-2</v>
      </c>
      <c r="K55" s="49">
        <f>E31</f>
        <v>138410.04503000001</v>
      </c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  <c r="AA55" s="7"/>
      <c r="AB55" s="7"/>
      <c r="AC55" s="7"/>
      <c r="AD55" s="7"/>
      <c r="AE55" s="7"/>
      <c r="AF55" s="7"/>
      <c r="AG55" s="7"/>
      <c r="AH55" s="7"/>
      <c r="AI55" s="7"/>
      <c r="AJ55" s="7"/>
      <c r="AK55" s="7"/>
      <c r="AL55" s="7"/>
      <c r="AM55" s="7"/>
      <c r="AN55" s="7"/>
      <c r="AO55" s="7"/>
      <c r="AP55" s="7"/>
      <c r="AQ55" s="7"/>
      <c r="AR55" s="7"/>
      <c r="AS55" s="7"/>
      <c r="AT55" s="7"/>
      <c r="AU55" s="7"/>
      <c r="AV55" s="7"/>
      <c r="AW55" s="7"/>
      <c r="AX55" s="7"/>
      <c r="AY55" s="7"/>
      <c r="AZ55" s="7"/>
      <c r="BA55" s="7"/>
      <c r="BB55" s="7"/>
      <c r="BC55" s="7"/>
      <c r="BD55" s="7"/>
      <c r="BE55" s="7"/>
      <c r="BF55" s="7"/>
      <c r="BG55" s="7"/>
      <c r="BH55" s="7"/>
      <c r="BI55" s="7"/>
      <c r="BJ55" s="7"/>
      <c r="BK55" s="7"/>
      <c r="BL55" s="7"/>
      <c r="BM55" s="7"/>
      <c r="BN55" s="7"/>
      <c r="BO55" s="7"/>
      <c r="BP55" s="7"/>
      <c r="BQ55" s="7"/>
      <c r="BR55" s="7"/>
      <c r="BS55" s="7"/>
      <c r="BT55" s="7"/>
      <c r="BU55" s="7"/>
      <c r="BV55" s="7"/>
      <c r="BW55" s="7"/>
      <c r="BX55" s="7"/>
      <c r="BY55" s="7"/>
      <c r="BZ55" s="7"/>
      <c r="CA55" s="7"/>
      <c r="CB55" s="7"/>
      <c r="CC55" s="7"/>
      <c r="CD55" s="7"/>
      <c r="CE55" s="7"/>
      <c r="CF55" s="7"/>
      <c r="CG55" s="7"/>
      <c r="CH55" s="7"/>
      <c r="CI55" s="7"/>
      <c r="CJ55" s="7"/>
      <c r="CK55" s="7"/>
      <c r="CL55" s="7"/>
      <c r="CM55" s="7"/>
      <c r="CN55" s="7"/>
      <c r="CO55" s="7"/>
      <c r="CP55" s="7"/>
      <c r="CQ55" s="7"/>
      <c r="CR55" s="7"/>
      <c r="CS55" s="7"/>
      <c r="CT55" s="7"/>
      <c r="CU55" s="7"/>
    </row>
    <row r="56" spans="8:99" x14ac:dyDescent="0.2">
      <c r="H56" s="7"/>
      <c r="I56" s="47" t="s">
        <v>51</v>
      </c>
      <c r="J56" s="48">
        <f t="shared" si="11"/>
        <v>1</v>
      </c>
      <c r="K56" s="49">
        <f>SUM(K39:K55)</f>
        <v>2155361.9047999997</v>
      </c>
      <c r="L56" s="7"/>
      <c r="M56" s="7"/>
      <c r="N56" s="7"/>
      <c r="O56" s="7"/>
      <c r="P56" s="7"/>
      <c r="Q56" s="7"/>
      <c r="R56" s="7"/>
      <c r="S56" s="7"/>
      <c r="T56" s="7"/>
      <c r="U56" s="7"/>
      <c r="V56" s="7"/>
      <c r="W56" s="7"/>
      <c r="X56" s="7"/>
      <c r="Y56" s="7"/>
      <c r="Z56" s="7"/>
      <c r="AA56" s="7"/>
      <c r="AB56" s="7"/>
      <c r="AC56" s="7"/>
      <c r="AD56" s="7"/>
      <c r="AE56" s="7"/>
      <c r="AF56" s="7"/>
      <c r="AG56" s="7"/>
      <c r="AH56" s="7"/>
      <c r="AI56" s="7"/>
      <c r="AJ56" s="7"/>
      <c r="AK56" s="7"/>
      <c r="AL56" s="7"/>
      <c r="AM56" s="7"/>
      <c r="AN56" s="7"/>
      <c r="AO56" s="7"/>
      <c r="AP56" s="7"/>
      <c r="AQ56" s="7"/>
      <c r="AR56" s="7"/>
      <c r="AS56" s="7"/>
      <c r="AT56" s="7"/>
      <c r="AU56" s="7"/>
      <c r="AV56" s="7"/>
      <c r="AW56" s="7"/>
      <c r="AX56" s="7"/>
      <c r="AY56" s="7"/>
      <c r="AZ56" s="7"/>
      <c r="BA56" s="7"/>
      <c r="BB56" s="7"/>
      <c r="BC56" s="7"/>
      <c r="BD56" s="7"/>
      <c r="BE56" s="7"/>
      <c r="BF56" s="7"/>
      <c r="BG56" s="7"/>
      <c r="BH56" s="7"/>
      <c r="BI56" s="7"/>
      <c r="BJ56" s="7"/>
      <c r="BK56" s="7"/>
      <c r="BL56" s="7"/>
      <c r="BM56" s="7"/>
      <c r="BN56" s="7"/>
      <c r="BO56" s="7"/>
      <c r="BP56" s="7"/>
      <c r="BQ56" s="7"/>
      <c r="BR56" s="7"/>
      <c r="BS56" s="7"/>
      <c r="BT56" s="7"/>
      <c r="BU56" s="7"/>
      <c r="BV56" s="7"/>
      <c r="BW56" s="7"/>
      <c r="BX56" s="7"/>
      <c r="BY56" s="7"/>
      <c r="BZ56" s="7"/>
      <c r="CA56" s="7"/>
      <c r="CB56" s="7"/>
      <c r="CC56" s="7"/>
      <c r="CD56" s="7"/>
      <c r="CE56" s="7"/>
      <c r="CF56" s="7"/>
      <c r="CG56" s="7"/>
      <c r="CH56" s="7"/>
      <c r="CI56" s="7"/>
      <c r="CJ56" s="7"/>
      <c r="CK56" s="7"/>
      <c r="CL56" s="7"/>
      <c r="CM56" s="7"/>
      <c r="CN56" s="7"/>
      <c r="CO56" s="7"/>
      <c r="CP56" s="7"/>
      <c r="CQ56" s="7"/>
      <c r="CR56" s="7"/>
      <c r="CS56" s="7"/>
      <c r="CT56" s="7"/>
      <c r="CU56" s="7"/>
    </row>
  </sheetData>
  <mergeCells count="2">
    <mergeCell ref="G7:G10"/>
    <mergeCell ref="G12:G14"/>
  </mergeCells>
  <pageMargins left="0.7" right="0.7" top="0.75" bottom="0.75" header="0.3" footer="0.3"/>
  <pageSetup paperSize="9" scale="37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U58"/>
  <sheetViews>
    <sheetView tabSelected="1" zoomScale="90" zoomScaleNormal="90" workbookViewId="0">
      <pane xSplit="2" ySplit="3" topLeftCell="C4" activePane="bottomRight" state="frozen"/>
      <selection pane="topRight" activeCell="C1" sqref="C1"/>
      <selection pane="bottomLeft" activeCell="A2" sqref="A2"/>
      <selection pane="bottomRight" sqref="A1:I1"/>
    </sheetView>
  </sheetViews>
  <sheetFormatPr defaultColWidth="9.140625" defaultRowHeight="12.75" x14ac:dyDescent="0.2"/>
  <cols>
    <col min="1" max="1" width="43.42578125" style="7" customWidth="1"/>
    <col min="2" max="2" width="24.5703125" style="7" bestFit="1" customWidth="1"/>
    <col min="3" max="3" width="19.5703125" style="7" customWidth="1"/>
    <col min="4" max="4" width="17.42578125" style="61" bestFit="1" customWidth="1"/>
    <col min="5" max="5" width="13.140625" style="61" bestFit="1" customWidth="1"/>
    <col min="6" max="6" width="19.42578125" style="7" customWidth="1"/>
    <col min="7" max="7" width="39.28515625" style="7" customWidth="1"/>
    <col min="8" max="8" width="9.140625" style="45"/>
    <col min="9" max="9" width="32.28515625" style="45" bestFit="1" customWidth="1"/>
    <col min="10" max="10" width="18.7109375" style="45" customWidth="1"/>
    <col min="11" max="11" width="16.7109375" style="45" customWidth="1"/>
    <col min="12" max="99" width="9.140625" style="45"/>
    <col min="100" max="16384" width="9.140625" style="7"/>
  </cols>
  <sheetData>
    <row r="1" spans="1:99" ht="22.5" x14ac:dyDescent="0.3">
      <c r="A1" s="108" t="s">
        <v>126</v>
      </c>
      <c r="B1" s="108"/>
      <c r="C1" s="108"/>
      <c r="D1" s="108"/>
      <c r="E1" s="108"/>
      <c r="F1" s="108"/>
      <c r="G1" s="108"/>
      <c r="H1" s="108"/>
      <c r="I1" s="108"/>
    </row>
    <row r="3" spans="1:99" s="16" customFormat="1" ht="63" x14ac:dyDescent="0.25">
      <c r="A3" s="18" t="s">
        <v>1</v>
      </c>
      <c r="B3" s="18" t="s">
        <v>0</v>
      </c>
      <c r="C3" s="18" t="s">
        <v>123</v>
      </c>
      <c r="D3" s="54" t="s">
        <v>124</v>
      </c>
      <c r="E3" s="54" t="s">
        <v>125</v>
      </c>
      <c r="F3" s="18" t="s">
        <v>2</v>
      </c>
      <c r="G3" s="18" t="s">
        <v>92</v>
      </c>
      <c r="H3" s="42"/>
      <c r="I3" s="18" t="s">
        <v>1</v>
      </c>
      <c r="J3" s="18" t="s">
        <v>58</v>
      </c>
      <c r="K3" s="18" t="s">
        <v>64</v>
      </c>
      <c r="L3" s="42"/>
      <c r="M3" s="42"/>
      <c r="N3" s="42"/>
      <c r="O3" s="42"/>
      <c r="P3" s="42"/>
      <c r="Q3" s="42"/>
      <c r="R3" s="42"/>
      <c r="S3" s="42"/>
      <c r="T3" s="42"/>
      <c r="U3" s="42"/>
      <c r="V3" s="42"/>
      <c r="W3" s="42"/>
      <c r="X3" s="42"/>
      <c r="Y3" s="42"/>
      <c r="Z3" s="42"/>
      <c r="AA3" s="42"/>
      <c r="AB3" s="42"/>
      <c r="AC3" s="42"/>
      <c r="AD3" s="42"/>
      <c r="AE3" s="42"/>
      <c r="AF3" s="42"/>
      <c r="AG3" s="42"/>
      <c r="AH3" s="42"/>
      <c r="AI3" s="42"/>
      <c r="AJ3" s="42"/>
      <c r="AK3" s="42"/>
      <c r="AL3" s="42"/>
      <c r="AM3" s="42"/>
      <c r="AN3" s="42"/>
      <c r="AO3" s="42"/>
      <c r="AP3" s="42"/>
      <c r="AQ3" s="42"/>
      <c r="AR3" s="42"/>
      <c r="AS3" s="42"/>
      <c r="AT3" s="42"/>
      <c r="AU3" s="42"/>
      <c r="AV3" s="42"/>
      <c r="AW3" s="42"/>
      <c r="AX3" s="42"/>
      <c r="AY3" s="42"/>
      <c r="AZ3" s="42"/>
      <c r="BA3" s="42"/>
      <c r="BB3" s="42"/>
      <c r="BC3" s="42"/>
      <c r="BD3" s="42"/>
      <c r="BE3" s="42"/>
      <c r="BF3" s="42"/>
      <c r="BG3" s="42"/>
      <c r="BH3" s="42"/>
      <c r="BI3" s="42"/>
      <c r="BJ3" s="42"/>
      <c r="BK3" s="42"/>
      <c r="BL3" s="42"/>
      <c r="BM3" s="42"/>
      <c r="BN3" s="42"/>
      <c r="BO3" s="42"/>
      <c r="BP3" s="42"/>
      <c r="BQ3" s="42"/>
      <c r="BR3" s="42"/>
      <c r="BS3" s="42"/>
      <c r="BT3" s="42"/>
      <c r="BU3" s="42"/>
      <c r="BV3" s="42"/>
      <c r="BW3" s="42"/>
      <c r="BX3" s="42"/>
      <c r="BY3" s="42"/>
      <c r="BZ3" s="42"/>
      <c r="CA3" s="42"/>
      <c r="CB3" s="42"/>
      <c r="CC3" s="42"/>
      <c r="CD3" s="42"/>
      <c r="CE3" s="42"/>
      <c r="CF3" s="42"/>
      <c r="CG3" s="42"/>
      <c r="CH3" s="42"/>
      <c r="CI3" s="42"/>
      <c r="CJ3" s="42"/>
      <c r="CK3" s="42"/>
      <c r="CL3" s="42"/>
      <c r="CM3" s="42"/>
      <c r="CN3" s="42"/>
      <c r="CO3" s="42"/>
      <c r="CP3" s="42"/>
      <c r="CQ3" s="42"/>
      <c r="CR3" s="42"/>
      <c r="CS3" s="42"/>
      <c r="CT3" s="42"/>
      <c r="CU3" s="42"/>
    </row>
    <row r="4" spans="1:99" s="16" customFormat="1" ht="15.75" x14ac:dyDescent="0.25">
      <c r="A4" s="18">
        <v>1</v>
      </c>
      <c r="B4" s="18">
        <v>2</v>
      </c>
      <c r="C4" s="18">
        <v>3</v>
      </c>
      <c r="D4" s="54">
        <v>4</v>
      </c>
      <c r="E4" s="54">
        <v>5</v>
      </c>
      <c r="F4" s="18">
        <v>6</v>
      </c>
      <c r="G4" s="18">
        <v>7</v>
      </c>
      <c r="H4" s="42"/>
      <c r="I4" s="18"/>
      <c r="J4" s="18"/>
      <c r="K4" s="18"/>
      <c r="L4" s="42"/>
      <c r="M4" s="42"/>
      <c r="N4" s="42"/>
      <c r="O4" s="42"/>
      <c r="P4" s="42"/>
      <c r="Q4" s="42"/>
      <c r="R4" s="42"/>
      <c r="S4" s="42"/>
      <c r="T4" s="42"/>
      <c r="U4" s="42"/>
      <c r="V4" s="42"/>
      <c r="W4" s="42"/>
      <c r="X4" s="42"/>
      <c r="Y4" s="42"/>
      <c r="Z4" s="42"/>
      <c r="AA4" s="42"/>
      <c r="AB4" s="42"/>
      <c r="AC4" s="42"/>
      <c r="AD4" s="42"/>
      <c r="AE4" s="42"/>
      <c r="AF4" s="42"/>
      <c r="AG4" s="42"/>
      <c r="AH4" s="42"/>
      <c r="AI4" s="42"/>
      <c r="AJ4" s="42"/>
      <c r="AK4" s="42"/>
      <c r="AL4" s="42"/>
      <c r="AM4" s="42"/>
      <c r="AN4" s="42"/>
      <c r="AO4" s="42"/>
      <c r="AP4" s="42"/>
      <c r="AQ4" s="42"/>
      <c r="AR4" s="42"/>
      <c r="AS4" s="42"/>
      <c r="AT4" s="42"/>
      <c r="AU4" s="42"/>
      <c r="AV4" s="42"/>
      <c r="AW4" s="42"/>
      <c r="AX4" s="42"/>
      <c r="AY4" s="42"/>
      <c r="AZ4" s="42"/>
      <c r="BA4" s="42"/>
      <c r="BB4" s="42"/>
      <c r="BC4" s="42"/>
      <c r="BD4" s="42"/>
      <c r="BE4" s="42"/>
      <c r="BF4" s="42"/>
      <c r="BG4" s="42"/>
      <c r="BH4" s="42"/>
      <c r="BI4" s="42"/>
      <c r="BJ4" s="42"/>
      <c r="BK4" s="42"/>
      <c r="BL4" s="42"/>
      <c r="BM4" s="42"/>
      <c r="BN4" s="42"/>
      <c r="BO4" s="42"/>
      <c r="BP4" s="42"/>
      <c r="BQ4" s="42"/>
      <c r="BR4" s="42"/>
      <c r="BS4" s="42"/>
      <c r="BT4" s="42"/>
      <c r="BU4" s="42"/>
      <c r="BV4" s="42"/>
      <c r="BW4" s="42"/>
      <c r="BX4" s="42"/>
      <c r="BY4" s="42"/>
      <c r="BZ4" s="42"/>
      <c r="CA4" s="42"/>
      <c r="CB4" s="42"/>
      <c r="CC4" s="42"/>
      <c r="CD4" s="42"/>
      <c r="CE4" s="42"/>
      <c r="CF4" s="42"/>
      <c r="CG4" s="42"/>
      <c r="CH4" s="42"/>
      <c r="CI4" s="42"/>
      <c r="CJ4" s="42"/>
      <c r="CK4" s="42"/>
      <c r="CL4" s="42"/>
      <c r="CM4" s="42"/>
      <c r="CN4" s="42"/>
      <c r="CO4" s="42"/>
      <c r="CP4" s="42"/>
      <c r="CQ4" s="42"/>
      <c r="CR4" s="42"/>
      <c r="CS4" s="42"/>
      <c r="CT4" s="42"/>
      <c r="CU4" s="42"/>
    </row>
    <row r="5" spans="1:99" s="36" customFormat="1" x14ac:dyDescent="0.2">
      <c r="A5" s="17" t="s">
        <v>61</v>
      </c>
      <c r="B5" s="33"/>
      <c r="C5" s="34">
        <f>C6+C7+C8+C13+C17</f>
        <v>771308</v>
      </c>
      <c r="D5" s="55">
        <f t="shared" ref="D5" si="0">D6+D7+D8+D13+D17</f>
        <v>824688.58643000002</v>
      </c>
      <c r="E5" s="55">
        <f>E6+E7+E8+E13+E17</f>
        <v>862294.51246999996</v>
      </c>
      <c r="F5" s="35">
        <f t="shared" ref="F5:F29" si="1">E5/C5</f>
        <v>1.1179639164510156</v>
      </c>
      <c r="G5" s="34"/>
      <c r="H5" s="43"/>
      <c r="I5" s="50" t="s">
        <v>66</v>
      </c>
      <c r="J5" s="17">
        <f>C5</f>
        <v>771308</v>
      </c>
      <c r="K5" s="17">
        <f>E5</f>
        <v>862294.51246999996</v>
      </c>
      <c r="L5" s="43"/>
      <c r="M5" s="43"/>
      <c r="N5" s="43"/>
      <c r="O5" s="43"/>
      <c r="P5" s="43"/>
      <c r="Q5" s="43"/>
      <c r="R5" s="43"/>
      <c r="S5" s="43"/>
      <c r="T5" s="43"/>
      <c r="U5" s="43"/>
      <c r="V5" s="43"/>
      <c r="W5" s="43"/>
      <c r="X5" s="43"/>
      <c r="Y5" s="43"/>
      <c r="Z5" s="43"/>
      <c r="AA5" s="43"/>
      <c r="AB5" s="43"/>
      <c r="AC5" s="43"/>
      <c r="AD5" s="43"/>
      <c r="AE5" s="43"/>
      <c r="AF5" s="43"/>
      <c r="AG5" s="43"/>
      <c r="AH5" s="43"/>
      <c r="AI5" s="43"/>
      <c r="AJ5" s="43"/>
      <c r="AK5" s="43"/>
      <c r="AL5" s="43"/>
      <c r="AM5" s="43"/>
      <c r="AN5" s="43"/>
      <c r="AO5" s="43"/>
      <c r="AP5" s="43"/>
      <c r="AQ5" s="43"/>
      <c r="AR5" s="43"/>
      <c r="AS5" s="43"/>
      <c r="AT5" s="43"/>
      <c r="AU5" s="43"/>
      <c r="AV5" s="43"/>
      <c r="AW5" s="43"/>
      <c r="AX5" s="43"/>
      <c r="AY5" s="43"/>
      <c r="AZ5" s="43"/>
      <c r="BA5" s="43"/>
      <c r="BB5" s="43"/>
      <c r="BC5" s="43"/>
      <c r="BD5" s="43"/>
      <c r="BE5" s="43"/>
      <c r="BF5" s="43"/>
      <c r="BG5" s="43"/>
      <c r="BH5" s="43"/>
      <c r="BI5" s="43"/>
      <c r="BJ5" s="43"/>
      <c r="BK5" s="43"/>
      <c r="BL5" s="43"/>
      <c r="BM5" s="43"/>
      <c r="BN5" s="43"/>
      <c r="BO5" s="43"/>
      <c r="BP5" s="43"/>
      <c r="BQ5" s="43"/>
      <c r="BR5" s="43"/>
      <c r="BS5" s="43"/>
      <c r="BT5" s="43"/>
      <c r="BU5" s="43"/>
      <c r="BV5" s="43"/>
      <c r="BW5" s="43"/>
      <c r="BX5" s="43"/>
      <c r="BY5" s="43"/>
      <c r="BZ5" s="43"/>
      <c r="CA5" s="43"/>
      <c r="CB5" s="43"/>
      <c r="CC5" s="43"/>
      <c r="CD5" s="43"/>
      <c r="CE5" s="43"/>
      <c r="CF5" s="43"/>
      <c r="CG5" s="43"/>
      <c r="CH5" s="43"/>
      <c r="CI5" s="43"/>
      <c r="CJ5" s="43"/>
      <c r="CK5" s="43"/>
      <c r="CL5" s="43"/>
      <c r="CM5" s="43"/>
      <c r="CN5" s="43"/>
      <c r="CO5" s="43"/>
      <c r="CP5" s="43"/>
      <c r="CQ5" s="43"/>
      <c r="CR5" s="43"/>
      <c r="CS5" s="43"/>
      <c r="CT5" s="43"/>
      <c r="CU5" s="43"/>
    </row>
    <row r="6" spans="1:99" s="11" customFormat="1" ht="25.5" x14ac:dyDescent="0.2">
      <c r="A6" s="63" t="s">
        <v>3</v>
      </c>
      <c r="B6" s="28" t="s">
        <v>4</v>
      </c>
      <c r="C6" s="26">
        <v>687869</v>
      </c>
      <c r="D6" s="56">
        <v>737569</v>
      </c>
      <c r="E6" s="56">
        <v>771427.11771000002</v>
      </c>
      <c r="F6" s="27">
        <f t="shared" si="1"/>
        <v>1.1214738819600825</v>
      </c>
      <c r="G6" s="86" t="s">
        <v>72</v>
      </c>
      <c r="H6" s="43"/>
      <c r="I6" s="50" t="s">
        <v>62</v>
      </c>
      <c r="J6" s="17">
        <f>C20</f>
        <v>195176.13800000001</v>
      </c>
      <c r="K6" s="17">
        <f>E20</f>
        <v>932511.77191999997</v>
      </c>
      <c r="L6" s="43"/>
      <c r="M6" s="43"/>
      <c r="N6" s="43"/>
      <c r="O6" s="43"/>
      <c r="P6" s="43"/>
      <c r="Q6" s="43"/>
      <c r="R6" s="43"/>
      <c r="S6" s="43"/>
      <c r="T6" s="43"/>
      <c r="U6" s="43"/>
      <c r="V6" s="43"/>
      <c r="W6" s="43"/>
      <c r="X6" s="43"/>
      <c r="Y6" s="43"/>
      <c r="Z6" s="43"/>
      <c r="AA6" s="43"/>
      <c r="AB6" s="43"/>
      <c r="AC6" s="43"/>
      <c r="AD6" s="43"/>
      <c r="AE6" s="43"/>
      <c r="AF6" s="43"/>
      <c r="AG6" s="43"/>
      <c r="AH6" s="43"/>
      <c r="AI6" s="43"/>
      <c r="AJ6" s="43"/>
      <c r="AK6" s="43"/>
      <c r="AL6" s="43"/>
      <c r="AM6" s="43"/>
      <c r="AN6" s="43"/>
      <c r="AO6" s="43"/>
      <c r="AP6" s="43"/>
      <c r="AQ6" s="43"/>
      <c r="AR6" s="43"/>
      <c r="AS6" s="43"/>
      <c r="AT6" s="43"/>
      <c r="AU6" s="43"/>
      <c r="AV6" s="43"/>
      <c r="AW6" s="43"/>
      <c r="AX6" s="43"/>
      <c r="AY6" s="43"/>
      <c r="AZ6" s="43"/>
      <c r="BA6" s="43"/>
      <c r="BB6" s="43"/>
      <c r="BC6" s="43"/>
      <c r="BD6" s="43"/>
      <c r="BE6" s="43"/>
      <c r="BF6" s="43"/>
      <c r="BG6" s="43"/>
      <c r="BH6" s="43"/>
      <c r="BI6" s="43"/>
      <c r="BJ6" s="43"/>
      <c r="BK6" s="43"/>
      <c r="BL6" s="43"/>
      <c r="BM6" s="43"/>
      <c r="BN6" s="43"/>
      <c r="BO6" s="43"/>
      <c r="BP6" s="43"/>
      <c r="BQ6" s="43"/>
      <c r="BR6" s="43"/>
      <c r="BS6" s="43"/>
      <c r="BT6" s="43"/>
      <c r="BU6" s="43"/>
      <c r="BV6" s="43"/>
      <c r="BW6" s="43"/>
      <c r="BX6" s="43"/>
      <c r="BY6" s="43"/>
      <c r="BZ6" s="43"/>
      <c r="CA6" s="43"/>
      <c r="CB6" s="43"/>
      <c r="CC6" s="43"/>
      <c r="CD6" s="43"/>
      <c r="CE6" s="43"/>
      <c r="CF6" s="43"/>
      <c r="CG6" s="43"/>
      <c r="CH6" s="43"/>
      <c r="CI6" s="43"/>
      <c r="CJ6" s="43"/>
      <c r="CK6" s="43"/>
      <c r="CL6" s="43"/>
      <c r="CM6" s="43"/>
      <c r="CN6" s="43"/>
      <c r="CO6" s="43"/>
      <c r="CP6" s="43"/>
      <c r="CQ6" s="43"/>
      <c r="CR6" s="43"/>
      <c r="CS6" s="43"/>
      <c r="CT6" s="43"/>
      <c r="CU6" s="43"/>
    </row>
    <row r="7" spans="1:99" s="11" customFormat="1" ht="51" x14ac:dyDescent="0.2">
      <c r="A7" s="63" t="s">
        <v>5</v>
      </c>
      <c r="B7" s="28" t="s">
        <v>6</v>
      </c>
      <c r="C7" s="26">
        <v>4824</v>
      </c>
      <c r="D7" s="56">
        <v>3783.5864299999998</v>
      </c>
      <c r="E7" s="56">
        <v>3847.6734499999998</v>
      </c>
      <c r="F7" s="27">
        <f t="shared" si="1"/>
        <v>0.79761058250414585</v>
      </c>
      <c r="G7" s="86" t="s">
        <v>73</v>
      </c>
      <c r="H7" s="43"/>
      <c r="I7" s="50" t="s">
        <v>63</v>
      </c>
      <c r="J7" s="17">
        <f>C28</f>
        <v>1353287.8128899999</v>
      </c>
      <c r="K7" s="17">
        <f>E28</f>
        <v>1665303.2298399999</v>
      </c>
      <c r="L7" s="43"/>
      <c r="M7" s="43"/>
      <c r="N7" s="43"/>
      <c r="O7" s="43"/>
      <c r="P7" s="43"/>
      <c r="Q7" s="43"/>
      <c r="R7" s="43"/>
      <c r="S7" s="43"/>
      <c r="T7" s="43"/>
      <c r="U7" s="43"/>
      <c r="V7" s="43"/>
      <c r="W7" s="43"/>
      <c r="X7" s="43"/>
      <c r="Y7" s="43"/>
      <c r="Z7" s="43"/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3"/>
      <c r="AM7" s="43"/>
      <c r="AN7" s="43"/>
      <c r="AO7" s="43"/>
      <c r="AP7" s="43"/>
      <c r="AQ7" s="43"/>
      <c r="AR7" s="43"/>
      <c r="AS7" s="43"/>
      <c r="AT7" s="43"/>
      <c r="AU7" s="43"/>
      <c r="AV7" s="43"/>
      <c r="AW7" s="43"/>
      <c r="AX7" s="43"/>
      <c r="AY7" s="43"/>
      <c r="AZ7" s="43"/>
      <c r="BA7" s="43"/>
      <c r="BB7" s="43"/>
      <c r="BC7" s="43"/>
      <c r="BD7" s="43"/>
      <c r="BE7" s="43"/>
      <c r="BF7" s="43"/>
      <c r="BG7" s="43"/>
      <c r="BH7" s="43"/>
      <c r="BI7" s="43"/>
      <c r="BJ7" s="43"/>
      <c r="BK7" s="43"/>
      <c r="BL7" s="43"/>
      <c r="BM7" s="43"/>
      <c r="BN7" s="43"/>
      <c r="BO7" s="43"/>
      <c r="BP7" s="43"/>
      <c r="BQ7" s="43"/>
      <c r="BR7" s="43"/>
      <c r="BS7" s="43"/>
      <c r="BT7" s="43"/>
      <c r="BU7" s="43"/>
      <c r="BV7" s="43"/>
      <c r="BW7" s="43"/>
      <c r="BX7" s="43"/>
      <c r="BY7" s="43"/>
      <c r="BZ7" s="43"/>
      <c r="CA7" s="43"/>
      <c r="CB7" s="43"/>
      <c r="CC7" s="43"/>
      <c r="CD7" s="43"/>
      <c r="CE7" s="43"/>
      <c r="CF7" s="43"/>
      <c r="CG7" s="43"/>
      <c r="CH7" s="43"/>
      <c r="CI7" s="43"/>
      <c r="CJ7" s="43"/>
      <c r="CK7" s="43"/>
      <c r="CL7" s="43"/>
      <c r="CM7" s="43"/>
      <c r="CN7" s="43"/>
      <c r="CO7" s="43"/>
      <c r="CP7" s="43"/>
      <c r="CQ7" s="43"/>
      <c r="CR7" s="43"/>
      <c r="CS7" s="43"/>
      <c r="CT7" s="43"/>
      <c r="CU7" s="43"/>
    </row>
    <row r="8" spans="1:99" s="11" customFormat="1" x14ac:dyDescent="0.2">
      <c r="A8" s="64" t="s">
        <v>52</v>
      </c>
      <c r="B8" s="25" t="s">
        <v>10</v>
      </c>
      <c r="C8" s="26">
        <f>C9+C10+C11+C12</f>
        <v>56625</v>
      </c>
      <c r="D8" s="56">
        <f t="shared" ref="D8:E8" si="2">D9+D10+D11+D12</f>
        <v>61346</v>
      </c>
      <c r="E8" s="56">
        <f t="shared" si="2"/>
        <v>63367.356299999999</v>
      </c>
      <c r="F8" s="27">
        <f t="shared" si="1"/>
        <v>1.1190703099337749</v>
      </c>
      <c r="G8" s="87"/>
      <c r="H8" s="43"/>
      <c r="I8" s="44"/>
      <c r="J8" s="44"/>
      <c r="K8" s="44"/>
      <c r="L8" s="43"/>
      <c r="M8" s="43"/>
      <c r="N8" s="43"/>
      <c r="O8" s="43"/>
      <c r="P8" s="43"/>
      <c r="Q8" s="43"/>
      <c r="R8" s="43"/>
      <c r="S8" s="43"/>
      <c r="T8" s="43"/>
      <c r="U8" s="43"/>
      <c r="V8" s="43"/>
      <c r="W8" s="43"/>
      <c r="X8" s="43"/>
      <c r="Y8" s="43"/>
      <c r="Z8" s="43"/>
      <c r="AA8" s="43"/>
      <c r="AB8" s="43"/>
      <c r="AC8" s="43"/>
      <c r="AD8" s="43"/>
      <c r="AE8" s="43"/>
      <c r="AF8" s="43"/>
      <c r="AG8" s="43"/>
      <c r="AH8" s="43"/>
      <c r="AI8" s="43"/>
      <c r="AJ8" s="43"/>
      <c r="AK8" s="43"/>
      <c r="AL8" s="43"/>
      <c r="AM8" s="43"/>
      <c r="AN8" s="43"/>
      <c r="AO8" s="43"/>
      <c r="AP8" s="43"/>
      <c r="AQ8" s="43"/>
      <c r="AR8" s="43"/>
      <c r="AS8" s="43"/>
      <c r="AT8" s="43"/>
      <c r="AU8" s="43"/>
      <c r="AV8" s="43"/>
      <c r="AW8" s="43"/>
      <c r="AX8" s="43"/>
      <c r="AY8" s="43"/>
      <c r="AZ8" s="43"/>
      <c r="BA8" s="43"/>
      <c r="BB8" s="43"/>
      <c r="BC8" s="43"/>
      <c r="BD8" s="43"/>
      <c r="BE8" s="43"/>
      <c r="BF8" s="43"/>
      <c r="BG8" s="43"/>
      <c r="BH8" s="43"/>
      <c r="BI8" s="43"/>
      <c r="BJ8" s="43"/>
      <c r="BK8" s="43"/>
      <c r="BL8" s="43"/>
      <c r="BM8" s="43"/>
      <c r="BN8" s="43"/>
      <c r="BO8" s="43"/>
      <c r="BP8" s="43"/>
      <c r="BQ8" s="43"/>
      <c r="BR8" s="43"/>
      <c r="BS8" s="43"/>
      <c r="BT8" s="43"/>
      <c r="BU8" s="43"/>
      <c r="BV8" s="43"/>
      <c r="BW8" s="43"/>
      <c r="BX8" s="43"/>
      <c r="BY8" s="43"/>
      <c r="BZ8" s="43"/>
      <c r="CA8" s="43"/>
      <c r="CB8" s="43"/>
      <c r="CC8" s="43"/>
      <c r="CD8" s="43"/>
      <c r="CE8" s="43"/>
      <c r="CF8" s="43"/>
      <c r="CG8" s="43"/>
      <c r="CH8" s="43"/>
      <c r="CI8" s="43"/>
      <c r="CJ8" s="43"/>
      <c r="CK8" s="43"/>
      <c r="CL8" s="43"/>
      <c r="CM8" s="43"/>
      <c r="CN8" s="43"/>
      <c r="CO8" s="43"/>
      <c r="CP8" s="43"/>
      <c r="CQ8" s="43"/>
      <c r="CR8" s="43"/>
      <c r="CS8" s="43"/>
      <c r="CT8" s="43"/>
      <c r="CU8" s="43"/>
    </row>
    <row r="9" spans="1:99" ht="25.5" x14ac:dyDescent="0.2">
      <c r="A9" s="65" t="s">
        <v>7</v>
      </c>
      <c r="B9" s="1" t="s">
        <v>11</v>
      </c>
      <c r="C9" s="21">
        <v>48276</v>
      </c>
      <c r="D9" s="57">
        <v>52997</v>
      </c>
      <c r="E9" s="57">
        <v>55157.046060000001</v>
      </c>
      <c r="F9" s="24">
        <f t="shared" si="1"/>
        <v>1.1425355468555805</v>
      </c>
      <c r="G9" s="105" t="s">
        <v>72</v>
      </c>
    </row>
    <row r="10" spans="1:99" ht="25.5" x14ac:dyDescent="0.2">
      <c r="A10" s="65" t="s">
        <v>8</v>
      </c>
      <c r="B10" s="1" t="s">
        <v>12</v>
      </c>
      <c r="C10" s="21">
        <v>6900</v>
      </c>
      <c r="D10" s="57">
        <v>6900</v>
      </c>
      <c r="E10" s="57">
        <v>6587.1724299999996</v>
      </c>
      <c r="F10" s="24">
        <f t="shared" si="1"/>
        <v>0.95466267101449265</v>
      </c>
      <c r="G10" s="106"/>
    </row>
    <row r="11" spans="1:99" x14ac:dyDescent="0.2">
      <c r="A11" s="66" t="s">
        <v>9</v>
      </c>
      <c r="B11" s="1" t="s">
        <v>13</v>
      </c>
      <c r="C11" s="21">
        <v>609</v>
      </c>
      <c r="D11" s="57">
        <v>609</v>
      </c>
      <c r="E11" s="57">
        <v>382.48836999999997</v>
      </c>
      <c r="F11" s="24">
        <f t="shared" si="1"/>
        <v>0.62805972085385875</v>
      </c>
      <c r="G11" s="106"/>
    </row>
    <row r="12" spans="1:99" ht="25.5" x14ac:dyDescent="0.2">
      <c r="A12" s="66" t="s">
        <v>67</v>
      </c>
      <c r="B12" s="1" t="s">
        <v>14</v>
      </c>
      <c r="C12" s="21">
        <v>840</v>
      </c>
      <c r="D12" s="57">
        <v>840</v>
      </c>
      <c r="E12" s="57">
        <v>1240.6494399999999</v>
      </c>
      <c r="F12" s="24">
        <f t="shared" si="1"/>
        <v>1.476963619047619</v>
      </c>
      <c r="G12" s="107"/>
    </row>
    <row r="13" spans="1:99" s="11" customFormat="1" x14ac:dyDescent="0.2">
      <c r="A13" s="64" t="s">
        <v>53</v>
      </c>
      <c r="B13" s="25" t="s">
        <v>18</v>
      </c>
      <c r="C13" s="26">
        <f>C14+C15+C16</f>
        <v>20640</v>
      </c>
      <c r="D13" s="56">
        <f t="shared" ref="D13:E13" si="3">D14+D15+D16</f>
        <v>20640</v>
      </c>
      <c r="E13" s="56">
        <f t="shared" si="3"/>
        <v>22208.260269999999</v>
      </c>
      <c r="F13" s="27">
        <f t="shared" si="1"/>
        <v>1.0759816022286821</v>
      </c>
      <c r="G13" s="88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 s="43"/>
      <c r="AD13" s="43"/>
      <c r="AE13" s="43"/>
      <c r="AF13" s="43"/>
      <c r="AG13" s="43"/>
      <c r="AH13" s="43"/>
      <c r="AI13" s="43"/>
      <c r="AJ13" s="43"/>
      <c r="AK13" s="43"/>
      <c r="AL13" s="43"/>
      <c r="AM13" s="43"/>
      <c r="AN13" s="43"/>
      <c r="AO13" s="43"/>
      <c r="AP13" s="43"/>
      <c r="AQ13" s="43"/>
      <c r="AR13" s="43"/>
      <c r="AS13" s="43"/>
      <c r="AT13" s="43"/>
      <c r="AU13" s="43"/>
      <c r="AV13" s="43"/>
      <c r="AW13" s="43"/>
      <c r="AX13" s="43"/>
      <c r="AY13" s="43"/>
      <c r="AZ13" s="43"/>
      <c r="BA13" s="43"/>
      <c r="BB13" s="43"/>
      <c r="BC13" s="43"/>
      <c r="BD13" s="43"/>
      <c r="BE13" s="43"/>
      <c r="BF13" s="43"/>
      <c r="BG13" s="43"/>
      <c r="BH13" s="43"/>
      <c r="BI13" s="43"/>
      <c r="BJ13" s="43"/>
      <c r="BK13" s="43"/>
      <c r="BL13" s="43"/>
      <c r="BM13" s="43"/>
      <c r="BN13" s="43"/>
      <c r="BO13" s="43"/>
      <c r="BP13" s="43"/>
      <c r="BQ13" s="43"/>
      <c r="BR13" s="43"/>
      <c r="BS13" s="43"/>
      <c r="BT13" s="43"/>
      <c r="BU13" s="43"/>
      <c r="BV13" s="43"/>
      <c r="BW13" s="43"/>
      <c r="BX13" s="43"/>
      <c r="BY13" s="43"/>
      <c r="BZ13" s="43"/>
      <c r="CA13" s="43"/>
      <c r="CB13" s="43"/>
      <c r="CC13" s="43"/>
      <c r="CD13" s="43"/>
      <c r="CE13" s="43"/>
      <c r="CF13" s="43"/>
      <c r="CG13" s="43"/>
      <c r="CH13" s="43"/>
      <c r="CI13" s="43"/>
      <c r="CJ13" s="43"/>
      <c r="CK13" s="43"/>
      <c r="CL13" s="43"/>
      <c r="CM13" s="43"/>
      <c r="CN13" s="43"/>
      <c r="CO13" s="43"/>
      <c r="CP13" s="43"/>
      <c r="CQ13" s="43"/>
      <c r="CR13" s="43"/>
      <c r="CS13" s="43"/>
      <c r="CT13" s="43"/>
      <c r="CU13" s="43"/>
    </row>
    <row r="14" spans="1:99" ht="39" customHeight="1" x14ac:dyDescent="0.2">
      <c r="A14" s="65" t="s">
        <v>15</v>
      </c>
      <c r="B14" s="1" t="s">
        <v>19</v>
      </c>
      <c r="C14" s="21">
        <v>65</v>
      </c>
      <c r="D14" s="57">
        <v>65</v>
      </c>
      <c r="E14" s="57">
        <v>31.301850000000002</v>
      </c>
      <c r="F14" s="24">
        <f t="shared" si="1"/>
        <v>0.48156692307692311</v>
      </c>
      <c r="G14" s="89" t="s">
        <v>120</v>
      </c>
    </row>
    <row r="15" spans="1:99" ht="12.75" hidden="1" customHeight="1" x14ac:dyDescent="0.2">
      <c r="A15" s="65" t="s">
        <v>16</v>
      </c>
      <c r="B15" s="1" t="s">
        <v>20</v>
      </c>
      <c r="C15" s="21"/>
      <c r="D15" s="57"/>
      <c r="E15" s="57"/>
      <c r="F15" s="24" t="e">
        <f t="shared" si="1"/>
        <v>#DIV/0!</v>
      </c>
      <c r="G15" s="90"/>
    </row>
    <row r="16" spans="1:99" ht="25.5" x14ac:dyDescent="0.2">
      <c r="A16" s="65" t="s">
        <v>17</v>
      </c>
      <c r="B16" s="2" t="s">
        <v>21</v>
      </c>
      <c r="C16" s="21">
        <v>20575</v>
      </c>
      <c r="D16" s="57">
        <v>20575</v>
      </c>
      <c r="E16" s="57">
        <v>22176.958419999999</v>
      </c>
      <c r="F16" s="24">
        <f t="shared" si="1"/>
        <v>1.0778594614823815</v>
      </c>
      <c r="G16" s="89" t="s">
        <v>74</v>
      </c>
    </row>
    <row r="17" spans="1:99" s="11" customFormat="1" x14ac:dyDescent="0.2">
      <c r="A17" s="63" t="s">
        <v>54</v>
      </c>
      <c r="B17" s="15"/>
      <c r="C17" s="26">
        <f>C18+C19</f>
        <v>1350</v>
      </c>
      <c r="D17" s="56">
        <f t="shared" ref="D17:E17" si="4">D18+D19</f>
        <v>1350</v>
      </c>
      <c r="E17" s="56">
        <f t="shared" si="4"/>
        <v>1444.10474</v>
      </c>
      <c r="F17" s="27">
        <f t="shared" si="1"/>
        <v>1.0697072148148148</v>
      </c>
      <c r="G17" s="88"/>
      <c r="H17" s="43"/>
      <c r="I17" s="43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  <c r="U17" s="43"/>
      <c r="V17" s="43"/>
      <c r="W17" s="43"/>
      <c r="X17" s="43"/>
      <c r="Y17" s="43"/>
      <c r="Z17" s="43"/>
      <c r="AA17" s="43"/>
      <c r="AB17" s="43"/>
      <c r="AC17" s="43"/>
      <c r="AD17" s="43"/>
      <c r="AE17" s="43"/>
      <c r="AF17" s="43"/>
      <c r="AG17" s="43"/>
      <c r="AH17" s="43"/>
      <c r="AI17" s="43"/>
      <c r="AJ17" s="43"/>
      <c r="AK17" s="43"/>
      <c r="AL17" s="43"/>
      <c r="AM17" s="43"/>
      <c r="AN17" s="43"/>
      <c r="AO17" s="43"/>
      <c r="AP17" s="43"/>
      <c r="AQ17" s="43"/>
      <c r="AR17" s="43"/>
      <c r="AS17" s="43"/>
      <c r="AT17" s="43"/>
      <c r="AU17" s="43"/>
      <c r="AV17" s="43"/>
      <c r="AW17" s="43"/>
      <c r="AX17" s="43"/>
      <c r="AY17" s="43"/>
      <c r="AZ17" s="43"/>
      <c r="BA17" s="43"/>
      <c r="BB17" s="43"/>
      <c r="BC17" s="43"/>
      <c r="BD17" s="43"/>
      <c r="BE17" s="43"/>
      <c r="BF17" s="43"/>
      <c r="BG17" s="43"/>
      <c r="BH17" s="43"/>
      <c r="BI17" s="43"/>
      <c r="BJ17" s="43"/>
      <c r="BK17" s="43"/>
      <c r="BL17" s="43"/>
      <c r="BM17" s="43"/>
      <c r="BN17" s="43"/>
      <c r="BO17" s="43"/>
      <c r="BP17" s="43"/>
      <c r="BQ17" s="43"/>
      <c r="BR17" s="43"/>
      <c r="BS17" s="43"/>
      <c r="BT17" s="43"/>
      <c r="BU17" s="43"/>
      <c r="BV17" s="43"/>
      <c r="BW17" s="43"/>
      <c r="BX17" s="43"/>
      <c r="BY17" s="43"/>
      <c r="BZ17" s="43"/>
      <c r="CA17" s="43"/>
      <c r="CB17" s="43"/>
      <c r="CC17" s="43"/>
      <c r="CD17" s="43"/>
      <c r="CE17" s="43"/>
      <c r="CF17" s="43"/>
      <c r="CG17" s="43"/>
      <c r="CH17" s="43"/>
      <c r="CI17" s="43"/>
      <c r="CJ17" s="43"/>
      <c r="CK17" s="43"/>
      <c r="CL17" s="43"/>
      <c r="CM17" s="43"/>
      <c r="CN17" s="43"/>
      <c r="CO17" s="43"/>
      <c r="CP17" s="43"/>
      <c r="CQ17" s="43"/>
      <c r="CR17" s="43"/>
      <c r="CS17" s="43"/>
      <c r="CT17" s="43"/>
      <c r="CU17" s="43"/>
    </row>
    <row r="18" spans="1:99" s="8" customFormat="1" ht="25.5" x14ac:dyDescent="0.2">
      <c r="A18" s="67" t="s">
        <v>22</v>
      </c>
      <c r="B18" s="5" t="s">
        <v>24</v>
      </c>
      <c r="C18" s="22">
        <v>1350</v>
      </c>
      <c r="D18" s="58">
        <v>1350</v>
      </c>
      <c r="E18" s="58">
        <v>1444.10419</v>
      </c>
      <c r="F18" s="23">
        <f t="shared" si="1"/>
        <v>1.0697068074074074</v>
      </c>
      <c r="G18" s="91" t="s">
        <v>75</v>
      </c>
      <c r="H18" s="45"/>
      <c r="I18" s="45"/>
      <c r="J18" s="45"/>
      <c r="K18" s="45"/>
      <c r="L18" s="45"/>
      <c r="M18" s="45"/>
      <c r="N18" s="45"/>
      <c r="O18" s="45"/>
      <c r="P18" s="45"/>
      <c r="Q18" s="45"/>
      <c r="R18" s="45"/>
      <c r="S18" s="45"/>
      <c r="T18" s="45"/>
      <c r="U18" s="45"/>
      <c r="V18" s="45"/>
      <c r="W18" s="45"/>
      <c r="X18" s="45"/>
      <c r="Y18" s="45"/>
      <c r="Z18" s="45"/>
      <c r="AA18" s="45"/>
      <c r="AB18" s="45"/>
      <c r="AC18" s="45"/>
      <c r="AD18" s="45"/>
      <c r="AE18" s="45"/>
      <c r="AF18" s="45"/>
      <c r="AG18" s="45"/>
      <c r="AH18" s="45"/>
      <c r="AI18" s="45"/>
      <c r="AJ18" s="45"/>
      <c r="AK18" s="45"/>
      <c r="AL18" s="45"/>
      <c r="AM18" s="45"/>
      <c r="AN18" s="45"/>
      <c r="AO18" s="45"/>
      <c r="AP18" s="45"/>
      <c r="AQ18" s="45"/>
      <c r="AR18" s="45"/>
      <c r="AS18" s="45"/>
      <c r="AT18" s="45"/>
      <c r="AU18" s="45"/>
      <c r="AV18" s="45"/>
      <c r="AW18" s="45"/>
      <c r="AX18" s="45"/>
      <c r="AY18" s="45"/>
      <c r="AZ18" s="45"/>
      <c r="BA18" s="45"/>
      <c r="BB18" s="45"/>
      <c r="BC18" s="45"/>
      <c r="BD18" s="45"/>
      <c r="BE18" s="45"/>
      <c r="BF18" s="45"/>
      <c r="BG18" s="45"/>
      <c r="BH18" s="45"/>
      <c r="BI18" s="45"/>
      <c r="BJ18" s="45"/>
      <c r="BK18" s="45"/>
      <c r="BL18" s="45"/>
      <c r="BM18" s="45"/>
      <c r="BN18" s="45"/>
      <c r="BO18" s="45"/>
      <c r="BP18" s="45"/>
      <c r="BQ18" s="45"/>
      <c r="BR18" s="45"/>
      <c r="BS18" s="45"/>
      <c r="BT18" s="45"/>
      <c r="BU18" s="45"/>
      <c r="BV18" s="45"/>
      <c r="BW18" s="45"/>
      <c r="BX18" s="45"/>
      <c r="BY18" s="45"/>
      <c r="BZ18" s="45"/>
      <c r="CA18" s="45"/>
      <c r="CB18" s="45"/>
      <c r="CC18" s="45"/>
      <c r="CD18" s="45"/>
      <c r="CE18" s="45"/>
      <c r="CF18" s="45"/>
      <c r="CG18" s="45"/>
      <c r="CH18" s="45"/>
      <c r="CI18" s="45"/>
      <c r="CJ18" s="45"/>
      <c r="CK18" s="45"/>
      <c r="CL18" s="45"/>
      <c r="CM18" s="45"/>
      <c r="CN18" s="45"/>
      <c r="CO18" s="45"/>
      <c r="CP18" s="45"/>
      <c r="CQ18" s="45"/>
      <c r="CR18" s="45"/>
      <c r="CS18" s="45"/>
      <c r="CT18" s="45"/>
      <c r="CU18" s="45"/>
    </row>
    <row r="19" spans="1:99" s="8" customFormat="1" ht="38.25" x14ac:dyDescent="0.2">
      <c r="A19" s="67" t="s">
        <v>23</v>
      </c>
      <c r="B19" s="5" t="s">
        <v>25</v>
      </c>
      <c r="C19" s="22">
        <v>0</v>
      </c>
      <c r="D19" s="58">
        <v>0</v>
      </c>
      <c r="E19" s="58">
        <v>5.5000000000000003E-4</v>
      </c>
      <c r="F19" s="23" t="e">
        <f t="shared" si="1"/>
        <v>#DIV/0!</v>
      </c>
      <c r="G19" s="91"/>
      <c r="H19" s="45"/>
      <c r="I19" s="45"/>
      <c r="J19" s="45"/>
      <c r="K19" s="45"/>
      <c r="L19" s="45"/>
      <c r="M19" s="45"/>
      <c r="N19" s="45"/>
      <c r="O19" s="45"/>
      <c r="P19" s="45"/>
      <c r="Q19" s="45"/>
      <c r="R19" s="45"/>
      <c r="S19" s="45"/>
      <c r="T19" s="45"/>
      <c r="U19" s="45"/>
      <c r="V19" s="45"/>
      <c r="W19" s="45"/>
      <c r="X19" s="45"/>
      <c r="Y19" s="45"/>
      <c r="Z19" s="45"/>
      <c r="AA19" s="45"/>
      <c r="AB19" s="45"/>
      <c r="AC19" s="45"/>
      <c r="AD19" s="45"/>
      <c r="AE19" s="45"/>
      <c r="AF19" s="45"/>
      <c r="AG19" s="45"/>
      <c r="AH19" s="45"/>
      <c r="AI19" s="45"/>
      <c r="AJ19" s="45"/>
      <c r="AK19" s="45"/>
      <c r="AL19" s="45"/>
      <c r="AM19" s="45"/>
      <c r="AN19" s="45"/>
      <c r="AO19" s="45"/>
      <c r="AP19" s="45"/>
      <c r="AQ19" s="45"/>
      <c r="AR19" s="45"/>
      <c r="AS19" s="45"/>
      <c r="AT19" s="45"/>
      <c r="AU19" s="45"/>
      <c r="AV19" s="45"/>
      <c r="AW19" s="45"/>
      <c r="AX19" s="45"/>
      <c r="AY19" s="45"/>
      <c r="AZ19" s="45"/>
      <c r="BA19" s="45"/>
      <c r="BB19" s="45"/>
      <c r="BC19" s="45"/>
      <c r="BD19" s="45"/>
      <c r="BE19" s="45"/>
      <c r="BF19" s="45"/>
      <c r="BG19" s="45"/>
      <c r="BH19" s="45"/>
      <c r="BI19" s="45"/>
      <c r="BJ19" s="45"/>
      <c r="BK19" s="45"/>
      <c r="BL19" s="45"/>
      <c r="BM19" s="45"/>
      <c r="BN19" s="45"/>
      <c r="BO19" s="45"/>
      <c r="BP19" s="45"/>
      <c r="BQ19" s="45"/>
      <c r="BR19" s="45"/>
      <c r="BS19" s="45"/>
      <c r="BT19" s="45"/>
      <c r="BU19" s="45"/>
      <c r="BV19" s="45"/>
      <c r="BW19" s="45"/>
      <c r="BX19" s="45"/>
      <c r="BY19" s="45"/>
      <c r="BZ19" s="45"/>
      <c r="CA19" s="45"/>
      <c r="CB19" s="45"/>
      <c r="CC19" s="45"/>
      <c r="CD19" s="45"/>
      <c r="CE19" s="45"/>
      <c r="CF19" s="45"/>
      <c r="CG19" s="45"/>
      <c r="CH19" s="45"/>
      <c r="CI19" s="45"/>
      <c r="CJ19" s="45"/>
      <c r="CK19" s="45"/>
      <c r="CL19" s="45"/>
      <c r="CM19" s="45"/>
      <c r="CN19" s="45"/>
      <c r="CO19" s="45"/>
      <c r="CP19" s="45"/>
      <c r="CQ19" s="45"/>
      <c r="CR19" s="45"/>
      <c r="CS19" s="45"/>
      <c r="CT19" s="45"/>
      <c r="CU19" s="45"/>
    </row>
    <row r="20" spans="1:99" s="36" customFormat="1" x14ac:dyDescent="0.2">
      <c r="A20" s="17" t="s">
        <v>62</v>
      </c>
      <c r="B20" s="33"/>
      <c r="C20" s="34">
        <f>C21+C22+C23+C24</f>
        <v>195176.13800000001</v>
      </c>
      <c r="D20" s="55">
        <f t="shared" ref="D20:E20" si="5">D21+D22+D23+D24</f>
        <v>749650.87360000005</v>
      </c>
      <c r="E20" s="55">
        <f t="shared" si="5"/>
        <v>932511.77191999997</v>
      </c>
      <c r="F20" s="35">
        <f t="shared" si="1"/>
        <v>4.7777960025010842</v>
      </c>
      <c r="G20" s="92"/>
      <c r="H20" s="43"/>
      <c r="I20" s="43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  <c r="U20" s="43"/>
      <c r="V20" s="43"/>
      <c r="W20" s="43"/>
      <c r="X20" s="43"/>
      <c r="Y20" s="43"/>
      <c r="Z20" s="43"/>
      <c r="AA20" s="43"/>
      <c r="AB20" s="43"/>
      <c r="AC20" s="43"/>
      <c r="AD20" s="43"/>
      <c r="AE20" s="43"/>
      <c r="AF20" s="43"/>
      <c r="AG20" s="43"/>
      <c r="AH20" s="43"/>
      <c r="AI20" s="43"/>
      <c r="AJ20" s="43"/>
      <c r="AK20" s="43"/>
      <c r="AL20" s="43"/>
      <c r="AM20" s="43"/>
      <c r="AN20" s="43"/>
      <c r="AO20" s="43"/>
      <c r="AP20" s="43"/>
      <c r="AQ20" s="43"/>
      <c r="AR20" s="43"/>
      <c r="AS20" s="43"/>
      <c r="AT20" s="43"/>
      <c r="AU20" s="43"/>
      <c r="AV20" s="43"/>
      <c r="AW20" s="43"/>
      <c r="AX20" s="43"/>
      <c r="AY20" s="43"/>
      <c r="AZ20" s="43"/>
      <c r="BA20" s="43"/>
      <c r="BB20" s="43"/>
      <c r="BC20" s="43"/>
      <c r="BD20" s="43"/>
      <c r="BE20" s="43"/>
      <c r="BF20" s="43"/>
      <c r="BG20" s="43"/>
      <c r="BH20" s="43"/>
      <c r="BI20" s="43"/>
      <c r="BJ20" s="43"/>
      <c r="BK20" s="43"/>
      <c r="BL20" s="43"/>
      <c r="BM20" s="43"/>
      <c r="BN20" s="43"/>
      <c r="BO20" s="43"/>
      <c r="BP20" s="43"/>
      <c r="BQ20" s="43"/>
      <c r="BR20" s="43"/>
      <c r="BS20" s="43"/>
      <c r="BT20" s="43"/>
      <c r="BU20" s="43"/>
      <c r="BV20" s="43"/>
      <c r="BW20" s="43"/>
      <c r="BX20" s="43"/>
      <c r="BY20" s="43"/>
      <c r="BZ20" s="43"/>
      <c r="CA20" s="43"/>
      <c r="CB20" s="43"/>
      <c r="CC20" s="43"/>
      <c r="CD20" s="43"/>
      <c r="CE20" s="43"/>
      <c r="CF20" s="43"/>
      <c r="CG20" s="43"/>
      <c r="CH20" s="43"/>
      <c r="CI20" s="43"/>
      <c r="CJ20" s="43"/>
      <c r="CK20" s="43"/>
      <c r="CL20" s="43"/>
      <c r="CM20" s="43"/>
      <c r="CN20" s="43"/>
      <c r="CO20" s="43"/>
      <c r="CP20" s="43"/>
      <c r="CQ20" s="43"/>
      <c r="CR20" s="43"/>
      <c r="CS20" s="43"/>
      <c r="CT20" s="43"/>
      <c r="CU20" s="43"/>
    </row>
    <row r="21" spans="1:99" s="31" customFormat="1" ht="51" x14ac:dyDescent="0.2">
      <c r="A21" s="68" t="s">
        <v>55</v>
      </c>
      <c r="B21" s="25" t="s">
        <v>26</v>
      </c>
      <c r="C21" s="29">
        <v>163374</v>
      </c>
      <c r="D21" s="59">
        <v>173594.39539999998</v>
      </c>
      <c r="E21" s="59">
        <v>153534.20705999999</v>
      </c>
      <c r="F21" s="27">
        <f t="shared" si="1"/>
        <v>0.93977136545594764</v>
      </c>
      <c r="G21" s="91" t="s">
        <v>122</v>
      </c>
      <c r="H21" s="43"/>
      <c r="I21" s="43"/>
      <c r="J21" s="43"/>
      <c r="K21" s="43"/>
      <c r="L21" s="43"/>
      <c r="M21" s="43"/>
      <c r="N21" s="43"/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  <c r="AH21" s="43"/>
      <c r="AI21" s="43"/>
      <c r="AJ21" s="43"/>
      <c r="AK21" s="43"/>
      <c r="AL21" s="43"/>
      <c r="AM21" s="43"/>
      <c r="AN21" s="43"/>
      <c r="AO21" s="43"/>
      <c r="AP21" s="43"/>
      <c r="AQ21" s="43"/>
      <c r="AR21" s="43"/>
      <c r="AS21" s="43"/>
      <c r="AT21" s="43"/>
      <c r="AU21" s="43"/>
      <c r="AV21" s="43"/>
      <c r="AW21" s="43"/>
      <c r="AX21" s="43"/>
      <c r="AY21" s="43"/>
      <c r="AZ21" s="43"/>
      <c r="BA21" s="43"/>
      <c r="BB21" s="43"/>
      <c r="BC21" s="43"/>
      <c r="BD21" s="43"/>
      <c r="BE21" s="43"/>
      <c r="BF21" s="43"/>
      <c r="BG21" s="43"/>
      <c r="BH21" s="43"/>
      <c r="BI21" s="43"/>
      <c r="BJ21" s="43"/>
      <c r="BK21" s="43"/>
      <c r="BL21" s="43"/>
      <c r="BM21" s="43"/>
      <c r="BN21" s="43"/>
      <c r="BO21" s="43"/>
      <c r="BP21" s="43"/>
      <c r="BQ21" s="43"/>
      <c r="BR21" s="43"/>
      <c r="BS21" s="43"/>
      <c r="BT21" s="43"/>
      <c r="BU21" s="43"/>
      <c r="BV21" s="43"/>
      <c r="BW21" s="43"/>
      <c r="BX21" s="43"/>
      <c r="BY21" s="43"/>
      <c r="BZ21" s="43"/>
      <c r="CA21" s="43"/>
      <c r="CB21" s="43"/>
      <c r="CC21" s="43"/>
      <c r="CD21" s="43"/>
      <c r="CE21" s="43"/>
      <c r="CF21" s="43"/>
      <c r="CG21" s="43"/>
      <c r="CH21" s="43"/>
      <c r="CI21" s="43"/>
      <c r="CJ21" s="43"/>
      <c r="CK21" s="43"/>
      <c r="CL21" s="43"/>
      <c r="CM21" s="43"/>
      <c r="CN21" s="43"/>
      <c r="CO21" s="43"/>
      <c r="CP21" s="43"/>
      <c r="CQ21" s="43"/>
      <c r="CR21" s="43"/>
      <c r="CS21" s="43"/>
      <c r="CT21" s="43"/>
      <c r="CU21" s="43"/>
    </row>
    <row r="22" spans="1:99" s="31" customFormat="1" ht="76.5" x14ac:dyDescent="0.2">
      <c r="A22" s="68" t="s">
        <v>27</v>
      </c>
      <c r="B22" s="25" t="s">
        <v>28</v>
      </c>
      <c r="C22" s="29">
        <v>18895</v>
      </c>
      <c r="D22" s="59">
        <v>8436.9413800000002</v>
      </c>
      <c r="E22" s="59">
        <v>8479.4254000000001</v>
      </c>
      <c r="F22" s="27">
        <f t="shared" si="1"/>
        <v>0.44876556761047898</v>
      </c>
      <c r="G22" s="91" t="s">
        <v>78</v>
      </c>
      <c r="H22" s="43"/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3"/>
      <c r="AI22" s="43"/>
      <c r="AJ22" s="43"/>
      <c r="AK22" s="43"/>
      <c r="AL22" s="43"/>
      <c r="AM22" s="43"/>
      <c r="AN22" s="43"/>
      <c r="AO22" s="43"/>
      <c r="AP22" s="43"/>
      <c r="AQ22" s="43"/>
      <c r="AR22" s="43"/>
      <c r="AS22" s="43"/>
      <c r="AT22" s="43"/>
      <c r="AU22" s="43"/>
      <c r="AV22" s="43"/>
      <c r="AW22" s="43"/>
      <c r="AX22" s="43"/>
      <c r="AY22" s="43"/>
      <c r="AZ22" s="43"/>
      <c r="BA22" s="43"/>
      <c r="BB22" s="43"/>
      <c r="BC22" s="43"/>
      <c r="BD22" s="43"/>
      <c r="BE22" s="43"/>
      <c r="BF22" s="43"/>
      <c r="BG22" s="43"/>
      <c r="BH22" s="43"/>
      <c r="BI22" s="43"/>
      <c r="BJ22" s="43"/>
      <c r="BK22" s="43"/>
      <c r="BL22" s="43"/>
      <c r="BM22" s="43"/>
      <c r="BN22" s="43"/>
      <c r="BO22" s="43"/>
      <c r="BP22" s="43"/>
      <c r="BQ22" s="43"/>
      <c r="BR22" s="43"/>
      <c r="BS22" s="43"/>
      <c r="BT22" s="43"/>
      <c r="BU22" s="43"/>
      <c r="BV22" s="43"/>
      <c r="BW22" s="43"/>
      <c r="BX22" s="43"/>
      <c r="BY22" s="43"/>
      <c r="BZ22" s="43"/>
      <c r="CA22" s="43"/>
      <c r="CB22" s="43"/>
      <c r="CC22" s="43"/>
      <c r="CD22" s="43"/>
      <c r="CE22" s="43"/>
      <c r="CF22" s="43"/>
      <c r="CG22" s="43"/>
      <c r="CH22" s="43"/>
      <c r="CI22" s="43"/>
      <c r="CJ22" s="43"/>
      <c r="CK22" s="43"/>
      <c r="CL22" s="43"/>
      <c r="CM22" s="43"/>
      <c r="CN22" s="43"/>
      <c r="CO22" s="43"/>
      <c r="CP22" s="43"/>
      <c r="CQ22" s="43"/>
      <c r="CR22" s="43"/>
      <c r="CS22" s="43"/>
      <c r="CT22" s="43"/>
      <c r="CU22" s="43"/>
    </row>
    <row r="23" spans="1:99" s="31" customFormat="1" ht="51" x14ac:dyDescent="0.2">
      <c r="A23" s="69" t="s">
        <v>56</v>
      </c>
      <c r="B23" s="32" t="s">
        <v>29</v>
      </c>
      <c r="C23" s="29">
        <v>4199.25</v>
      </c>
      <c r="D23" s="59">
        <v>550195.09776000003</v>
      </c>
      <c r="E23" s="59">
        <v>753183.42142999999</v>
      </c>
      <c r="F23" s="76" t="s">
        <v>60</v>
      </c>
      <c r="G23" s="91" t="s">
        <v>79</v>
      </c>
      <c r="H23" s="43"/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3"/>
      <c r="AI23" s="43"/>
      <c r="AJ23" s="43"/>
      <c r="AK23" s="43"/>
      <c r="AL23" s="43"/>
      <c r="AM23" s="43"/>
      <c r="AN23" s="43"/>
      <c r="AO23" s="43"/>
      <c r="AP23" s="43"/>
      <c r="AQ23" s="43"/>
      <c r="AR23" s="43"/>
      <c r="AS23" s="43"/>
      <c r="AT23" s="43"/>
      <c r="AU23" s="43"/>
      <c r="AV23" s="43"/>
      <c r="AW23" s="43"/>
      <c r="AX23" s="43"/>
      <c r="AY23" s="43"/>
      <c r="AZ23" s="43"/>
      <c r="BA23" s="43"/>
      <c r="BB23" s="43"/>
      <c r="BC23" s="43"/>
      <c r="BD23" s="43"/>
      <c r="BE23" s="43"/>
      <c r="BF23" s="43"/>
      <c r="BG23" s="43"/>
      <c r="BH23" s="43"/>
      <c r="BI23" s="43"/>
      <c r="BJ23" s="43"/>
      <c r="BK23" s="43"/>
      <c r="BL23" s="43"/>
      <c r="BM23" s="43"/>
      <c r="BN23" s="43"/>
      <c r="BO23" s="43"/>
      <c r="BP23" s="43"/>
      <c r="BQ23" s="43"/>
      <c r="BR23" s="43"/>
      <c r="BS23" s="43"/>
      <c r="BT23" s="43"/>
      <c r="BU23" s="43"/>
      <c r="BV23" s="43"/>
      <c r="BW23" s="43"/>
      <c r="BX23" s="43"/>
      <c r="BY23" s="43"/>
      <c r="BZ23" s="43"/>
      <c r="CA23" s="43"/>
      <c r="CB23" s="43"/>
      <c r="CC23" s="43"/>
      <c r="CD23" s="43"/>
      <c r="CE23" s="43"/>
      <c r="CF23" s="43"/>
      <c r="CG23" s="43"/>
      <c r="CH23" s="43"/>
      <c r="CI23" s="43"/>
      <c r="CJ23" s="43"/>
      <c r="CK23" s="43"/>
      <c r="CL23" s="43"/>
      <c r="CM23" s="43"/>
      <c r="CN23" s="43"/>
      <c r="CO23" s="43"/>
      <c r="CP23" s="43"/>
      <c r="CQ23" s="43"/>
      <c r="CR23" s="43"/>
      <c r="CS23" s="43"/>
      <c r="CT23" s="43"/>
      <c r="CU23" s="43"/>
    </row>
    <row r="24" spans="1:99" s="31" customFormat="1" x14ac:dyDescent="0.2">
      <c r="A24" s="69" t="s">
        <v>57</v>
      </c>
      <c r="B24" s="30"/>
      <c r="C24" s="29">
        <f>C25+C26+C27</f>
        <v>8707.887999999999</v>
      </c>
      <c r="D24" s="59">
        <f t="shared" ref="D24:E24" si="6">D25+D26+D27</f>
        <v>17424.439060000001</v>
      </c>
      <c r="E24" s="59">
        <f t="shared" si="6"/>
        <v>17314.71803</v>
      </c>
      <c r="F24" s="27">
        <f t="shared" si="1"/>
        <v>1.9883946635510243</v>
      </c>
      <c r="G24" s="88"/>
      <c r="H24" s="43"/>
      <c r="I24" s="43"/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43"/>
      <c r="U24" s="43"/>
      <c r="V24" s="43"/>
      <c r="W24" s="43"/>
      <c r="X24" s="43"/>
      <c r="Y24" s="43"/>
      <c r="Z24" s="43"/>
      <c r="AA24" s="43"/>
      <c r="AB24" s="43"/>
      <c r="AC24" s="43"/>
      <c r="AD24" s="43"/>
      <c r="AE24" s="43"/>
      <c r="AF24" s="43"/>
      <c r="AG24" s="43"/>
      <c r="AH24" s="43"/>
      <c r="AI24" s="43"/>
      <c r="AJ24" s="43"/>
      <c r="AK24" s="43"/>
      <c r="AL24" s="43"/>
      <c r="AM24" s="43"/>
      <c r="AN24" s="43"/>
      <c r="AO24" s="43"/>
      <c r="AP24" s="43"/>
      <c r="AQ24" s="43"/>
      <c r="AR24" s="43"/>
      <c r="AS24" s="43"/>
      <c r="AT24" s="43"/>
      <c r="AU24" s="43"/>
      <c r="AV24" s="43"/>
      <c r="AW24" s="43"/>
      <c r="AX24" s="43"/>
      <c r="AY24" s="43"/>
      <c r="AZ24" s="43"/>
      <c r="BA24" s="43"/>
      <c r="BB24" s="43"/>
      <c r="BC24" s="43"/>
      <c r="BD24" s="43"/>
      <c r="BE24" s="43"/>
      <c r="BF24" s="43"/>
      <c r="BG24" s="43"/>
      <c r="BH24" s="43"/>
      <c r="BI24" s="43"/>
      <c r="BJ24" s="43"/>
      <c r="BK24" s="43"/>
      <c r="BL24" s="43"/>
      <c r="BM24" s="43"/>
      <c r="BN24" s="43"/>
      <c r="BO24" s="43"/>
      <c r="BP24" s="43"/>
      <c r="BQ24" s="43"/>
      <c r="BR24" s="43"/>
      <c r="BS24" s="43"/>
      <c r="BT24" s="43"/>
      <c r="BU24" s="43"/>
      <c r="BV24" s="43"/>
      <c r="BW24" s="43"/>
      <c r="BX24" s="43"/>
      <c r="BY24" s="43"/>
      <c r="BZ24" s="43"/>
      <c r="CA24" s="43"/>
      <c r="CB24" s="43"/>
      <c r="CC24" s="43"/>
      <c r="CD24" s="43"/>
      <c r="CE24" s="43"/>
      <c r="CF24" s="43"/>
      <c r="CG24" s="43"/>
      <c r="CH24" s="43"/>
      <c r="CI24" s="43"/>
      <c r="CJ24" s="43"/>
      <c r="CK24" s="43"/>
      <c r="CL24" s="43"/>
      <c r="CM24" s="43"/>
      <c r="CN24" s="43"/>
      <c r="CO24" s="43"/>
      <c r="CP24" s="43"/>
      <c r="CQ24" s="43"/>
      <c r="CR24" s="43"/>
      <c r="CS24" s="43"/>
      <c r="CT24" s="43"/>
      <c r="CU24" s="43"/>
    </row>
    <row r="25" spans="1:99" s="8" customFormat="1" ht="25.5" x14ac:dyDescent="0.2">
      <c r="A25" s="67" t="s">
        <v>30</v>
      </c>
      <c r="B25" s="5" t="s">
        <v>32</v>
      </c>
      <c r="C25" s="22">
        <v>640</v>
      </c>
      <c r="D25" s="58">
        <v>1987.6869300000001</v>
      </c>
      <c r="E25" s="58">
        <v>2042.80126</v>
      </c>
      <c r="F25" s="23">
        <f t="shared" si="1"/>
        <v>3.1918769687499999</v>
      </c>
      <c r="G25" s="93" t="s">
        <v>80</v>
      </c>
      <c r="H25" s="45"/>
      <c r="I25" s="45"/>
      <c r="J25" s="45"/>
      <c r="K25" s="45"/>
      <c r="L25" s="45"/>
      <c r="M25" s="45"/>
      <c r="N25" s="45"/>
      <c r="O25" s="45"/>
      <c r="P25" s="45"/>
      <c r="Q25" s="45"/>
      <c r="R25" s="45"/>
      <c r="S25" s="45"/>
      <c r="T25" s="45"/>
      <c r="U25" s="45"/>
      <c r="V25" s="45"/>
      <c r="W25" s="45"/>
      <c r="X25" s="45"/>
      <c r="Y25" s="45"/>
      <c r="Z25" s="45"/>
      <c r="AA25" s="45"/>
      <c r="AB25" s="45"/>
      <c r="AC25" s="45"/>
      <c r="AD25" s="45"/>
      <c r="AE25" s="45"/>
      <c r="AF25" s="45"/>
      <c r="AG25" s="45"/>
      <c r="AH25" s="45"/>
      <c r="AI25" s="45"/>
      <c r="AJ25" s="45"/>
      <c r="AK25" s="45"/>
      <c r="AL25" s="45"/>
      <c r="AM25" s="45"/>
      <c r="AN25" s="45"/>
      <c r="AO25" s="45"/>
      <c r="AP25" s="45"/>
      <c r="AQ25" s="45"/>
      <c r="AR25" s="45"/>
      <c r="AS25" s="45"/>
      <c r="AT25" s="45"/>
      <c r="AU25" s="45"/>
      <c r="AV25" s="45"/>
      <c r="AW25" s="45"/>
      <c r="AX25" s="45"/>
      <c r="AY25" s="45"/>
      <c r="AZ25" s="45"/>
      <c r="BA25" s="45"/>
      <c r="BB25" s="45"/>
      <c r="BC25" s="45"/>
      <c r="BD25" s="45"/>
      <c r="BE25" s="45"/>
      <c r="BF25" s="45"/>
      <c r="BG25" s="45"/>
      <c r="BH25" s="45"/>
      <c r="BI25" s="45"/>
      <c r="BJ25" s="45"/>
      <c r="BK25" s="45"/>
      <c r="BL25" s="45"/>
      <c r="BM25" s="45"/>
      <c r="BN25" s="45"/>
      <c r="BO25" s="45"/>
      <c r="BP25" s="45"/>
      <c r="BQ25" s="45"/>
      <c r="BR25" s="45"/>
      <c r="BS25" s="45"/>
      <c r="BT25" s="45"/>
      <c r="BU25" s="45"/>
      <c r="BV25" s="45"/>
      <c r="BW25" s="45"/>
      <c r="BX25" s="45"/>
      <c r="BY25" s="45"/>
      <c r="BZ25" s="45"/>
      <c r="CA25" s="45"/>
      <c r="CB25" s="45"/>
      <c r="CC25" s="45"/>
      <c r="CD25" s="45"/>
      <c r="CE25" s="45"/>
      <c r="CF25" s="45"/>
      <c r="CG25" s="45"/>
      <c r="CH25" s="45"/>
      <c r="CI25" s="45"/>
      <c r="CJ25" s="45"/>
      <c r="CK25" s="45"/>
      <c r="CL25" s="45"/>
      <c r="CM25" s="45"/>
      <c r="CN25" s="45"/>
      <c r="CO25" s="45"/>
      <c r="CP25" s="45"/>
      <c r="CQ25" s="45"/>
      <c r="CR25" s="45"/>
      <c r="CS25" s="45"/>
      <c r="CT25" s="45"/>
      <c r="CU25" s="45"/>
    </row>
    <row r="26" spans="1:99" s="8" customFormat="1" ht="76.5" x14ac:dyDescent="0.2">
      <c r="A26" s="67" t="s">
        <v>31</v>
      </c>
      <c r="B26" s="5" t="s">
        <v>33</v>
      </c>
      <c r="C26" s="22">
        <v>8031.8879999999999</v>
      </c>
      <c r="D26" s="58">
        <v>15284.52342</v>
      </c>
      <c r="E26" s="58">
        <v>15102.68741</v>
      </c>
      <c r="F26" s="23">
        <f t="shared" si="1"/>
        <v>1.8803408874725345</v>
      </c>
      <c r="G26" s="93" t="s">
        <v>116</v>
      </c>
      <c r="H26" s="45"/>
      <c r="I26" s="45"/>
      <c r="J26" s="45"/>
      <c r="K26" s="45"/>
      <c r="L26" s="45"/>
      <c r="M26" s="45"/>
      <c r="N26" s="45"/>
      <c r="O26" s="45"/>
      <c r="P26" s="45"/>
      <c r="Q26" s="45"/>
      <c r="R26" s="45"/>
      <c r="S26" s="45"/>
      <c r="T26" s="45"/>
      <c r="U26" s="45"/>
      <c r="V26" s="45"/>
      <c r="W26" s="45"/>
      <c r="X26" s="45"/>
      <c r="Y26" s="45"/>
      <c r="Z26" s="45"/>
      <c r="AA26" s="45"/>
      <c r="AB26" s="45"/>
      <c r="AC26" s="45"/>
      <c r="AD26" s="45"/>
      <c r="AE26" s="45"/>
      <c r="AF26" s="45"/>
      <c r="AG26" s="45"/>
      <c r="AH26" s="45"/>
      <c r="AI26" s="45"/>
      <c r="AJ26" s="45"/>
      <c r="AK26" s="45"/>
      <c r="AL26" s="45"/>
      <c r="AM26" s="45"/>
      <c r="AN26" s="45"/>
      <c r="AO26" s="45"/>
      <c r="AP26" s="45"/>
      <c r="AQ26" s="45"/>
      <c r="AR26" s="45"/>
      <c r="AS26" s="45"/>
      <c r="AT26" s="45"/>
      <c r="AU26" s="45"/>
      <c r="AV26" s="45"/>
      <c r="AW26" s="45"/>
      <c r="AX26" s="45"/>
      <c r="AY26" s="45"/>
      <c r="AZ26" s="45"/>
      <c r="BA26" s="45"/>
      <c r="BB26" s="45"/>
      <c r="BC26" s="45"/>
      <c r="BD26" s="45"/>
      <c r="BE26" s="45"/>
      <c r="BF26" s="45"/>
      <c r="BG26" s="45"/>
      <c r="BH26" s="45"/>
      <c r="BI26" s="45"/>
      <c r="BJ26" s="45"/>
      <c r="BK26" s="45"/>
      <c r="BL26" s="45"/>
      <c r="BM26" s="45"/>
      <c r="BN26" s="45"/>
      <c r="BO26" s="45"/>
      <c r="BP26" s="45"/>
      <c r="BQ26" s="45"/>
      <c r="BR26" s="45"/>
      <c r="BS26" s="45"/>
      <c r="BT26" s="45"/>
      <c r="BU26" s="45"/>
      <c r="BV26" s="45"/>
      <c r="BW26" s="45"/>
      <c r="BX26" s="45"/>
      <c r="BY26" s="45"/>
      <c r="BZ26" s="45"/>
      <c r="CA26" s="45"/>
      <c r="CB26" s="45"/>
      <c r="CC26" s="45"/>
      <c r="CD26" s="45"/>
      <c r="CE26" s="45"/>
      <c r="CF26" s="45"/>
      <c r="CG26" s="45"/>
      <c r="CH26" s="45"/>
      <c r="CI26" s="45"/>
      <c r="CJ26" s="45"/>
      <c r="CK26" s="45"/>
      <c r="CL26" s="45"/>
      <c r="CM26" s="45"/>
      <c r="CN26" s="45"/>
      <c r="CO26" s="45"/>
      <c r="CP26" s="45"/>
      <c r="CQ26" s="45"/>
      <c r="CR26" s="45"/>
      <c r="CS26" s="45"/>
      <c r="CT26" s="45"/>
      <c r="CU26" s="45"/>
    </row>
    <row r="27" spans="1:99" s="8" customFormat="1" ht="54" customHeight="1" x14ac:dyDescent="0.2">
      <c r="A27" s="67" t="s">
        <v>34</v>
      </c>
      <c r="B27" s="5" t="s">
        <v>35</v>
      </c>
      <c r="C27" s="22">
        <v>36</v>
      </c>
      <c r="D27" s="58">
        <v>152.22871000000001</v>
      </c>
      <c r="E27" s="58">
        <v>169.22936000000001</v>
      </c>
      <c r="F27" s="77" t="s">
        <v>60</v>
      </c>
      <c r="G27" s="93" t="s">
        <v>121</v>
      </c>
      <c r="H27" s="45"/>
      <c r="I27" s="45"/>
      <c r="J27" s="45"/>
      <c r="K27" s="45"/>
      <c r="L27" s="45"/>
      <c r="M27" s="45"/>
      <c r="N27" s="45"/>
      <c r="O27" s="45"/>
      <c r="P27" s="45"/>
      <c r="Q27" s="45"/>
      <c r="R27" s="45"/>
      <c r="S27" s="45"/>
      <c r="T27" s="45"/>
      <c r="U27" s="45"/>
      <c r="V27" s="45"/>
      <c r="W27" s="45"/>
      <c r="X27" s="45"/>
      <c r="Y27" s="45"/>
      <c r="Z27" s="45"/>
      <c r="AA27" s="45"/>
      <c r="AB27" s="45"/>
      <c r="AC27" s="45"/>
      <c r="AD27" s="45"/>
      <c r="AE27" s="45"/>
      <c r="AF27" s="45"/>
      <c r="AG27" s="45"/>
      <c r="AH27" s="45"/>
      <c r="AI27" s="45"/>
      <c r="AJ27" s="45"/>
      <c r="AK27" s="45"/>
      <c r="AL27" s="45"/>
      <c r="AM27" s="45"/>
      <c r="AN27" s="45"/>
      <c r="AO27" s="45"/>
      <c r="AP27" s="45"/>
      <c r="AQ27" s="45"/>
      <c r="AR27" s="45"/>
      <c r="AS27" s="45"/>
      <c r="AT27" s="45"/>
      <c r="AU27" s="45"/>
      <c r="AV27" s="45"/>
      <c r="AW27" s="45"/>
      <c r="AX27" s="45"/>
      <c r="AY27" s="45"/>
      <c r="AZ27" s="45"/>
      <c r="BA27" s="45"/>
      <c r="BB27" s="45"/>
      <c r="BC27" s="45"/>
      <c r="BD27" s="45"/>
      <c r="BE27" s="45"/>
      <c r="BF27" s="45"/>
      <c r="BG27" s="45"/>
      <c r="BH27" s="45"/>
      <c r="BI27" s="45"/>
      <c r="BJ27" s="45"/>
      <c r="BK27" s="45"/>
      <c r="BL27" s="45"/>
      <c r="BM27" s="45"/>
      <c r="BN27" s="45"/>
      <c r="BO27" s="45"/>
      <c r="BP27" s="45"/>
      <c r="BQ27" s="45"/>
      <c r="BR27" s="45"/>
      <c r="BS27" s="45"/>
      <c r="BT27" s="45"/>
      <c r="BU27" s="45"/>
      <c r="BV27" s="45"/>
      <c r="BW27" s="45"/>
      <c r="BX27" s="45"/>
      <c r="BY27" s="45"/>
      <c r="BZ27" s="45"/>
      <c r="CA27" s="45"/>
      <c r="CB27" s="45"/>
      <c r="CC27" s="45"/>
      <c r="CD27" s="45"/>
      <c r="CE27" s="45"/>
      <c r="CF27" s="45"/>
      <c r="CG27" s="45"/>
      <c r="CH27" s="45"/>
      <c r="CI27" s="45"/>
      <c r="CJ27" s="45"/>
      <c r="CK27" s="45"/>
      <c r="CL27" s="45"/>
      <c r="CM27" s="45"/>
      <c r="CN27" s="45"/>
      <c r="CO27" s="45"/>
      <c r="CP27" s="45"/>
      <c r="CQ27" s="45"/>
      <c r="CR27" s="45"/>
      <c r="CS27" s="45"/>
      <c r="CT27" s="45"/>
      <c r="CU27" s="45"/>
    </row>
    <row r="28" spans="1:99" s="36" customFormat="1" x14ac:dyDescent="0.2">
      <c r="A28" s="19" t="s">
        <v>63</v>
      </c>
      <c r="B28" s="33"/>
      <c r="C28" s="34">
        <f>C29+C33</f>
        <v>1353287.8128899999</v>
      </c>
      <c r="D28" s="55">
        <f t="shared" ref="D28:E28" si="7">D29+D33</f>
        <v>1628060.1198300002</v>
      </c>
      <c r="E28" s="55">
        <f t="shared" si="7"/>
        <v>1665303.2298399999</v>
      </c>
      <c r="F28" s="35">
        <f t="shared" si="1"/>
        <v>1.2305610188594536</v>
      </c>
      <c r="G28" s="92"/>
      <c r="H28" s="43"/>
      <c r="I28" s="43"/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  <c r="U28" s="43"/>
      <c r="V28" s="43"/>
      <c r="W28" s="43"/>
      <c r="X28" s="43"/>
      <c r="Y28" s="43"/>
      <c r="Z28" s="43"/>
      <c r="AA28" s="43"/>
      <c r="AB28" s="43"/>
      <c r="AC28" s="43"/>
      <c r="AD28" s="43"/>
      <c r="AE28" s="43"/>
      <c r="AF28" s="43"/>
      <c r="AG28" s="43"/>
      <c r="AH28" s="43"/>
      <c r="AI28" s="43"/>
      <c r="AJ28" s="43"/>
      <c r="AK28" s="43"/>
      <c r="AL28" s="43"/>
      <c r="AM28" s="43"/>
      <c r="AN28" s="43"/>
      <c r="AO28" s="43"/>
      <c r="AP28" s="43"/>
      <c r="AQ28" s="43"/>
      <c r="AR28" s="43"/>
      <c r="AS28" s="43"/>
      <c r="AT28" s="43"/>
      <c r="AU28" s="43"/>
      <c r="AV28" s="43"/>
      <c r="AW28" s="43"/>
      <c r="AX28" s="43"/>
      <c r="AY28" s="43"/>
      <c r="AZ28" s="43"/>
      <c r="BA28" s="43"/>
      <c r="BB28" s="43"/>
      <c r="BC28" s="43"/>
      <c r="BD28" s="43"/>
      <c r="BE28" s="43"/>
      <c r="BF28" s="43"/>
      <c r="BG28" s="43"/>
      <c r="BH28" s="43"/>
      <c r="BI28" s="43"/>
      <c r="BJ28" s="43"/>
      <c r="BK28" s="43"/>
      <c r="BL28" s="43"/>
      <c r="BM28" s="43"/>
      <c r="BN28" s="43"/>
      <c r="BO28" s="43"/>
      <c r="BP28" s="43"/>
      <c r="BQ28" s="43"/>
      <c r="BR28" s="43"/>
      <c r="BS28" s="43"/>
      <c r="BT28" s="43"/>
      <c r="BU28" s="43"/>
      <c r="BV28" s="43"/>
      <c r="BW28" s="43"/>
      <c r="BX28" s="43"/>
      <c r="BY28" s="43"/>
      <c r="BZ28" s="43"/>
      <c r="CA28" s="43"/>
      <c r="CB28" s="43"/>
      <c r="CC28" s="43"/>
      <c r="CD28" s="43"/>
      <c r="CE28" s="43"/>
      <c r="CF28" s="43"/>
      <c r="CG28" s="43"/>
      <c r="CH28" s="43"/>
      <c r="CI28" s="43"/>
      <c r="CJ28" s="43"/>
      <c r="CK28" s="43"/>
      <c r="CL28" s="43"/>
      <c r="CM28" s="43"/>
      <c r="CN28" s="43"/>
      <c r="CO28" s="43"/>
      <c r="CP28" s="43"/>
      <c r="CQ28" s="43"/>
      <c r="CR28" s="43"/>
      <c r="CS28" s="43"/>
      <c r="CT28" s="43"/>
      <c r="CU28" s="43"/>
    </row>
    <row r="29" spans="1:99" s="31" customFormat="1" ht="38.25" x14ac:dyDescent="0.2">
      <c r="A29" s="68" t="s">
        <v>71</v>
      </c>
      <c r="B29" s="25" t="s">
        <v>36</v>
      </c>
      <c r="C29" s="29">
        <f>C30+C31+C32</f>
        <v>1217874.8487</v>
      </c>
      <c r="D29" s="59">
        <f t="shared" ref="D29:E29" si="8">D30+D31+D32</f>
        <v>1278240.9362300001</v>
      </c>
      <c r="E29" s="59">
        <f t="shared" si="8"/>
        <v>1316291.3612599999</v>
      </c>
      <c r="F29" s="27">
        <f t="shared" si="1"/>
        <v>1.0808100378007255</v>
      </c>
      <c r="G29" s="91" t="s">
        <v>82</v>
      </c>
      <c r="H29" s="43"/>
      <c r="I29" s="43"/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3"/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43"/>
      <c r="AL29" s="43"/>
      <c r="AM29" s="43"/>
      <c r="AN29" s="43"/>
      <c r="AO29" s="43"/>
      <c r="AP29" s="43"/>
      <c r="AQ29" s="43"/>
      <c r="AR29" s="43"/>
      <c r="AS29" s="43"/>
      <c r="AT29" s="43"/>
      <c r="AU29" s="43"/>
      <c r="AV29" s="43"/>
      <c r="AW29" s="43"/>
      <c r="AX29" s="43"/>
      <c r="AY29" s="43"/>
      <c r="AZ29" s="43"/>
      <c r="BA29" s="43"/>
      <c r="BB29" s="43"/>
      <c r="BC29" s="43"/>
      <c r="BD29" s="43"/>
      <c r="BE29" s="43"/>
      <c r="BF29" s="43"/>
      <c r="BG29" s="43"/>
      <c r="BH29" s="43"/>
      <c r="BI29" s="43"/>
      <c r="BJ29" s="43"/>
      <c r="BK29" s="43"/>
      <c r="BL29" s="43"/>
      <c r="BM29" s="43"/>
      <c r="BN29" s="43"/>
      <c r="BO29" s="43"/>
      <c r="BP29" s="43"/>
      <c r="BQ29" s="43"/>
      <c r="BR29" s="43"/>
      <c r="BS29" s="43"/>
      <c r="BT29" s="43"/>
      <c r="BU29" s="43"/>
      <c r="BV29" s="43"/>
      <c r="BW29" s="43"/>
      <c r="BX29" s="43"/>
      <c r="BY29" s="43"/>
      <c r="BZ29" s="43"/>
      <c r="CA29" s="43"/>
      <c r="CB29" s="43"/>
      <c r="CC29" s="43"/>
      <c r="CD29" s="43"/>
      <c r="CE29" s="43"/>
      <c r="CF29" s="43"/>
      <c r="CG29" s="43"/>
      <c r="CH29" s="43"/>
      <c r="CI29" s="43"/>
      <c r="CJ29" s="43"/>
      <c r="CK29" s="43"/>
      <c r="CL29" s="43"/>
      <c r="CM29" s="43"/>
      <c r="CN29" s="43"/>
      <c r="CO29" s="43"/>
      <c r="CP29" s="43"/>
      <c r="CQ29" s="43"/>
      <c r="CR29" s="43"/>
      <c r="CS29" s="43"/>
      <c r="CT29" s="43"/>
      <c r="CU29" s="43"/>
    </row>
    <row r="30" spans="1:99" x14ac:dyDescent="0.2">
      <c r="A30" s="66" t="s">
        <v>68</v>
      </c>
      <c r="B30" s="1" t="s">
        <v>38</v>
      </c>
      <c r="C30" s="21">
        <v>32309.759999999998</v>
      </c>
      <c r="D30" s="57">
        <v>57462.759999999995</v>
      </c>
      <c r="E30" s="57">
        <v>57462.8</v>
      </c>
      <c r="F30" s="24">
        <f t="shared" ref="F30:F39" si="9">E30/C30</f>
        <v>1.7784966524047225</v>
      </c>
      <c r="G30" s="94"/>
    </row>
    <row r="31" spans="1:99" x14ac:dyDescent="0.2">
      <c r="A31" s="66" t="s">
        <v>69</v>
      </c>
      <c r="B31" s="1" t="s">
        <v>39</v>
      </c>
      <c r="C31" s="21">
        <v>137072.54999999999</v>
      </c>
      <c r="D31" s="57">
        <v>166624.34953000001</v>
      </c>
      <c r="E31" s="57">
        <v>260293.39601</v>
      </c>
      <c r="F31" s="24">
        <f t="shared" si="9"/>
        <v>1.8989461858701835</v>
      </c>
      <c r="G31" s="94"/>
    </row>
    <row r="32" spans="1:99" x14ac:dyDescent="0.2">
      <c r="A32" s="66" t="s">
        <v>70</v>
      </c>
      <c r="B32" s="1" t="s">
        <v>40</v>
      </c>
      <c r="C32" s="21">
        <v>1048492.5387</v>
      </c>
      <c r="D32" s="57">
        <v>1054153.8267000001</v>
      </c>
      <c r="E32" s="57">
        <v>998535.16524999996</v>
      </c>
      <c r="F32" s="24">
        <f t="shared" si="9"/>
        <v>0.95235314357893197</v>
      </c>
      <c r="G32" s="94"/>
    </row>
    <row r="33" spans="1:99" s="11" customFormat="1" x14ac:dyDescent="0.2">
      <c r="A33" s="70" t="s">
        <v>59</v>
      </c>
      <c r="B33" s="15"/>
      <c r="C33" s="26">
        <f>C34+C35+C36+C37+C38</f>
        <v>135412.96419</v>
      </c>
      <c r="D33" s="56">
        <f t="shared" ref="D33:E33" si="10">D34+D35+D36+D37+D38</f>
        <v>349819.18359999999</v>
      </c>
      <c r="E33" s="56">
        <f t="shared" si="10"/>
        <v>349011.86858000007</v>
      </c>
      <c r="F33" s="27">
        <f t="shared" si="9"/>
        <v>2.5773888834624148</v>
      </c>
      <c r="G33" s="88"/>
      <c r="H33" s="43"/>
      <c r="I33" s="43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3"/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3"/>
      <c r="AL33" s="43"/>
      <c r="AM33" s="43"/>
      <c r="AN33" s="43"/>
      <c r="AO33" s="43"/>
      <c r="AP33" s="43"/>
      <c r="AQ33" s="43"/>
      <c r="AR33" s="43"/>
      <c r="AS33" s="43"/>
      <c r="AT33" s="43"/>
      <c r="AU33" s="43"/>
      <c r="AV33" s="43"/>
      <c r="AW33" s="43"/>
      <c r="AX33" s="43"/>
      <c r="AY33" s="43"/>
      <c r="AZ33" s="43"/>
      <c r="BA33" s="43"/>
      <c r="BB33" s="43"/>
      <c r="BC33" s="43"/>
      <c r="BD33" s="43"/>
      <c r="BE33" s="43"/>
      <c r="BF33" s="43"/>
      <c r="BG33" s="43"/>
      <c r="BH33" s="43"/>
      <c r="BI33" s="43"/>
      <c r="BJ33" s="43"/>
      <c r="BK33" s="43"/>
      <c r="BL33" s="43"/>
      <c r="BM33" s="43"/>
      <c r="BN33" s="43"/>
      <c r="BO33" s="43"/>
      <c r="BP33" s="43"/>
      <c r="BQ33" s="43"/>
      <c r="BR33" s="43"/>
      <c r="BS33" s="43"/>
      <c r="BT33" s="43"/>
      <c r="BU33" s="43"/>
      <c r="BV33" s="43"/>
      <c r="BW33" s="43"/>
      <c r="BX33" s="43"/>
      <c r="BY33" s="43"/>
      <c r="BZ33" s="43"/>
      <c r="CA33" s="43"/>
      <c r="CB33" s="43"/>
      <c r="CC33" s="43"/>
      <c r="CD33" s="43"/>
      <c r="CE33" s="43"/>
      <c r="CF33" s="43"/>
      <c r="CG33" s="43"/>
      <c r="CH33" s="43"/>
      <c r="CI33" s="43"/>
      <c r="CJ33" s="43"/>
      <c r="CK33" s="43"/>
      <c r="CL33" s="43"/>
      <c r="CM33" s="43"/>
      <c r="CN33" s="43"/>
      <c r="CO33" s="43"/>
      <c r="CP33" s="43"/>
      <c r="CQ33" s="43"/>
      <c r="CR33" s="43"/>
      <c r="CS33" s="43"/>
      <c r="CT33" s="43"/>
      <c r="CU33" s="43"/>
    </row>
    <row r="34" spans="1:99" s="8" customFormat="1" x14ac:dyDescent="0.2">
      <c r="A34" s="4" t="s">
        <v>41</v>
      </c>
      <c r="B34" s="5" t="s">
        <v>46</v>
      </c>
      <c r="C34" s="22">
        <v>554.60860000000002</v>
      </c>
      <c r="D34" s="58">
        <v>6616.3086000000003</v>
      </c>
      <c r="E34" s="58">
        <v>6573.3453</v>
      </c>
      <c r="F34" s="77" t="s">
        <v>60</v>
      </c>
      <c r="G34" s="95"/>
      <c r="H34" s="45"/>
      <c r="I34" s="45"/>
      <c r="J34" s="45"/>
      <c r="K34" s="45"/>
      <c r="L34" s="45"/>
      <c r="M34" s="45"/>
      <c r="N34" s="45"/>
      <c r="O34" s="45"/>
      <c r="P34" s="45"/>
      <c r="Q34" s="45"/>
      <c r="R34" s="45"/>
      <c r="S34" s="45"/>
      <c r="T34" s="45"/>
      <c r="U34" s="45"/>
      <c r="V34" s="45"/>
      <c r="W34" s="45"/>
      <c r="X34" s="45"/>
      <c r="Y34" s="45"/>
      <c r="Z34" s="45"/>
      <c r="AA34" s="45"/>
      <c r="AB34" s="45"/>
      <c r="AC34" s="45"/>
      <c r="AD34" s="45"/>
      <c r="AE34" s="45"/>
      <c r="AF34" s="45"/>
      <c r="AG34" s="45"/>
      <c r="AH34" s="45"/>
      <c r="AI34" s="45"/>
      <c r="AJ34" s="45"/>
      <c r="AK34" s="45"/>
      <c r="AL34" s="45"/>
      <c r="AM34" s="45"/>
      <c r="AN34" s="45"/>
      <c r="AO34" s="45"/>
      <c r="AP34" s="45"/>
      <c r="AQ34" s="45"/>
      <c r="AR34" s="45"/>
      <c r="AS34" s="45"/>
      <c r="AT34" s="45"/>
      <c r="AU34" s="45"/>
      <c r="AV34" s="45"/>
      <c r="AW34" s="45"/>
      <c r="AX34" s="45"/>
      <c r="AY34" s="45"/>
      <c r="AZ34" s="45"/>
      <c r="BA34" s="45"/>
      <c r="BB34" s="45"/>
      <c r="BC34" s="45"/>
      <c r="BD34" s="45"/>
      <c r="BE34" s="45"/>
      <c r="BF34" s="45"/>
      <c r="BG34" s="45"/>
      <c r="BH34" s="45"/>
      <c r="BI34" s="45"/>
      <c r="BJ34" s="45"/>
      <c r="BK34" s="45"/>
      <c r="BL34" s="45"/>
      <c r="BM34" s="45"/>
      <c r="BN34" s="45"/>
      <c r="BO34" s="45"/>
      <c r="BP34" s="45"/>
      <c r="BQ34" s="45"/>
      <c r="BR34" s="45"/>
      <c r="BS34" s="45"/>
      <c r="BT34" s="45"/>
      <c r="BU34" s="45"/>
      <c r="BV34" s="45"/>
      <c r="BW34" s="45"/>
      <c r="BX34" s="45"/>
      <c r="BY34" s="45"/>
      <c r="BZ34" s="45"/>
      <c r="CA34" s="45"/>
      <c r="CB34" s="45"/>
      <c r="CC34" s="45"/>
      <c r="CD34" s="45"/>
      <c r="CE34" s="45"/>
      <c r="CF34" s="45"/>
      <c r="CG34" s="45"/>
      <c r="CH34" s="45"/>
      <c r="CI34" s="45"/>
      <c r="CJ34" s="45"/>
      <c r="CK34" s="45"/>
      <c r="CL34" s="45"/>
      <c r="CM34" s="45"/>
      <c r="CN34" s="45"/>
      <c r="CO34" s="45"/>
      <c r="CP34" s="45"/>
      <c r="CQ34" s="45"/>
      <c r="CR34" s="45"/>
      <c r="CS34" s="45"/>
      <c r="CT34" s="45"/>
      <c r="CU34" s="45"/>
    </row>
    <row r="35" spans="1:99" s="8" customFormat="1" ht="76.5" x14ac:dyDescent="0.2">
      <c r="A35" s="9" t="s">
        <v>42</v>
      </c>
      <c r="B35" s="10" t="s">
        <v>47</v>
      </c>
      <c r="C35" s="22">
        <v>134858.35558999999</v>
      </c>
      <c r="D35" s="58">
        <v>157475.23848999999</v>
      </c>
      <c r="E35" s="58">
        <v>159614.66122000001</v>
      </c>
      <c r="F35" s="23">
        <f t="shared" si="9"/>
        <v>1.1835726494045709</v>
      </c>
      <c r="G35" s="9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45"/>
      <c r="S35" s="45"/>
      <c r="T35" s="45"/>
      <c r="U35" s="45"/>
      <c r="V35" s="45"/>
      <c r="W35" s="45"/>
      <c r="X35" s="45"/>
      <c r="Y35" s="45"/>
      <c r="Z35" s="45"/>
      <c r="AA35" s="45"/>
      <c r="AB35" s="45"/>
      <c r="AC35" s="45"/>
      <c r="AD35" s="45"/>
      <c r="AE35" s="45"/>
      <c r="AF35" s="45"/>
      <c r="AG35" s="45"/>
      <c r="AH35" s="45"/>
      <c r="AI35" s="45"/>
      <c r="AJ35" s="45"/>
      <c r="AK35" s="45"/>
      <c r="AL35" s="45"/>
      <c r="AM35" s="45"/>
      <c r="AN35" s="45"/>
      <c r="AO35" s="45"/>
      <c r="AP35" s="45"/>
      <c r="AQ35" s="45"/>
      <c r="AR35" s="45"/>
      <c r="AS35" s="45"/>
      <c r="AT35" s="45"/>
      <c r="AU35" s="45"/>
      <c r="AV35" s="45"/>
      <c r="AW35" s="45"/>
      <c r="AX35" s="45"/>
      <c r="AY35" s="45"/>
      <c r="AZ35" s="45"/>
      <c r="BA35" s="45"/>
      <c r="BB35" s="45"/>
      <c r="BC35" s="45"/>
      <c r="BD35" s="45"/>
      <c r="BE35" s="45"/>
      <c r="BF35" s="45"/>
      <c r="BG35" s="45"/>
      <c r="BH35" s="45"/>
      <c r="BI35" s="45"/>
      <c r="BJ35" s="45"/>
      <c r="BK35" s="45"/>
      <c r="BL35" s="45"/>
      <c r="BM35" s="45"/>
      <c r="BN35" s="45"/>
      <c r="BO35" s="45"/>
      <c r="BP35" s="45"/>
      <c r="BQ35" s="45"/>
      <c r="BR35" s="45"/>
      <c r="BS35" s="45"/>
      <c r="BT35" s="45"/>
      <c r="BU35" s="45"/>
      <c r="BV35" s="45"/>
      <c r="BW35" s="45"/>
      <c r="BX35" s="45"/>
      <c r="BY35" s="45"/>
      <c r="BZ35" s="45"/>
      <c r="CA35" s="45"/>
      <c r="CB35" s="45"/>
      <c r="CC35" s="45"/>
      <c r="CD35" s="45"/>
      <c r="CE35" s="45"/>
      <c r="CF35" s="45"/>
      <c r="CG35" s="45"/>
      <c r="CH35" s="45"/>
      <c r="CI35" s="45"/>
      <c r="CJ35" s="45"/>
      <c r="CK35" s="45"/>
      <c r="CL35" s="45"/>
      <c r="CM35" s="45"/>
      <c r="CN35" s="45"/>
      <c r="CO35" s="45"/>
      <c r="CP35" s="45"/>
      <c r="CQ35" s="45"/>
      <c r="CR35" s="45"/>
      <c r="CS35" s="45"/>
      <c r="CT35" s="45"/>
      <c r="CU35" s="45"/>
    </row>
    <row r="36" spans="1:99" s="8" customFormat="1" ht="25.5" x14ac:dyDescent="0.2">
      <c r="A36" s="4" t="s">
        <v>43</v>
      </c>
      <c r="B36" s="5" t="s">
        <v>48</v>
      </c>
      <c r="C36" s="22">
        <v>0</v>
      </c>
      <c r="D36" s="58">
        <v>185795.96264000001</v>
      </c>
      <c r="E36" s="58">
        <v>182875.21731000001</v>
      </c>
      <c r="F36" s="23" t="e">
        <f t="shared" si="9"/>
        <v>#DIV/0!</v>
      </c>
      <c r="G36" s="12"/>
      <c r="H36" s="45"/>
      <c r="I36" s="45"/>
      <c r="J36" s="45"/>
      <c r="K36" s="45"/>
      <c r="L36" s="45"/>
      <c r="M36" s="45"/>
      <c r="N36" s="45"/>
      <c r="O36" s="45"/>
      <c r="P36" s="45"/>
      <c r="Q36" s="45"/>
      <c r="R36" s="45"/>
      <c r="S36" s="45"/>
      <c r="T36" s="45"/>
      <c r="U36" s="45"/>
      <c r="V36" s="45"/>
      <c r="W36" s="45"/>
      <c r="X36" s="45"/>
      <c r="Y36" s="45"/>
      <c r="Z36" s="45"/>
      <c r="AA36" s="45"/>
      <c r="AB36" s="45"/>
      <c r="AC36" s="45"/>
      <c r="AD36" s="45"/>
      <c r="AE36" s="45"/>
      <c r="AF36" s="45"/>
      <c r="AG36" s="45"/>
      <c r="AH36" s="45"/>
      <c r="AI36" s="45"/>
      <c r="AJ36" s="45"/>
      <c r="AK36" s="45"/>
      <c r="AL36" s="45"/>
      <c r="AM36" s="45"/>
      <c r="AN36" s="45"/>
      <c r="AO36" s="45"/>
      <c r="AP36" s="45"/>
      <c r="AQ36" s="45"/>
      <c r="AR36" s="45"/>
      <c r="AS36" s="45"/>
      <c r="AT36" s="45"/>
      <c r="AU36" s="45"/>
      <c r="AV36" s="45"/>
      <c r="AW36" s="45"/>
      <c r="AX36" s="45"/>
      <c r="AY36" s="45"/>
      <c r="AZ36" s="45"/>
      <c r="BA36" s="45"/>
      <c r="BB36" s="45"/>
      <c r="BC36" s="45"/>
      <c r="BD36" s="45"/>
      <c r="BE36" s="45"/>
      <c r="BF36" s="45"/>
      <c r="BG36" s="45"/>
      <c r="BH36" s="45"/>
      <c r="BI36" s="45"/>
      <c r="BJ36" s="45"/>
      <c r="BK36" s="45"/>
      <c r="BL36" s="45"/>
      <c r="BM36" s="45"/>
      <c r="BN36" s="45"/>
      <c r="BO36" s="45"/>
      <c r="BP36" s="45"/>
      <c r="BQ36" s="45"/>
      <c r="BR36" s="45"/>
      <c r="BS36" s="45"/>
      <c r="BT36" s="45"/>
      <c r="BU36" s="45"/>
      <c r="BV36" s="45"/>
      <c r="BW36" s="45"/>
      <c r="BX36" s="45"/>
      <c r="BY36" s="45"/>
      <c r="BZ36" s="45"/>
      <c r="CA36" s="45"/>
      <c r="CB36" s="45"/>
      <c r="CC36" s="45"/>
      <c r="CD36" s="45"/>
      <c r="CE36" s="45"/>
      <c r="CF36" s="45"/>
      <c r="CG36" s="45"/>
      <c r="CH36" s="45"/>
      <c r="CI36" s="45"/>
      <c r="CJ36" s="45"/>
      <c r="CK36" s="45"/>
      <c r="CL36" s="45"/>
      <c r="CM36" s="45"/>
      <c r="CN36" s="45"/>
      <c r="CO36" s="45"/>
      <c r="CP36" s="45"/>
      <c r="CQ36" s="45"/>
      <c r="CR36" s="45"/>
      <c r="CS36" s="45"/>
      <c r="CT36" s="45"/>
      <c r="CU36" s="45"/>
    </row>
    <row r="37" spans="1:99" s="8" customFormat="1" ht="38.25" x14ac:dyDescent="0.2">
      <c r="A37" s="14" t="s">
        <v>44</v>
      </c>
      <c r="B37" s="5" t="s">
        <v>49</v>
      </c>
      <c r="C37" s="22">
        <v>0</v>
      </c>
      <c r="D37" s="58">
        <v>777</v>
      </c>
      <c r="E37" s="58">
        <v>806.29330000000004</v>
      </c>
      <c r="F37" s="23" t="e">
        <f t="shared" si="9"/>
        <v>#DIV/0!</v>
      </c>
      <c r="G37" s="12"/>
      <c r="H37" s="45"/>
      <c r="I37" s="45"/>
      <c r="J37" s="45"/>
      <c r="K37" s="45"/>
      <c r="L37" s="45"/>
      <c r="M37" s="45"/>
      <c r="N37" s="45"/>
      <c r="O37" s="45"/>
      <c r="P37" s="45"/>
      <c r="Q37" s="45"/>
      <c r="R37" s="45"/>
      <c r="S37" s="45"/>
      <c r="T37" s="45"/>
      <c r="U37" s="45"/>
      <c r="V37" s="45"/>
      <c r="W37" s="45"/>
      <c r="X37" s="45"/>
      <c r="Y37" s="45"/>
      <c r="Z37" s="45"/>
      <c r="AA37" s="45"/>
      <c r="AB37" s="45"/>
      <c r="AC37" s="45"/>
      <c r="AD37" s="45"/>
      <c r="AE37" s="45"/>
      <c r="AF37" s="45"/>
      <c r="AG37" s="45"/>
      <c r="AH37" s="45"/>
      <c r="AI37" s="45"/>
      <c r="AJ37" s="45"/>
      <c r="AK37" s="45"/>
      <c r="AL37" s="45"/>
      <c r="AM37" s="45"/>
      <c r="AN37" s="45"/>
      <c r="AO37" s="45"/>
      <c r="AP37" s="45"/>
      <c r="AQ37" s="45"/>
      <c r="AR37" s="45"/>
      <c r="AS37" s="45"/>
      <c r="AT37" s="45"/>
      <c r="AU37" s="45"/>
      <c r="AV37" s="45"/>
      <c r="AW37" s="45"/>
      <c r="AX37" s="45"/>
      <c r="AY37" s="45"/>
      <c r="AZ37" s="45"/>
      <c r="BA37" s="45"/>
      <c r="BB37" s="45"/>
      <c r="BC37" s="45"/>
      <c r="BD37" s="45"/>
      <c r="BE37" s="45"/>
      <c r="BF37" s="45"/>
      <c r="BG37" s="45"/>
      <c r="BH37" s="45"/>
      <c r="BI37" s="45"/>
      <c r="BJ37" s="45"/>
      <c r="BK37" s="45"/>
      <c r="BL37" s="45"/>
      <c r="BM37" s="45"/>
      <c r="BN37" s="45"/>
      <c r="BO37" s="45"/>
      <c r="BP37" s="45"/>
      <c r="BQ37" s="45"/>
      <c r="BR37" s="45"/>
      <c r="BS37" s="45"/>
      <c r="BT37" s="45"/>
      <c r="BU37" s="45"/>
      <c r="BV37" s="45"/>
      <c r="BW37" s="45"/>
      <c r="BX37" s="45"/>
      <c r="BY37" s="45"/>
      <c r="BZ37" s="45"/>
      <c r="CA37" s="45"/>
      <c r="CB37" s="45"/>
      <c r="CC37" s="45"/>
      <c r="CD37" s="45"/>
      <c r="CE37" s="45"/>
      <c r="CF37" s="45"/>
      <c r="CG37" s="45"/>
      <c r="CH37" s="45"/>
      <c r="CI37" s="45"/>
      <c r="CJ37" s="45"/>
      <c r="CK37" s="45"/>
      <c r="CL37" s="45"/>
      <c r="CM37" s="45"/>
      <c r="CN37" s="45"/>
      <c r="CO37" s="45"/>
      <c r="CP37" s="45"/>
      <c r="CQ37" s="45"/>
      <c r="CR37" s="45"/>
      <c r="CS37" s="45"/>
      <c r="CT37" s="45"/>
      <c r="CU37" s="45"/>
    </row>
    <row r="38" spans="1:99" s="8" customFormat="1" ht="25.5" x14ac:dyDescent="0.2">
      <c r="A38" s="6" t="s">
        <v>45</v>
      </c>
      <c r="B38" s="5" t="s">
        <v>50</v>
      </c>
      <c r="C38" s="22">
        <v>0</v>
      </c>
      <c r="D38" s="58">
        <v>-845.32613000000003</v>
      </c>
      <c r="E38" s="58">
        <v>-857.64855</v>
      </c>
      <c r="F38" s="23" t="e">
        <f t="shared" si="9"/>
        <v>#DIV/0!</v>
      </c>
      <c r="G38" s="12"/>
      <c r="H38" s="45"/>
      <c r="I38" s="45"/>
      <c r="J38" s="45"/>
      <c r="K38" s="45"/>
      <c r="L38" s="45"/>
      <c r="M38" s="45"/>
      <c r="N38" s="45"/>
      <c r="O38" s="45"/>
      <c r="P38" s="45"/>
      <c r="Q38" s="45"/>
      <c r="R38" s="45"/>
      <c r="S38" s="45"/>
      <c r="T38" s="45"/>
      <c r="U38" s="45"/>
      <c r="V38" s="45"/>
      <c r="W38" s="45"/>
      <c r="X38" s="45"/>
      <c r="Y38" s="45"/>
      <c r="Z38" s="45"/>
      <c r="AA38" s="45"/>
      <c r="AB38" s="45"/>
      <c r="AC38" s="45"/>
      <c r="AD38" s="45"/>
      <c r="AE38" s="45"/>
      <c r="AF38" s="45"/>
      <c r="AG38" s="45"/>
      <c r="AH38" s="45"/>
      <c r="AI38" s="45"/>
      <c r="AJ38" s="45"/>
      <c r="AK38" s="45"/>
      <c r="AL38" s="45"/>
      <c r="AM38" s="45"/>
      <c r="AN38" s="45"/>
      <c r="AO38" s="45"/>
      <c r="AP38" s="45"/>
      <c r="AQ38" s="45"/>
      <c r="AR38" s="45"/>
      <c r="AS38" s="45"/>
      <c r="AT38" s="45"/>
      <c r="AU38" s="45"/>
      <c r="AV38" s="45"/>
      <c r="AW38" s="45"/>
      <c r="AX38" s="45"/>
      <c r="AY38" s="45"/>
      <c r="AZ38" s="45"/>
      <c r="BA38" s="45"/>
      <c r="BB38" s="45"/>
      <c r="BC38" s="45"/>
      <c r="BD38" s="45"/>
      <c r="BE38" s="45"/>
      <c r="BF38" s="45"/>
      <c r="BG38" s="45"/>
      <c r="BH38" s="45"/>
      <c r="BI38" s="45"/>
      <c r="BJ38" s="45"/>
      <c r="BK38" s="45"/>
      <c r="BL38" s="45"/>
      <c r="BM38" s="45"/>
      <c r="BN38" s="45"/>
      <c r="BO38" s="45"/>
      <c r="BP38" s="45"/>
      <c r="BQ38" s="45"/>
      <c r="BR38" s="45"/>
      <c r="BS38" s="45"/>
      <c r="BT38" s="45"/>
      <c r="BU38" s="45"/>
      <c r="BV38" s="45"/>
      <c r="BW38" s="45"/>
      <c r="BX38" s="45"/>
      <c r="BY38" s="45"/>
      <c r="BZ38" s="45"/>
      <c r="CA38" s="45"/>
      <c r="CB38" s="45"/>
      <c r="CC38" s="45"/>
      <c r="CD38" s="45"/>
      <c r="CE38" s="45"/>
      <c r="CF38" s="45"/>
      <c r="CG38" s="45"/>
      <c r="CH38" s="45"/>
      <c r="CI38" s="45"/>
      <c r="CJ38" s="45"/>
      <c r="CK38" s="45"/>
      <c r="CL38" s="45"/>
      <c r="CM38" s="45"/>
      <c r="CN38" s="45"/>
      <c r="CO38" s="45"/>
      <c r="CP38" s="45"/>
      <c r="CQ38" s="45"/>
      <c r="CR38" s="45"/>
      <c r="CS38" s="45"/>
      <c r="CT38" s="45"/>
      <c r="CU38" s="45"/>
    </row>
    <row r="39" spans="1:99" s="40" customFormat="1" ht="15.75" x14ac:dyDescent="0.25">
      <c r="A39" s="52" t="s">
        <v>51</v>
      </c>
      <c r="B39" s="37"/>
      <c r="C39" s="38">
        <f>C5+C20+C28</f>
        <v>2319771.95089</v>
      </c>
      <c r="D39" s="60">
        <f>D5+D20+D28</f>
        <v>3202399.5798600004</v>
      </c>
      <c r="E39" s="60">
        <f>E5+E20+E28</f>
        <v>3460109.5142299999</v>
      </c>
      <c r="F39" s="39">
        <f t="shared" si="9"/>
        <v>1.4915731319634673</v>
      </c>
      <c r="G39" s="37"/>
      <c r="H39" s="46"/>
      <c r="I39" s="46"/>
      <c r="J39" s="46"/>
      <c r="K39" s="46"/>
      <c r="L39" s="46"/>
      <c r="M39" s="46"/>
      <c r="N39" s="46"/>
      <c r="O39" s="46"/>
      <c r="P39" s="46"/>
      <c r="Q39" s="46"/>
      <c r="R39" s="46"/>
      <c r="S39" s="46"/>
      <c r="T39" s="46"/>
      <c r="U39" s="46"/>
      <c r="V39" s="46"/>
      <c r="W39" s="46"/>
      <c r="X39" s="46"/>
      <c r="Y39" s="46"/>
      <c r="Z39" s="46"/>
      <c r="AA39" s="46"/>
      <c r="AB39" s="46"/>
      <c r="AC39" s="46"/>
      <c r="AD39" s="46"/>
      <c r="AE39" s="46"/>
      <c r="AF39" s="46"/>
      <c r="AG39" s="46"/>
      <c r="AH39" s="46"/>
      <c r="AI39" s="46"/>
      <c r="AJ39" s="46"/>
      <c r="AK39" s="46"/>
      <c r="AL39" s="46"/>
      <c r="AM39" s="46"/>
      <c r="AN39" s="46"/>
      <c r="AO39" s="46"/>
      <c r="AP39" s="46"/>
      <c r="AQ39" s="46"/>
      <c r="AR39" s="46"/>
      <c r="AS39" s="46"/>
      <c r="AT39" s="46"/>
      <c r="AU39" s="46"/>
      <c r="AV39" s="46"/>
      <c r="AW39" s="46"/>
      <c r="AX39" s="46"/>
      <c r="AY39" s="46"/>
      <c r="AZ39" s="46"/>
      <c r="BA39" s="46"/>
      <c r="BB39" s="46"/>
      <c r="BC39" s="46"/>
      <c r="BD39" s="46"/>
      <c r="BE39" s="46"/>
      <c r="BF39" s="46"/>
      <c r="BG39" s="46"/>
      <c r="BH39" s="46"/>
      <c r="BI39" s="46"/>
      <c r="BJ39" s="46"/>
      <c r="BK39" s="46"/>
      <c r="BL39" s="46"/>
      <c r="BM39" s="46"/>
      <c r="BN39" s="46"/>
      <c r="BO39" s="46"/>
      <c r="BP39" s="46"/>
      <c r="BQ39" s="46"/>
      <c r="BR39" s="46"/>
      <c r="BS39" s="46"/>
      <c r="BT39" s="46"/>
      <c r="BU39" s="46"/>
      <c r="BV39" s="46"/>
      <c r="BW39" s="46"/>
      <c r="BX39" s="46"/>
      <c r="BY39" s="46"/>
      <c r="BZ39" s="46"/>
      <c r="CA39" s="46"/>
      <c r="CB39" s="46"/>
      <c r="CC39" s="46"/>
      <c r="CD39" s="46"/>
      <c r="CE39" s="46"/>
      <c r="CF39" s="46"/>
      <c r="CG39" s="46"/>
      <c r="CH39" s="46"/>
      <c r="CI39" s="46"/>
      <c r="CJ39" s="46"/>
      <c r="CK39" s="46"/>
      <c r="CL39" s="46"/>
      <c r="CM39" s="46"/>
      <c r="CN39" s="46"/>
      <c r="CO39" s="46"/>
      <c r="CP39" s="46"/>
      <c r="CQ39" s="46"/>
      <c r="CR39" s="46"/>
      <c r="CS39" s="46"/>
      <c r="CT39" s="46"/>
      <c r="CU39" s="46"/>
    </row>
    <row r="40" spans="1:99" ht="25.5" x14ac:dyDescent="0.2">
      <c r="I40" s="51" t="s">
        <v>1</v>
      </c>
      <c r="J40" s="51" t="s">
        <v>65</v>
      </c>
      <c r="K40" s="51" t="s">
        <v>58</v>
      </c>
    </row>
    <row r="41" spans="1:99" ht="12" customHeight="1" x14ac:dyDescent="0.2">
      <c r="I41" s="53" t="str">
        <f>A6</f>
        <v>Налог на доходы  физических лиц</v>
      </c>
      <c r="J41" s="48">
        <f t="shared" ref="J41:J58" si="11">K41/$K$58</f>
        <v>0.22294875770187017</v>
      </c>
      <c r="K41" s="49">
        <f>E6</f>
        <v>771427.11771000002</v>
      </c>
    </row>
    <row r="42" spans="1:99" x14ac:dyDescent="0.2">
      <c r="I42" s="53" t="str">
        <f>A7</f>
        <v>Акцизы по подакцизным товарам (продукции), производимым на территории Российской Федерации</v>
      </c>
      <c r="J42" s="48">
        <f t="shared" si="11"/>
        <v>1.1120091529404227E-3</v>
      </c>
      <c r="K42" s="49">
        <f>E7</f>
        <v>3847.6734499999998</v>
      </c>
    </row>
    <row r="43" spans="1:99" x14ac:dyDescent="0.2">
      <c r="I43" s="53" t="str">
        <f>A9</f>
        <v>Налог, взимаемый в связи с применением упрощенной системы налогообложения</v>
      </c>
      <c r="J43" s="48">
        <f t="shared" si="11"/>
        <v>1.5940838240281665E-2</v>
      </c>
      <c r="K43" s="49">
        <f>E9</f>
        <v>55157.046060000001</v>
      </c>
    </row>
    <row r="44" spans="1:99" x14ac:dyDescent="0.2">
      <c r="I44" s="53" t="str">
        <f>A10</f>
        <v>Единый налог на вмененный доход для отдельных видов деятельности</v>
      </c>
      <c r="J44" s="48">
        <f t="shared" si="11"/>
        <v>1.9037468042296586E-3</v>
      </c>
      <c r="K44" s="49">
        <f>E10</f>
        <v>6587.1724299999996</v>
      </c>
    </row>
    <row r="45" spans="1:99" x14ac:dyDescent="0.2">
      <c r="I45" s="53" t="str">
        <f>A11</f>
        <v>Единый сельскохозяйственный налог</v>
      </c>
      <c r="J45" s="48">
        <f t="shared" si="11"/>
        <v>1.1054227284627362E-4</v>
      </c>
      <c r="K45" s="49">
        <f>E11</f>
        <v>382.48836999999997</v>
      </c>
    </row>
    <row r="46" spans="1:99" x14ac:dyDescent="0.2">
      <c r="I46" s="53" t="str">
        <f>A12</f>
        <v>Налог, взимаемый в связи с применением патентной системы налогооблажения</v>
      </c>
      <c r="J46" s="48">
        <f t="shared" si="11"/>
        <v>3.5855785341409614E-4</v>
      </c>
      <c r="K46" s="49">
        <f>E12</f>
        <v>1240.6494399999999</v>
      </c>
    </row>
    <row r="47" spans="1:99" x14ac:dyDescent="0.2">
      <c r="I47" s="53" t="str">
        <f>A14</f>
        <v>Налог на имущество физических лиц</v>
      </c>
      <c r="J47" s="48">
        <f t="shared" si="11"/>
        <v>9.0464911215290813E-6</v>
      </c>
      <c r="K47" s="49">
        <f>E14</f>
        <v>31.301850000000002</v>
      </c>
    </row>
    <row r="48" spans="1:99" x14ac:dyDescent="0.2">
      <c r="I48" s="53" t="str">
        <f>A16</f>
        <v>Земельный налог</v>
      </c>
      <c r="J48" s="48">
        <f t="shared" si="11"/>
        <v>6.4093226901620701E-3</v>
      </c>
      <c r="K48" s="49">
        <f>E16</f>
        <v>22176.958419999999</v>
      </c>
    </row>
    <row r="49" spans="8:99" x14ac:dyDescent="0.2">
      <c r="I49" s="53" t="str">
        <f>A17</f>
        <v>Иные налоговые доходы</v>
      </c>
      <c r="J49" s="48">
        <f t="shared" si="11"/>
        <v>4.1735810212393398E-4</v>
      </c>
      <c r="K49" s="49">
        <f>E17</f>
        <v>1444.10474</v>
      </c>
    </row>
    <row r="50" spans="8:99" x14ac:dyDescent="0.2">
      <c r="I50" s="53" t="str">
        <f>A21</f>
        <v>Доходы от использования имущества, находящегося в государственной и муниципальной собственности</v>
      </c>
      <c r="J50" s="48">
        <f t="shared" si="11"/>
        <v>4.4372643821988078E-2</v>
      </c>
      <c r="K50" s="49">
        <f>E21</f>
        <v>153534.20705999999</v>
      </c>
    </row>
    <row r="51" spans="8:99" x14ac:dyDescent="0.2">
      <c r="I51" s="53" t="str">
        <f>A22</f>
        <v>Плата за негативное воздействие на окружающую среду</v>
      </c>
      <c r="J51" s="48">
        <f t="shared" si="11"/>
        <v>2.450623416723554E-3</v>
      </c>
      <c r="K51" s="49">
        <f>E22</f>
        <v>8479.4254000000001</v>
      </c>
    </row>
    <row r="52" spans="8:99" x14ac:dyDescent="0.2">
      <c r="H52" s="7"/>
      <c r="I52" s="53" t="str">
        <f>A23</f>
        <v>Штрафы, санкции, возмещение ущерба</v>
      </c>
      <c r="J52" s="48">
        <f t="shared" si="11"/>
        <v>0.21767617999732894</v>
      </c>
      <c r="K52" s="49">
        <f>E23</f>
        <v>753183.42142999999</v>
      </c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  <c r="AJ52" s="7"/>
      <c r="AK52" s="7"/>
      <c r="AL52" s="7"/>
      <c r="AM52" s="7"/>
      <c r="AN52" s="7"/>
      <c r="AO52" s="7"/>
      <c r="AP52" s="7"/>
      <c r="AQ52" s="7"/>
      <c r="AR52" s="7"/>
      <c r="AS52" s="7"/>
      <c r="AT52" s="7"/>
      <c r="AU52" s="7"/>
      <c r="AV52" s="7"/>
      <c r="AW52" s="7"/>
      <c r="AX52" s="7"/>
      <c r="AY52" s="7"/>
      <c r="AZ52" s="7"/>
      <c r="BA52" s="7"/>
      <c r="BB52" s="7"/>
      <c r="BC52" s="7"/>
      <c r="BD52" s="7"/>
      <c r="BE52" s="7"/>
      <c r="BF52" s="7"/>
      <c r="BG52" s="7"/>
      <c r="BH52" s="7"/>
      <c r="BI52" s="7"/>
      <c r="BJ52" s="7"/>
      <c r="BK52" s="7"/>
      <c r="BL52" s="7"/>
      <c r="BM52" s="7"/>
      <c r="BN52" s="7"/>
      <c r="BO52" s="7"/>
      <c r="BP52" s="7"/>
      <c r="BQ52" s="7"/>
      <c r="BR52" s="7"/>
      <c r="BS52" s="7"/>
      <c r="BT52" s="7"/>
      <c r="BU52" s="7"/>
      <c r="BV52" s="7"/>
      <c r="BW52" s="7"/>
      <c r="BX52" s="7"/>
      <c r="BY52" s="7"/>
      <c r="BZ52" s="7"/>
      <c r="CA52" s="7"/>
      <c r="CB52" s="7"/>
      <c r="CC52" s="7"/>
      <c r="CD52" s="7"/>
      <c r="CE52" s="7"/>
      <c r="CF52" s="7"/>
      <c r="CG52" s="7"/>
      <c r="CH52" s="7"/>
      <c r="CI52" s="7"/>
      <c r="CJ52" s="7"/>
      <c r="CK52" s="7"/>
      <c r="CL52" s="7"/>
      <c r="CM52" s="7"/>
      <c r="CN52" s="7"/>
      <c r="CO52" s="7"/>
      <c r="CP52" s="7"/>
      <c r="CQ52" s="7"/>
      <c r="CR52" s="7"/>
      <c r="CS52" s="7"/>
      <c r="CT52" s="7"/>
      <c r="CU52" s="7"/>
    </row>
    <row r="53" spans="8:99" x14ac:dyDescent="0.2">
      <c r="H53" s="7"/>
      <c r="I53" s="53" t="str">
        <f>A24</f>
        <v>Иные неналоговые доходы</v>
      </c>
      <c r="J53" s="48">
        <f t="shared" si="11"/>
        <v>5.0040953787132232E-3</v>
      </c>
      <c r="K53" s="49">
        <f>E24</f>
        <v>17314.71803</v>
      </c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  <c r="AB53" s="7"/>
      <c r="AC53" s="7"/>
      <c r="AD53" s="7"/>
      <c r="AE53" s="7"/>
      <c r="AF53" s="7"/>
      <c r="AG53" s="7"/>
      <c r="AH53" s="7"/>
      <c r="AI53" s="7"/>
      <c r="AJ53" s="7"/>
      <c r="AK53" s="7"/>
      <c r="AL53" s="7"/>
      <c r="AM53" s="7"/>
      <c r="AN53" s="7"/>
      <c r="AO53" s="7"/>
      <c r="AP53" s="7"/>
      <c r="AQ53" s="7"/>
      <c r="AR53" s="7"/>
      <c r="AS53" s="7"/>
      <c r="AT53" s="7"/>
      <c r="AU53" s="7"/>
      <c r="AV53" s="7"/>
      <c r="AW53" s="7"/>
      <c r="AX53" s="7"/>
      <c r="AY53" s="7"/>
      <c r="AZ53" s="7"/>
      <c r="BA53" s="7"/>
      <c r="BB53" s="7"/>
      <c r="BC53" s="7"/>
      <c r="BD53" s="7"/>
      <c r="BE53" s="7"/>
      <c r="BF53" s="7"/>
      <c r="BG53" s="7"/>
      <c r="BH53" s="7"/>
      <c r="BI53" s="7"/>
      <c r="BJ53" s="7"/>
      <c r="BK53" s="7"/>
      <c r="BL53" s="7"/>
      <c r="BM53" s="7"/>
      <c r="BN53" s="7"/>
      <c r="BO53" s="7"/>
      <c r="BP53" s="7"/>
      <c r="BQ53" s="7"/>
      <c r="BR53" s="7"/>
      <c r="BS53" s="7"/>
      <c r="BT53" s="7"/>
      <c r="BU53" s="7"/>
      <c r="BV53" s="7"/>
      <c r="BW53" s="7"/>
      <c r="BX53" s="7"/>
      <c r="BY53" s="7"/>
      <c r="BZ53" s="7"/>
      <c r="CA53" s="7"/>
      <c r="CB53" s="7"/>
      <c r="CC53" s="7"/>
      <c r="CD53" s="7"/>
      <c r="CE53" s="7"/>
      <c r="CF53" s="7"/>
      <c r="CG53" s="7"/>
      <c r="CH53" s="7"/>
      <c r="CI53" s="7"/>
      <c r="CJ53" s="7"/>
      <c r="CK53" s="7"/>
      <c r="CL53" s="7"/>
      <c r="CM53" s="7"/>
      <c r="CN53" s="7"/>
      <c r="CO53" s="7"/>
      <c r="CP53" s="7"/>
      <c r="CQ53" s="7"/>
      <c r="CR53" s="7"/>
      <c r="CS53" s="7"/>
      <c r="CT53" s="7"/>
      <c r="CU53" s="7"/>
    </row>
    <row r="54" spans="8:99" x14ac:dyDescent="0.2">
      <c r="H54" s="7"/>
      <c r="I54" s="53" t="str">
        <f>A30</f>
        <v>Дотации</v>
      </c>
      <c r="J54" s="48">
        <f t="shared" si="11"/>
        <v>1.6607220021123394E-2</v>
      </c>
      <c r="K54" s="49">
        <f>E30</f>
        <v>57462.8</v>
      </c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  <c r="AA54" s="7"/>
      <c r="AB54" s="7"/>
      <c r="AC54" s="7"/>
      <c r="AD54" s="7"/>
      <c r="AE54" s="7"/>
      <c r="AF54" s="7"/>
      <c r="AG54" s="7"/>
      <c r="AH54" s="7"/>
      <c r="AI54" s="7"/>
      <c r="AJ54" s="7"/>
      <c r="AK54" s="7"/>
      <c r="AL54" s="7"/>
      <c r="AM54" s="7"/>
      <c r="AN54" s="7"/>
      <c r="AO54" s="7"/>
      <c r="AP54" s="7"/>
      <c r="AQ54" s="7"/>
      <c r="AR54" s="7"/>
      <c r="AS54" s="7"/>
      <c r="AT54" s="7"/>
      <c r="AU54" s="7"/>
      <c r="AV54" s="7"/>
      <c r="AW54" s="7"/>
      <c r="AX54" s="7"/>
      <c r="AY54" s="7"/>
      <c r="AZ54" s="7"/>
      <c r="BA54" s="7"/>
      <c r="BB54" s="7"/>
      <c r="BC54" s="7"/>
      <c r="BD54" s="7"/>
      <c r="BE54" s="7"/>
      <c r="BF54" s="7"/>
      <c r="BG54" s="7"/>
      <c r="BH54" s="7"/>
      <c r="BI54" s="7"/>
      <c r="BJ54" s="7"/>
      <c r="BK54" s="7"/>
      <c r="BL54" s="7"/>
      <c r="BM54" s="7"/>
      <c r="BN54" s="7"/>
      <c r="BO54" s="7"/>
      <c r="BP54" s="7"/>
      <c r="BQ54" s="7"/>
      <c r="BR54" s="7"/>
      <c r="BS54" s="7"/>
      <c r="BT54" s="7"/>
      <c r="BU54" s="7"/>
      <c r="BV54" s="7"/>
      <c r="BW54" s="7"/>
      <c r="BX54" s="7"/>
      <c r="BY54" s="7"/>
      <c r="BZ54" s="7"/>
      <c r="CA54" s="7"/>
      <c r="CB54" s="7"/>
      <c r="CC54" s="7"/>
      <c r="CD54" s="7"/>
      <c r="CE54" s="7"/>
      <c r="CF54" s="7"/>
      <c r="CG54" s="7"/>
      <c r="CH54" s="7"/>
      <c r="CI54" s="7"/>
      <c r="CJ54" s="7"/>
      <c r="CK54" s="7"/>
      <c r="CL54" s="7"/>
      <c r="CM54" s="7"/>
      <c r="CN54" s="7"/>
      <c r="CO54" s="7"/>
      <c r="CP54" s="7"/>
      <c r="CQ54" s="7"/>
      <c r="CR54" s="7"/>
      <c r="CS54" s="7"/>
      <c r="CT54" s="7"/>
      <c r="CU54" s="7"/>
    </row>
    <row r="55" spans="8:99" x14ac:dyDescent="0.2">
      <c r="H55" s="7"/>
      <c r="I55" s="53" t="str">
        <f>A31</f>
        <v xml:space="preserve">Субсидии </v>
      </c>
      <c r="J55" s="48">
        <f t="shared" si="11"/>
        <v>7.5226924159342595E-2</v>
      </c>
      <c r="K55" s="49">
        <f>E31</f>
        <v>260293.39601</v>
      </c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  <c r="AA55" s="7"/>
      <c r="AB55" s="7"/>
      <c r="AC55" s="7"/>
      <c r="AD55" s="7"/>
      <c r="AE55" s="7"/>
      <c r="AF55" s="7"/>
      <c r="AG55" s="7"/>
      <c r="AH55" s="7"/>
      <c r="AI55" s="7"/>
      <c r="AJ55" s="7"/>
      <c r="AK55" s="7"/>
      <c r="AL55" s="7"/>
      <c r="AM55" s="7"/>
      <c r="AN55" s="7"/>
      <c r="AO55" s="7"/>
      <c r="AP55" s="7"/>
      <c r="AQ55" s="7"/>
      <c r="AR55" s="7"/>
      <c r="AS55" s="7"/>
      <c r="AT55" s="7"/>
      <c r="AU55" s="7"/>
      <c r="AV55" s="7"/>
      <c r="AW55" s="7"/>
      <c r="AX55" s="7"/>
      <c r="AY55" s="7"/>
      <c r="AZ55" s="7"/>
      <c r="BA55" s="7"/>
      <c r="BB55" s="7"/>
      <c r="BC55" s="7"/>
      <c r="BD55" s="7"/>
      <c r="BE55" s="7"/>
      <c r="BF55" s="7"/>
      <c r="BG55" s="7"/>
      <c r="BH55" s="7"/>
      <c r="BI55" s="7"/>
      <c r="BJ55" s="7"/>
      <c r="BK55" s="7"/>
      <c r="BL55" s="7"/>
      <c r="BM55" s="7"/>
      <c r="BN55" s="7"/>
      <c r="BO55" s="7"/>
      <c r="BP55" s="7"/>
      <c r="BQ55" s="7"/>
      <c r="BR55" s="7"/>
      <c r="BS55" s="7"/>
      <c r="BT55" s="7"/>
      <c r="BU55" s="7"/>
      <c r="BV55" s="7"/>
      <c r="BW55" s="7"/>
      <c r="BX55" s="7"/>
      <c r="BY55" s="7"/>
      <c r="BZ55" s="7"/>
      <c r="CA55" s="7"/>
      <c r="CB55" s="7"/>
      <c r="CC55" s="7"/>
      <c r="CD55" s="7"/>
      <c r="CE55" s="7"/>
      <c r="CF55" s="7"/>
      <c r="CG55" s="7"/>
      <c r="CH55" s="7"/>
      <c r="CI55" s="7"/>
      <c r="CJ55" s="7"/>
      <c r="CK55" s="7"/>
      <c r="CL55" s="7"/>
      <c r="CM55" s="7"/>
      <c r="CN55" s="7"/>
      <c r="CO55" s="7"/>
      <c r="CP55" s="7"/>
      <c r="CQ55" s="7"/>
      <c r="CR55" s="7"/>
      <c r="CS55" s="7"/>
      <c r="CT55" s="7"/>
      <c r="CU55" s="7"/>
    </row>
    <row r="56" spans="8:99" x14ac:dyDescent="0.2">
      <c r="H56" s="7"/>
      <c r="I56" s="53" t="str">
        <f>A32</f>
        <v>Субвенции</v>
      </c>
      <c r="J56" s="48">
        <f t="shared" si="11"/>
        <v>0.28858484424941971</v>
      </c>
      <c r="K56" s="49">
        <f>E32</f>
        <v>998535.16524999996</v>
      </c>
      <c r="L56" s="7"/>
      <c r="M56" s="7"/>
      <c r="N56" s="7"/>
      <c r="O56" s="7"/>
      <c r="P56" s="7"/>
      <c r="Q56" s="7"/>
      <c r="R56" s="7"/>
      <c r="S56" s="7"/>
      <c r="T56" s="7"/>
      <c r="U56" s="7"/>
      <c r="V56" s="7"/>
      <c r="W56" s="7"/>
      <c r="X56" s="7"/>
      <c r="Y56" s="7"/>
      <c r="Z56" s="7"/>
      <c r="AA56" s="7"/>
      <c r="AB56" s="7"/>
      <c r="AC56" s="7"/>
      <c r="AD56" s="7"/>
      <c r="AE56" s="7"/>
      <c r="AF56" s="7"/>
      <c r="AG56" s="7"/>
      <c r="AH56" s="7"/>
      <c r="AI56" s="7"/>
      <c r="AJ56" s="7"/>
      <c r="AK56" s="7"/>
      <c r="AL56" s="7"/>
      <c r="AM56" s="7"/>
      <c r="AN56" s="7"/>
      <c r="AO56" s="7"/>
      <c r="AP56" s="7"/>
      <c r="AQ56" s="7"/>
      <c r="AR56" s="7"/>
      <c r="AS56" s="7"/>
      <c r="AT56" s="7"/>
      <c r="AU56" s="7"/>
      <c r="AV56" s="7"/>
      <c r="AW56" s="7"/>
      <c r="AX56" s="7"/>
      <c r="AY56" s="7"/>
      <c r="AZ56" s="7"/>
      <c r="BA56" s="7"/>
      <c r="BB56" s="7"/>
      <c r="BC56" s="7"/>
      <c r="BD56" s="7"/>
      <c r="BE56" s="7"/>
      <c r="BF56" s="7"/>
      <c r="BG56" s="7"/>
      <c r="BH56" s="7"/>
      <c r="BI56" s="7"/>
      <c r="BJ56" s="7"/>
      <c r="BK56" s="7"/>
      <c r="BL56" s="7"/>
      <c r="BM56" s="7"/>
      <c r="BN56" s="7"/>
      <c r="BO56" s="7"/>
      <c r="BP56" s="7"/>
      <c r="BQ56" s="7"/>
      <c r="BR56" s="7"/>
      <c r="BS56" s="7"/>
      <c r="BT56" s="7"/>
      <c r="BU56" s="7"/>
      <c r="BV56" s="7"/>
      <c r="BW56" s="7"/>
      <c r="BX56" s="7"/>
      <c r="BY56" s="7"/>
      <c r="BZ56" s="7"/>
      <c r="CA56" s="7"/>
      <c r="CB56" s="7"/>
      <c r="CC56" s="7"/>
      <c r="CD56" s="7"/>
      <c r="CE56" s="7"/>
      <c r="CF56" s="7"/>
      <c r="CG56" s="7"/>
      <c r="CH56" s="7"/>
      <c r="CI56" s="7"/>
      <c r="CJ56" s="7"/>
      <c r="CK56" s="7"/>
      <c r="CL56" s="7"/>
      <c r="CM56" s="7"/>
      <c r="CN56" s="7"/>
      <c r="CO56" s="7"/>
      <c r="CP56" s="7"/>
      <c r="CQ56" s="7"/>
      <c r="CR56" s="7"/>
      <c r="CS56" s="7"/>
      <c r="CT56" s="7"/>
      <c r="CU56" s="7"/>
    </row>
    <row r="57" spans="8:99" x14ac:dyDescent="0.2">
      <c r="H57" s="7"/>
      <c r="I57" s="53" t="str">
        <f>A33</f>
        <v>Иные безвозмездные поступления</v>
      </c>
      <c r="J57" s="48">
        <f t="shared" si="11"/>
        <v>0.10086728964637058</v>
      </c>
      <c r="K57" s="49">
        <f>E33</f>
        <v>349011.86858000007</v>
      </c>
      <c r="L57" s="7"/>
      <c r="M57" s="7"/>
      <c r="N57" s="7"/>
      <c r="O57" s="7"/>
      <c r="P57" s="7"/>
      <c r="Q57" s="7"/>
      <c r="R57" s="7"/>
      <c r="S57" s="7"/>
      <c r="T57" s="7"/>
      <c r="U57" s="7"/>
      <c r="V57" s="7"/>
      <c r="W57" s="7"/>
      <c r="X57" s="7"/>
      <c r="Y57" s="7"/>
      <c r="Z57" s="7"/>
      <c r="AA57" s="7"/>
      <c r="AB57" s="7"/>
      <c r="AC57" s="7"/>
      <c r="AD57" s="7"/>
      <c r="AE57" s="7"/>
      <c r="AF57" s="7"/>
      <c r="AG57" s="7"/>
      <c r="AH57" s="7"/>
      <c r="AI57" s="7"/>
      <c r="AJ57" s="7"/>
      <c r="AK57" s="7"/>
      <c r="AL57" s="7"/>
      <c r="AM57" s="7"/>
      <c r="AN57" s="7"/>
      <c r="AO57" s="7"/>
      <c r="AP57" s="7"/>
      <c r="AQ57" s="7"/>
      <c r="AR57" s="7"/>
      <c r="AS57" s="7"/>
      <c r="AT57" s="7"/>
      <c r="AU57" s="7"/>
      <c r="AV57" s="7"/>
      <c r="AW57" s="7"/>
      <c r="AX57" s="7"/>
      <c r="AY57" s="7"/>
      <c r="AZ57" s="7"/>
      <c r="BA57" s="7"/>
      <c r="BB57" s="7"/>
      <c r="BC57" s="7"/>
      <c r="BD57" s="7"/>
      <c r="BE57" s="7"/>
      <c r="BF57" s="7"/>
      <c r="BG57" s="7"/>
      <c r="BH57" s="7"/>
      <c r="BI57" s="7"/>
      <c r="BJ57" s="7"/>
      <c r="BK57" s="7"/>
      <c r="BL57" s="7"/>
      <c r="BM57" s="7"/>
      <c r="BN57" s="7"/>
      <c r="BO57" s="7"/>
      <c r="BP57" s="7"/>
      <c r="BQ57" s="7"/>
      <c r="BR57" s="7"/>
      <c r="BS57" s="7"/>
      <c r="BT57" s="7"/>
      <c r="BU57" s="7"/>
      <c r="BV57" s="7"/>
      <c r="BW57" s="7"/>
      <c r="BX57" s="7"/>
      <c r="BY57" s="7"/>
      <c r="BZ57" s="7"/>
      <c r="CA57" s="7"/>
      <c r="CB57" s="7"/>
      <c r="CC57" s="7"/>
      <c r="CD57" s="7"/>
      <c r="CE57" s="7"/>
      <c r="CF57" s="7"/>
      <c r="CG57" s="7"/>
      <c r="CH57" s="7"/>
      <c r="CI57" s="7"/>
      <c r="CJ57" s="7"/>
      <c r="CK57" s="7"/>
      <c r="CL57" s="7"/>
      <c r="CM57" s="7"/>
      <c r="CN57" s="7"/>
      <c r="CO57" s="7"/>
      <c r="CP57" s="7"/>
      <c r="CQ57" s="7"/>
      <c r="CR57" s="7"/>
      <c r="CS57" s="7"/>
      <c r="CT57" s="7"/>
      <c r="CU57" s="7"/>
    </row>
    <row r="58" spans="8:99" x14ac:dyDescent="0.2">
      <c r="H58" s="7"/>
      <c r="I58" s="47" t="s">
        <v>51</v>
      </c>
      <c r="J58" s="48">
        <f t="shared" si="11"/>
        <v>1</v>
      </c>
      <c r="K58" s="49">
        <f>SUM(K41:K57)</f>
        <v>3460109.5142300003</v>
      </c>
      <c r="L58" s="7"/>
      <c r="M58" s="7"/>
      <c r="N58" s="7"/>
      <c r="O58" s="7"/>
      <c r="P58" s="7"/>
      <c r="Q58" s="7"/>
      <c r="R58" s="7"/>
      <c r="S58" s="7"/>
      <c r="T58" s="7"/>
      <c r="U58" s="7"/>
      <c r="V58" s="7"/>
      <c r="W58" s="7"/>
      <c r="X58" s="7"/>
      <c r="Y58" s="7"/>
      <c r="Z58" s="7"/>
      <c r="AA58" s="7"/>
      <c r="AB58" s="7"/>
      <c r="AC58" s="7"/>
      <c r="AD58" s="7"/>
      <c r="AE58" s="7"/>
      <c r="AF58" s="7"/>
      <c r="AG58" s="7"/>
      <c r="AH58" s="7"/>
      <c r="AI58" s="7"/>
      <c r="AJ58" s="7"/>
      <c r="AK58" s="7"/>
      <c r="AL58" s="7"/>
      <c r="AM58" s="7"/>
      <c r="AN58" s="7"/>
      <c r="AO58" s="7"/>
      <c r="AP58" s="7"/>
      <c r="AQ58" s="7"/>
      <c r="AR58" s="7"/>
      <c r="AS58" s="7"/>
      <c r="AT58" s="7"/>
      <c r="AU58" s="7"/>
      <c r="AV58" s="7"/>
      <c r="AW58" s="7"/>
      <c r="AX58" s="7"/>
      <c r="AY58" s="7"/>
      <c r="AZ58" s="7"/>
      <c r="BA58" s="7"/>
      <c r="BB58" s="7"/>
      <c r="BC58" s="7"/>
      <c r="BD58" s="7"/>
      <c r="BE58" s="7"/>
      <c r="BF58" s="7"/>
      <c r="BG58" s="7"/>
      <c r="BH58" s="7"/>
      <c r="BI58" s="7"/>
      <c r="BJ58" s="7"/>
      <c r="BK58" s="7"/>
      <c r="BL58" s="7"/>
      <c r="BM58" s="7"/>
      <c r="BN58" s="7"/>
      <c r="BO58" s="7"/>
      <c r="BP58" s="7"/>
      <c r="BQ58" s="7"/>
      <c r="BR58" s="7"/>
      <c r="BS58" s="7"/>
      <c r="BT58" s="7"/>
      <c r="BU58" s="7"/>
      <c r="BV58" s="7"/>
      <c r="BW58" s="7"/>
      <c r="BX58" s="7"/>
      <c r="BY58" s="7"/>
      <c r="BZ58" s="7"/>
      <c r="CA58" s="7"/>
      <c r="CB58" s="7"/>
      <c r="CC58" s="7"/>
      <c r="CD58" s="7"/>
      <c r="CE58" s="7"/>
      <c r="CF58" s="7"/>
      <c r="CG58" s="7"/>
      <c r="CH58" s="7"/>
      <c r="CI58" s="7"/>
      <c r="CJ58" s="7"/>
      <c r="CK58" s="7"/>
      <c r="CL58" s="7"/>
      <c r="CM58" s="7"/>
      <c r="CN58" s="7"/>
      <c r="CO58" s="7"/>
      <c r="CP58" s="7"/>
      <c r="CQ58" s="7"/>
      <c r="CR58" s="7"/>
      <c r="CS58" s="7"/>
      <c r="CT58" s="7"/>
      <c r="CU58" s="7"/>
    </row>
  </sheetData>
  <mergeCells count="2">
    <mergeCell ref="G9:G12"/>
    <mergeCell ref="A1:I1"/>
  </mergeCell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V56"/>
  <sheetViews>
    <sheetView zoomScale="76" zoomScaleNormal="76" workbookViewId="0">
      <selection activeCell="B19" sqref="B19"/>
    </sheetView>
  </sheetViews>
  <sheetFormatPr defaultColWidth="9.140625" defaultRowHeight="12.75" x14ac:dyDescent="0.2"/>
  <cols>
    <col min="1" max="1" width="51.5703125" style="7" customWidth="1"/>
    <col min="2" max="2" width="24.5703125" style="7" bestFit="1" customWidth="1"/>
    <col min="3" max="3" width="19.7109375" style="7" customWidth="1"/>
    <col min="4" max="4" width="17.42578125" style="7" bestFit="1" customWidth="1"/>
    <col min="5" max="5" width="10" style="7" hidden="1" customWidth="1"/>
    <col min="6" max="6" width="13.7109375" style="7" customWidth="1"/>
    <col min="7" max="7" width="19.42578125" style="7" customWidth="1"/>
    <col min="8" max="8" width="39.28515625" style="7" customWidth="1"/>
    <col min="9" max="9" width="9.140625" style="45"/>
    <col min="10" max="10" width="32.28515625" style="45" bestFit="1" customWidth="1"/>
    <col min="11" max="11" width="18.7109375" style="45" customWidth="1"/>
    <col min="12" max="12" width="16.7109375" style="45" customWidth="1"/>
    <col min="13" max="100" width="9.140625" style="45"/>
    <col min="101" max="16384" width="9.140625" style="7"/>
  </cols>
  <sheetData>
    <row r="1" spans="1:100" s="16" customFormat="1" ht="63" x14ac:dyDescent="0.25">
      <c r="A1" s="18" t="s">
        <v>1</v>
      </c>
      <c r="B1" s="18" t="s">
        <v>0</v>
      </c>
      <c r="C1" s="18" t="s">
        <v>87</v>
      </c>
      <c r="D1" s="18" t="s">
        <v>88</v>
      </c>
      <c r="E1" s="18"/>
      <c r="F1" s="18" t="s">
        <v>89</v>
      </c>
      <c r="G1" s="18" t="s">
        <v>2</v>
      </c>
      <c r="H1" s="18" t="s">
        <v>92</v>
      </c>
      <c r="I1" s="42"/>
      <c r="J1" s="18" t="s">
        <v>1</v>
      </c>
      <c r="K1" s="18" t="s">
        <v>90</v>
      </c>
      <c r="L1" s="18" t="s">
        <v>91</v>
      </c>
      <c r="M1" s="42"/>
      <c r="N1" s="42"/>
      <c r="O1" s="42"/>
      <c r="P1" s="42"/>
      <c r="Q1" s="42"/>
      <c r="R1" s="42"/>
      <c r="S1" s="42"/>
      <c r="T1" s="42"/>
      <c r="U1" s="42"/>
      <c r="V1" s="42"/>
      <c r="W1" s="42"/>
      <c r="X1" s="42"/>
      <c r="Y1" s="42"/>
      <c r="Z1" s="42"/>
      <c r="AA1" s="42"/>
      <c r="AB1" s="42"/>
      <c r="AC1" s="42"/>
      <c r="AD1" s="42"/>
      <c r="AE1" s="42"/>
      <c r="AF1" s="42"/>
      <c r="AG1" s="42"/>
      <c r="AH1" s="42"/>
      <c r="AI1" s="42"/>
      <c r="AJ1" s="42"/>
      <c r="AK1" s="42"/>
      <c r="AL1" s="42"/>
      <c r="AM1" s="42"/>
      <c r="AN1" s="42"/>
      <c r="AO1" s="42"/>
      <c r="AP1" s="42"/>
      <c r="AQ1" s="42"/>
      <c r="AR1" s="42"/>
      <c r="AS1" s="42"/>
      <c r="AT1" s="42"/>
      <c r="AU1" s="42"/>
      <c r="AV1" s="42"/>
      <c r="AW1" s="42"/>
      <c r="AX1" s="42"/>
      <c r="AY1" s="42"/>
      <c r="AZ1" s="42"/>
      <c r="BA1" s="42"/>
      <c r="BB1" s="42"/>
      <c r="BC1" s="42"/>
      <c r="BD1" s="42"/>
      <c r="BE1" s="42"/>
      <c r="BF1" s="42"/>
      <c r="BG1" s="42"/>
      <c r="BH1" s="42"/>
      <c r="BI1" s="42"/>
      <c r="BJ1" s="42"/>
      <c r="BK1" s="42"/>
      <c r="BL1" s="42"/>
      <c r="BM1" s="42"/>
      <c r="BN1" s="42"/>
      <c r="BO1" s="42"/>
      <c r="BP1" s="42"/>
      <c r="BQ1" s="42"/>
      <c r="BR1" s="42"/>
      <c r="BS1" s="42"/>
      <c r="BT1" s="42"/>
      <c r="BU1" s="42"/>
      <c r="BV1" s="42"/>
      <c r="BW1" s="42"/>
      <c r="BX1" s="42"/>
      <c r="BY1" s="42"/>
      <c r="BZ1" s="42"/>
      <c r="CA1" s="42"/>
      <c r="CB1" s="42"/>
      <c r="CC1" s="42"/>
      <c r="CD1" s="42"/>
      <c r="CE1" s="42"/>
      <c r="CF1" s="42"/>
      <c r="CG1" s="42"/>
      <c r="CH1" s="42"/>
      <c r="CI1" s="42"/>
      <c r="CJ1" s="42"/>
      <c r="CK1" s="42"/>
      <c r="CL1" s="42"/>
      <c r="CM1" s="42"/>
      <c r="CN1" s="42"/>
      <c r="CO1" s="42"/>
      <c r="CP1" s="42"/>
      <c r="CQ1" s="42"/>
      <c r="CR1" s="42"/>
      <c r="CS1" s="42"/>
      <c r="CT1" s="42"/>
      <c r="CU1" s="42"/>
      <c r="CV1" s="42"/>
    </row>
    <row r="2" spans="1:100" s="16" customFormat="1" ht="15.75" x14ac:dyDescent="0.25">
      <c r="A2" s="18">
        <v>1</v>
      </c>
      <c r="B2" s="18">
        <v>2</v>
      </c>
      <c r="C2" s="18">
        <v>3</v>
      </c>
      <c r="D2" s="18">
        <v>4</v>
      </c>
      <c r="E2" s="18"/>
      <c r="F2" s="18">
        <v>5</v>
      </c>
      <c r="G2" s="18">
        <v>6</v>
      </c>
      <c r="H2" s="18">
        <v>7</v>
      </c>
      <c r="I2" s="42"/>
      <c r="J2" s="18"/>
      <c r="K2" s="18"/>
      <c r="L2" s="18"/>
      <c r="M2" s="42"/>
      <c r="N2" s="42"/>
      <c r="O2" s="42"/>
      <c r="P2" s="42"/>
      <c r="Q2" s="42"/>
      <c r="R2" s="42"/>
      <c r="S2" s="42"/>
      <c r="T2" s="42"/>
      <c r="U2" s="42"/>
      <c r="V2" s="42"/>
      <c r="W2" s="42"/>
      <c r="X2" s="42"/>
      <c r="Y2" s="42"/>
      <c r="Z2" s="42"/>
      <c r="AA2" s="42"/>
      <c r="AB2" s="42"/>
      <c r="AC2" s="42"/>
      <c r="AD2" s="42"/>
      <c r="AE2" s="42"/>
      <c r="AF2" s="42"/>
      <c r="AG2" s="42"/>
      <c r="AH2" s="42"/>
      <c r="AI2" s="42"/>
      <c r="AJ2" s="42"/>
      <c r="AK2" s="42"/>
      <c r="AL2" s="42"/>
      <c r="AM2" s="42"/>
      <c r="AN2" s="42"/>
      <c r="AO2" s="42"/>
      <c r="AP2" s="42"/>
      <c r="AQ2" s="42"/>
      <c r="AR2" s="42"/>
      <c r="AS2" s="42"/>
      <c r="AT2" s="42"/>
      <c r="AU2" s="42"/>
      <c r="AV2" s="42"/>
      <c r="AW2" s="42"/>
      <c r="AX2" s="42"/>
      <c r="AY2" s="42"/>
      <c r="AZ2" s="42"/>
      <c r="BA2" s="42"/>
      <c r="BB2" s="42"/>
      <c r="BC2" s="42"/>
      <c r="BD2" s="42"/>
      <c r="BE2" s="42"/>
      <c r="BF2" s="42"/>
      <c r="BG2" s="42"/>
      <c r="BH2" s="42"/>
      <c r="BI2" s="42"/>
      <c r="BJ2" s="42"/>
      <c r="BK2" s="42"/>
      <c r="BL2" s="42"/>
      <c r="BM2" s="42"/>
      <c r="BN2" s="42"/>
      <c r="BO2" s="42"/>
      <c r="BP2" s="42"/>
      <c r="BQ2" s="42"/>
      <c r="BR2" s="42"/>
      <c r="BS2" s="42"/>
      <c r="BT2" s="42"/>
      <c r="BU2" s="42"/>
      <c r="BV2" s="42"/>
      <c r="BW2" s="42"/>
      <c r="BX2" s="42"/>
      <c r="BY2" s="42"/>
      <c r="BZ2" s="42"/>
      <c r="CA2" s="42"/>
      <c r="CB2" s="42"/>
      <c r="CC2" s="42"/>
      <c r="CD2" s="42"/>
      <c r="CE2" s="42"/>
      <c r="CF2" s="42"/>
      <c r="CG2" s="42"/>
      <c r="CH2" s="42"/>
      <c r="CI2" s="42"/>
      <c r="CJ2" s="42"/>
      <c r="CK2" s="42"/>
      <c r="CL2" s="42"/>
      <c r="CM2" s="42"/>
      <c r="CN2" s="42"/>
      <c r="CO2" s="42"/>
      <c r="CP2" s="42"/>
      <c r="CQ2" s="42"/>
      <c r="CR2" s="42"/>
      <c r="CS2" s="42"/>
      <c r="CT2" s="42"/>
      <c r="CU2" s="42"/>
      <c r="CV2" s="42"/>
    </row>
    <row r="3" spans="1:100" s="36" customFormat="1" x14ac:dyDescent="0.2">
      <c r="A3" s="17" t="s">
        <v>61</v>
      </c>
      <c r="B3" s="33"/>
      <c r="C3" s="34">
        <f>C4+C5+C6+C11+C15</f>
        <v>0</v>
      </c>
      <c r="D3" s="34">
        <f t="shared" ref="D3" si="0">D4+D5+D6+D11+D15</f>
        <v>0</v>
      </c>
      <c r="E3" s="34"/>
      <c r="F3" s="34">
        <f>F4+F5+F6+F11+F15</f>
        <v>0</v>
      </c>
      <c r="G3" s="35" t="e">
        <f t="shared" ref="G3:G27" si="1">F3/C3</f>
        <v>#DIV/0!</v>
      </c>
      <c r="H3" s="34"/>
      <c r="I3" s="43"/>
      <c r="J3" s="50" t="s">
        <v>66</v>
      </c>
      <c r="K3" s="17">
        <f>C3</f>
        <v>0</v>
      </c>
      <c r="L3" s="17">
        <f>F3</f>
        <v>0</v>
      </c>
      <c r="M3" s="43"/>
      <c r="N3" s="43"/>
      <c r="O3" s="43"/>
      <c r="P3" s="43"/>
      <c r="Q3" s="43"/>
      <c r="R3" s="43"/>
      <c r="S3" s="43"/>
      <c r="T3" s="43"/>
      <c r="U3" s="43"/>
      <c r="V3" s="43"/>
      <c r="W3" s="43"/>
      <c r="X3" s="43"/>
      <c r="Y3" s="43"/>
      <c r="Z3" s="43"/>
      <c r="AA3" s="43"/>
      <c r="AB3" s="43"/>
      <c r="AC3" s="43"/>
      <c r="AD3" s="43"/>
      <c r="AE3" s="43"/>
      <c r="AF3" s="43"/>
      <c r="AG3" s="43"/>
      <c r="AH3" s="43"/>
      <c r="AI3" s="43"/>
      <c r="AJ3" s="43"/>
      <c r="AK3" s="43"/>
      <c r="AL3" s="43"/>
      <c r="AM3" s="43"/>
      <c r="AN3" s="43"/>
      <c r="AO3" s="43"/>
      <c r="AP3" s="43"/>
      <c r="AQ3" s="43"/>
      <c r="AR3" s="43"/>
      <c r="AS3" s="43"/>
      <c r="AT3" s="43"/>
      <c r="AU3" s="43"/>
      <c r="AV3" s="43"/>
      <c r="AW3" s="43"/>
      <c r="AX3" s="43"/>
      <c r="AY3" s="43"/>
      <c r="AZ3" s="43"/>
      <c r="BA3" s="43"/>
      <c r="BB3" s="43"/>
      <c r="BC3" s="43"/>
      <c r="BD3" s="43"/>
      <c r="BE3" s="43"/>
      <c r="BF3" s="43"/>
      <c r="BG3" s="43"/>
      <c r="BH3" s="43"/>
      <c r="BI3" s="43"/>
      <c r="BJ3" s="43"/>
      <c r="BK3" s="43"/>
      <c r="BL3" s="43"/>
      <c r="BM3" s="43"/>
      <c r="BN3" s="43"/>
      <c r="BO3" s="43"/>
      <c r="BP3" s="43"/>
      <c r="BQ3" s="43"/>
      <c r="BR3" s="43"/>
      <c r="BS3" s="43"/>
      <c r="BT3" s="43"/>
      <c r="BU3" s="43"/>
      <c r="BV3" s="43"/>
      <c r="BW3" s="43"/>
      <c r="BX3" s="43"/>
      <c r="BY3" s="43"/>
      <c r="BZ3" s="43"/>
      <c r="CA3" s="43"/>
      <c r="CB3" s="43"/>
      <c r="CC3" s="43"/>
      <c r="CD3" s="43"/>
      <c r="CE3" s="43"/>
      <c r="CF3" s="43"/>
      <c r="CG3" s="43"/>
      <c r="CH3" s="43"/>
      <c r="CI3" s="43"/>
      <c r="CJ3" s="43"/>
      <c r="CK3" s="43"/>
      <c r="CL3" s="43"/>
      <c r="CM3" s="43"/>
      <c r="CN3" s="43"/>
      <c r="CO3" s="43"/>
      <c r="CP3" s="43"/>
      <c r="CQ3" s="43"/>
      <c r="CR3" s="43"/>
      <c r="CS3" s="43"/>
      <c r="CT3" s="43"/>
      <c r="CU3" s="43"/>
      <c r="CV3" s="43"/>
    </row>
    <row r="4" spans="1:100" s="11" customFormat="1" ht="25.5" x14ac:dyDescent="0.2">
      <c r="A4" s="63" t="s">
        <v>3</v>
      </c>
      <c r="B4" s="28" t="s">
        <v>4</v>
      </c>
      <c r="C4" s="26"/>
      <c r="D4" s="26"/>
      <c r="E4" s="26"/>
      <c r="F4" s="26"/>
      <c r="G4" s="27" t="e">
        <f t="shared" si="1"/>
        <v>#DIV/0!</v>
      </c>
      <c r="H4" s="72" t="s">
        <v>72</v>
      </c>
      <c r="I4" s="43"/>
      <c r="J4" s="50" t="s">
        <v>62</v>
      </c>
      <c r="K4" s="17">
        <f>C18</f>
        <v>0</v>
      </c>
      <c r="L4" s="17">
        <f>F18</f>
        <v>0</v>
      </c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  <c r="BC4" s="43"/>
      <c r="BD4" s="43"/>
      <c r="BE4" s="43"/>
      <c r="BF4" s="43"/>
      <c r="BG4" s="43"/>
      <c r="BH4" s="43"/>
      <c r="BI4" s="43"/>
      <c r="BJ4" s="43"/>
      <c r="BK4" s="43"/>
      <c r="BL4" s="43"/>
      <c r="BM4" s="43"/>
      <c r="BN4" s="43"/>
      <c r="BO4" s="43"/>
      <c r="BP4" s="43"/>
      <c r="BQ4" s="43"/>
      <c r="BR4" s="43"/>
      <c r="BS4" s="43"/>
      <c r="BT4" s="43"/>
      <c r="BU4" s="43"/>
      <c r="BV4" s="43"/>
      <c r="BW4" s="43"/>
      <c r="BX4" s="43"/>
      <c r="BY4" s="43"/>
      <c r="BZ4" s="43"/>
      <c r="CA4" s="43"/>
      <c r="CB4" s="43"/>
      <c r="CC4" s="43"/>
      <c r="CD4" s="43"/>
      <c r="CE4" s="43"/>
      <c r="CF4" s="43"/>
      <c r="CG4" s="43"/>
      <c r="CH4" s="43"/>
      <c r="CI4" s="43"/>
      <c r="CJ4" s="43"/>
      <c r="CK4" s="43"/>
      <c r="CL4" s="43"/>
      <c r="CM4" s="43"/>
      <c r="CN4" s="43"/>
      <c r="CO4" s="43"/>
      <c r="CP4" s="43"/>
      <c r="CQ4" s="43"/>
      <c r="CR4" s="43"/>
      <c r="CS4" s="43"/>
      <c r="CT4" s="43"/>
      <c r="CU4" s="43"/>
      <c r="CV4" s="43"/>
    </row>
    <row r="5" spans="1:100" s="11" customFormat="1" ht="51" x14ac:dyDescent="0.2">
      <c r="A5" s="63" t="s">
        <v>5</v>
      </c>
      <c r="B5" s="28" t="s">
        <v>6</v>
      </c>
      <c r="C5" s="26"/>
      <c r="D5" s="26"/>
      <c r="E5" s="26"/>
      <c r="F5" s="26"/>
      <c r="G5" s="27" t="e">
        <f t="shared" si="1"/>
        <v>#DIV/0!</v>
      </c>
      <c r="H5" s="72" t="s">
        <v>73</v>
      </c>
      <c r="I5" s="43"/>
      <c r="J5" s="50" t="s">
        <v>63</v>
      </c>
      <c r="K5" s="17">
        <f>C26</f>
        <v>0</v>
      </c>
      <c r="L5" s="17">
        <f>F26</f>
        <v>0</v>
      </c>
      <c r="M5" s="43"/>
      <c r="N5" s="43"/>
      <c r="O5" s="43"/>
      <c r="P5" s="43"/>
      <c r="Q5" s="43"/>
      <c r="R5" s="43"/>
      <c r="S5" s="43"/>
      <c r="T5" s="43"/>
      <c r="U5" s="43"/>
      <c r="V5" s="43"/>
      <c r="W5" s="43"/>
      <c r="X5" s="43"/>
      <c r="Y5" s="43"/>
      <c r="Z5" s="43"/>
      <c r="AA5" s="43"/>
      <c r="AB5" s="43"/>
      <c r="AC5" s="43"/>
      <c r="AD5" s="43"/>
      <c r="AE5" s="43"/>
      <c r="AF5" s="43"/>
      <c r="AG5" s="43"/>
      <c r="AH5" s="43"/>
      <c r="AI5" s="43"/>
      <c r="AJ5" s="43"/>
      <c r="AK5" s="43"/>
      <c r="AL5" s="43"/>
      <c r="AM5" s="43"/>
      <c r="AN5" s="43"/>
      <c r="AO5" s="43"/>
      <c r="AP5" s="43"/>
      <c r="AQ5" s="43"/>
      <c r="AR5" s="43"/>
      <c r="AS5" s="43"/>
      <c r="AT5" s="43"/>
      <c r="AU5" s="43"/>
      <c r="AV5" s="43"/>
      <c r="AW5" s="43"/>
      <c r="AX5" s="43"/>
      <c r="AY5" s="43"/>
      <c r="AZ5" s="43"/>
      <c r="BA5" s="43"/>
      <c r="BB5" s="43"/>
      <c r="BC5" s="43"/>
      <c r="BD5" s="43"/>
      <c r="BE5" s="43"/>
      <c r="BF5" s="43"/>
      <c r="BG5" s="43"/>
      <c r="BH5" s="43"/>
      <c r="BI5" s="43"/>
      <c r="BJ5" s="43"/>
      <c r="BK5" s="43"/>
      <c r="BL5" s="43"/>
      <c r="BM5" s="43"/>
      <c r="BN5" s="43"/>
      <c r="BO5" s="43"/>
      <c r="BP5" s="43"/>
      <c r="BQ5" s="43"/>
      <c r="BR5" s="43"/>
      <c r="BS5" s="43"/>
      <c r="BT5" s="43"/>
      <c r="BU5" s="43"/>
      <c r="BV5" s="43"/>
      <c r="BW5" s="43"/>
      <c r="BX5" s="43"/>
      <c r="BY5" s="43"/>
      <c r="BZ5" s="43"/>
      <c r="CA5" s="43"/>
      <c r="CB5" s="43"/>
      <c r="CC5" s="43"/>
      <c r="CD5" s="43"/>
      <c r="CE5" s="43"/>
      <c r="CF5" s="43"/>
      <c r="CG5" s="43"/>
      <c r="CH5" s="43"/>
      <c r="CI5" s="43"/>
      <c r="CJ5" s="43"/>
      <c r="CK5" s="43"/>
      <c r="CL5" s="43"/>
      <c r="CM5" s="43"/>
      <c r="CN5" s="43"/>
      <c r="CO5" s="43"/>
      <c r="CP5" s="43"/>
      <c r="CQ5" s="43"/>
      <c r="CR5" s="43"/>
      <c r="CS5" s="43"/>
      <c r="CT5" s="43"/>
      <c r="CU5" s="43"/>
      <c r="CV5" s="43"/>
    </row>
    <row r="6" spans="1:100" s="11" customFormat="1" x14ac:dyDescent="0.2">
      <c r="A6" s="64" t="s">
        <v>52</v>
      </c>
      <c r="B6" s="25" t="s">
        <v>10</v>
      </c>
      <c r="C6" s="26">
        <f>C7+C8+C9+C10</f>
        <v>0</v>
      </c>
      <c r="D6" s="26">
        <f t="shared" ref="D6:F6" si="2">D7+D8+D9+D10</f>
        <v>0</v>
      </c>
      <c r="E6" s="26"/>
      <c r="F6" s="26">
        <f t="shared" si="2"/>
        <v>0</v>
      </c>
      <c r="G6" s="27" t="e">
        <f t="shared" si="1"/>
        <v>#DIV/0!</v>
      </c>
      <c r="H6" s="26"/>
      <c r="I6" s="43"/>
      <c r="J6" s="44"/>
      <c r="K6" s="44"/>
      <c r="L6" s="44"/>
      <c r="M6" s="43"/>
      <c r="N6" s="43"/>
      <c r="O6" s="43"/>
      <c r="P6" s="43"/>
      <c r="Q6" s="43"/>
      <c r="R6" s="43"/>
      <c r="S6" s="43"/>
      <c r="T6" s="43"/>
      <c r="U6" s="43"/>
      <c r="V6" s="43"/>
      <c r="W6" s="43"/>
      <c r="X6" s="43"/>
      <c r="Y6" s="43"/>
      <c r="Z6" s="43"/>
      <c r="AA6" s="43"/>
      <c r="AB6" s="43"/>
      <c r="AC6" s="43"/>
      <c r="AD6" s="43"/>
      <c r="AE6" s="43"/>
      <c r="AF6" s="43"/>
      <c r="AG6" s="43"/>
      <c r="AH6" s="43"/>
      <c r="AI6" s="43"/>
      <c r="AJ6" s="43"/>
      <c r="AK6" s="43"/>
      <c r="AL6" s="43"/>
      <c r="AM6" s="43"/>
      <c r="AN6" s="43"/>
      <c r="AO6" s="43"/>
      <c r="AP6" s="43"/>
      <c r="AQ6" s="43"/>
      <c r="AR6" s="43"/>
      <c r="AS6" s="43"/>
      <c r="AT6" s="43"/>
      <c r="AU6" s="43"/>
      <c r="AV6" s="43"/>
      <c r="AW6" s="43"/>
      <c r="AX6" s="43"/>
      <c r="AY6" s="43"/>
      <c r="AZ6" s="43"/>
      <c r="BA6" s="43"/>
      <c r="BB6" s="43"/>
      <c r="BC6" s="43"/>
      <c r="BD6" s="43"/>
      <c r="BE6" s="43"/>
      <c r="BF6" s="43"/>
      <c r="BG6" s="43"/>
      <c r="BH6" s="43"/>
      <c r="BI6" s="43"/>
      <c r="BJ6" s="43"/>
      <c r="BK6" s="43"/>
      <c r="BL6" s="43"/>
      <c r="BM6" s="43"/>
      <c r="BN6" s="43"/>
      <c r="BO6" s="43"/>
      <c r="BP6" s="43"/>
      <c r="BQ6" s="43"/>
      <c r="BR6" s="43"/>
      <c r="BS6" s="43"/>
      <c r="BT6" s="43"/>
      <c r="BU6" s="43"/>
      <c r="BV6" s="43"/>
      <c r="BW6" s="43"/>
      <c r="BX6" s="43"/>
      <c r="BY6" s="43"/>
      <c r="BZ6" s="43"/>
      <c r="CA6" s="43"/>
      <c r="CB6" s="43"/>
      <c r="CC6" s="43"/>
      <c r="CD6" s="43"/>
      <c r="CE6" s="43"/>
      <c r="CF6" s="43"/>
      <c r="CG6" s="43"/>
      <c r="CH6" s="43"/>
      <c r="CI6" s="43"/>
      <c r="CJ6" s="43"/>
      <c r="CK6" s="43"/>
      <c r="CL6" s="43"/>
      <c r="CM6" s="43"/>
      <c r="CN6" s="43"/>
      <c r="CO6" s="43"/>
      <c r="CP6" s="43"/>
      <c r="CQ6" s="43"/>
      <c r="CR6" s="43"/>
      <c r="CS6" s="43"/>
      <c r="CT6" s="43"/>
      <c r="CU6" s="43"/>
      <c r="CV6" s="43"/>
    </row>
    <row r="7" spans="1:100" ht="25.5" x14ac:dyDescent="0.2">
      <c r="A7" s="65" t="s">
        <v>7</v>
      </c>
      <c r="B7" s="1" t="s">
        <v>11</v>
      </c>
      <c r="C7" s="21"/>
      <c r="D7" s="21"/>
      <c r="E7" s="21"/>
      <c r="F7" s="21"/>
      <c r="G7" s="24" t="e">
        <f t="shared" si="1"/>
        <v>#DIV/0!</v>
      </c>
      <c r="H7" s="99" t="s">
        <v>72</v>
      </c>
    </row>
    <row r="8" spans="1:100" ht="25.5" x14ac:dyDescent="0.2">
      <c r="A8" s="65" t="s">
        <v>8</v>
      </c>
      <c r="B8" s="1" t="s">
        <v>12</v>
      </c>
      <c r="C8" s="21"/>
      <c r="D8" s="21"/>
      <c r="E8" s="21"/>
      <c r="F8" s="21"/>
      <c r="G8" s="24" t="e">
        <f t="shared" si="1"/>
        <v>#DIV/0!</v>
      </c>
      <c r="H8" s="100"/>
    </row>
    <row r="9" spans="1:100" x14ac:dyDescent="0.2">
      <c r="A9" s="66" t="s">
        <v>9</v>
      </c>
      <c r="B9" s="1" t="s">
        <v>13</v>
      </c>
      <c r="C9" s="21"/>
      <c r="D9" s="21"/>
      <c r="E9" s="21"/>
      <c r="F9" s="21"/>
      <c r="G9" s="24" t="e">
        <f t="shared" si="1"/>
        <v>#DIV/0!</v>
      </c>
      <c r="H9" s="100"/>
    </row>
    <row r="10" spans="1:100" ht="25.5" x14ac:dyDescent="0.2">
      <c r="A10" s="66" t="s">
        <v>67</v>
      </c>
      <c r="B10" s="1" t="s">
        <v>14</v>
      </c>
      <c r="C10" s="21"/>
      <c r="D10" s="21"/>
      <c r="E10" s="21"/>
      <c r="F10" s="21"/>
      <c r="G10" s="24" t="e">
        <f t="shared" si="1"/>
        <v>#DIV/0!</v>
      </c>
      <c r="H10" s="101"/>
    </row>
    <row r="11" spans="1:100" s="11" customFormat="1" x14ac:dyDescent="0.2">
      <c r="A11" s="64" t="s">
        <v>53</v>
      </c>
      <c r="B11" s="25" t="s">
        <v>18</v>
      </c>
      <c r="C11" s="26">
        <f>C12+C13+C14</f>
        <v>0</v>
      </c>
      <c r="D11" s="26">
        <f t="shared" ref="D11:F11" si="3">D12+D13+D14</f>
        <v>0</v>
      </c>
      <c r="E11" s="26"/>
      <c r="F11" s="26">
        <f t="shared" si="3"/>
        <v>0</v>
      </c>
      <c r="G11" s="27" t="e">
        <f t="shared" si="1"/>
        <v>#DIV/0!</v>
      </c>
      <c r="H11" s="30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43"/>
      <c r="AD11" s="43"/>
      <c r="AE11" s="43"/>
      <c r="AF11" s="43"/>
      <c r="AG11" s="43"/>
      <c r="AH11" s="43"/>
      <c r="AI11" s="43"/>
      <c r="AJ11" s="43"/>
      <c r="AK11" s="43"/>
      <c r="AL11" s="43"/>
      <c r="AM11" s="43"/>
      <c r="AN11" s="43"/>
      <c r="AO11" s="43"/>
      <c r="AP11" s="43"/>
      <c r="AQ11" s="43"/>
      <c r="AR11" s="43"/>
      <c r="AS11" s="43"/>
      <c r="AT11" s="43"/>
      <c r="AU11" s="43"/>
      <c r="AV11" s="43"/>
      <c r="AW11" s="43"/>
      <c r="AX11" s="43"/>
      <c r="AY11" s="43"/>
      <c r="AZ11" s="43"/>
      <c r="BA11" s="43"/>
      <c r="BB11" s="43"/>
      <c r="BC11" s="43"/>
      <c r="BD11" s="43"/>
      <c r="BE11" s="43"/>
      <c r="BF11" s="43"/>
      <c r="BG11" s="43"/>
      <c r="BH11" s="43"/>
      <c r="BI11" s="43"/>
      <c r="BJ11" s="43"/>
      <c r="BK11" s="43"/>
      <c r="BL11" s="43"/>
      <c r="BM11" s="43"/>
      <c r="BN11" s="43"/>
      <c r="BO11" s="43"/>
      <c r="BP11" s="43"/>
      <c r="BQ11" s="43"/>
      <c r="BR11" s="43"/>
      <c r="BS11" s="43"/>
      <c r="BT11" s="43"/>
      <c r="BU11" s="43"/>
      <c r="BV11" s="43"/>
      <c r="BW11" s="43"/>
      <c r="BX11" s="43"/>
      <c r="BY11" s="43"/>
      <c r="BZ11" s="43"/>
      <c r="CA11" s="43"/>
      <c r="CB11" s="43"/>
      <c r="CC11" s="43"/>
      <c r="CD11" s="43"/>
      <c r="CE11" s="43"/>
      <c r="CF11" s="43"/>
      <c r="CG11" s="43"/>
      <c r="CH11" s="43"/>
      <c r="CI11" s="43"/>
      <c r="CJ11" s="43"/>
      <c r="CK11" s="43"/>
      <c r="CL11" s="43"/>
      <c r="CM11" s="43"/>
      <c r="CN11" s="43"/>
      <c r="CO11" s="43"/>
      <c r="CP11" s="43"/>
      <c r="CQ11" s="43"/>
      <c r="CR11" s="43"/>
      <c r="CS11" s="43"/>
      <c r="CT11" s="43"/>
      <c r="CU11" s="43"/>
      <c r="CV11" s="43"/>
    </row>
    <row r="12" spans="1:100" x14ac:dyDescent="0.2">
      <c r="A12" s="65" t="s">
        <v>15</v>
      </c>
      <c r="B12" s="1" t="s">
        <v>19</v>
      </c>
      <c r="C12" s="21"/>
      <c r="D12" s="21"/>
      <c r="E12" s="21"/>
      <c r="F12" s="21"/>
      <c r="G12" s="24" t="e">
        <f t="shared" si="1"/>
        <v>#DIV/0!</v>
      </c>
      <c r="H12" s="102" t="s">
        <v>74</v>
      </c>
    </row>
    <row r="13" spans="1:100" ht="12.75" hidden="1" customHeight="1" x14ac:dyDescent="0.2">
      <c r="A13" s="65" t="s">
        <v>16</v>
      </c>
      <c r="B13" s="1" t="s">
        <v>20</v>
      </c>
      <c r="C13" s="21"/>
      <c r="D13" s="21"/>
      <c r="E13" s="21"/>
      <c r="F13" s="21"/>
      <c r="G13" s="24" t="e">
        <f t="shared" si="1"/>
        <v>#DIV/0!</v>
      </c>
      <c r="H13" s="103"/>
    </row>
    <row r="14" spans="1:100" x14ac:dyDescent="0.2">
      <c r="A14" s="65" t="s">
        <v>17</v>
      </c>
      <c r="B14" s="2" t="s">
        <v>21</v>
      </c>
      <c r="C14" s="21"/>
      <c r="D14" s="21"/>
      <c r="E14" s="21"/>
      <c r="F14" s="21"/>
      <c r="G14" s="24" t="e">
        <f t="shared" si="1"/>
        <v>#DIV/0!</v>
      </c>
      <c r="H14" s="104"/>
    </row>
    <row r="15" spans="1:100" s="11" customFormat="1" x14ac:dyDescent="0.2">
      <c r="A15" s="63" t="s">
        <v>54</v>
      </c>
      <c r="B15" s="15"/>
      <c r="C15" s="26">
        <f>C16+C17</f>
        <v>0</v>
      </c>
      <c r="D15" s="26">
        <f t="shared" ref="D15:F15" si="4">D16+D17</f>
        <v>0</v>
      </c>
      <c r="E15" s="26"/>
      <c r="F15" s="26">
        <f t="shared" si="4"/>
        <v>0</v>
      </c>
      <c r="G15" s="27" t="e">
        <f t="shared" si="1"/>
        <v>#DIV/0!</v>
      </c>
      <c r="H15" s="30"/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3"/>
      <c r="AA15" s="43"/>
      <c r="AB15" s="43"/>
      <c r="AC15" s="43"/>
      <c r="AD15" s="43"/>
      <c r="AE15" s="43"/>
      <c r="AF15" s="43"/>
      <c r="AG15" s="43"/>
      <c r="AH15" s="43"/>
      <c r="AI15" s="43"/>
      <c r="AJ15" s="43"/>
      <c r="AK15" s="43"/>
      <c r="AL15" s="43"/>
      <c r="AM15" s="43"/>
      <c r="AN15" s="43"/>
      <c r="AO15" s="43"/>
      <c r="AP15" s="43"/>
      <c r="AQ15" s="43"/>
      <c r="AR15" s="43"/>
      <c r="AS15" s="43"/>
      <c r="AT15" s="43"/>
      <c r="AU15" s="43"/>
      <c r="AV15" s="43"/>
      <c r="AW15" s="43"/>
      <c r="AX15" s="43"/>
      <c r="AY15" s="43"/>
      <c r="AZ15" s="43"/>
      <c r="BA15" s="43"/>
      <c r="BB15" s="43"/>
      <c r="BC15" s="43"/>
      <c r="BD15" s="43"/>
      <c r="BE15" s="43"/>
      <c r="BF15" s="43"/>
      <c r="BG15" s="43"/>
      <c r="BH15" s="43"/>
      <c r="BI15" s="43"/>
      <c r="BJ15" s="43"/>
      <c r="BK15" s="43"/>
      <c r="BL15" s="43"/>
      <c r="BM15" s="43"/>
      <c r="BN15" s="43"/>
      <c r="BO15" s="43"/>
      <c r="BP15" s="43"/>
      <c r="BQ15" s="43"/>
      <c r="BR15" s="43"/>
      <c r="BS15" s="43"/>
      <c r="BT15" s="43"/>
      <c r="BU15" s="43"/>
      <c r="BV15" s="43"/>
      <c r="BW15" s="43"/>
      <c r="BX15" s="43"/>
      <c r="BY15" s="43"/>
      <c r="BZ15" s="43"/>
      <c r="CA15" s="43"/>
      <c r="CB15" s="43"/>
      <c r="CC15" s="43"/>
      <c r="CD15" s="43"/>
      <c r="CE15" s="43"/>
      <c r="CF15" s="43"/>
      <c r="CG15" s="43"/>
      <c r="CH15" s="43"/>
      <c r="CI15" s="43"/>
      <c r="CJ15" s="43"/>
      <c r="CK15" s="43"/>
      <c r="CL15" s="43"/>
      <c r="CM15" s="43"/>
      <c r="CN15" s="43"/>
      <c r="CO15" s="43"/>
      <c r="CP15" s="43"/>
      <c r="CQ15" s="43"/>
      <c r="CR15" s="43"/>
      <c r="CS15" s="43"/>
      <c r="CT15" s="43"/>
      <c r="CU15" s="43"/>
      <c r="CV15" s="43"/>
    </row>
    <row r="16" spans="1:100" s="8" customFormat="1" ht="25.5" x14ac:dyDescent="0.2">
      <c r="A16" s="4" t="s">
        <v>22</v>
      </c>
      <c r="B16" s="5" t="s">
        <v>24</v>
      </c>
      <c r="C16" s="22"/>
      <c r="D16" s="22"/>
      <c r="E16" s="22"/>
      <c r="F16" s="22"/>
      <c r="G16" s="23" t="e">
        <f t="shared" si="1"/>
        <v>#DIV/0!</v>
      </c>
      <c r="H16" s="73" t="s">
        <v>75</v>
      </c>
      <c r="I16" s="45"/>
      <c r="J16" s="45"/>
      <c r="K16" s="45"/>
      <c r="L16" s="45"/>
      <c r="M16" s="45"/>
      <c r="N16" s="45"/>
      <c r="O16" s="45"/>
      <c r="P16" s="45"/>
      <c r="Q16" s="45"/>
      <c r="R16" s="45"/>
      <c r="S16" s="45"/>
      <c r="T16" s="45"/>
      <c r="U16" s="45"/>
      <c r="V16" s="45"/>
      <c r="W16" s="45"/>
      <c r="X16" s="45"/>
      <c r="Y16" s="45"/>
      <c r="Z16" s="45"/>
      <c r="AA16" s="45"/>
      <c r="AB16" s="45"/>
      <c r="AC16" s="45"/>
      <c r="AD16" s="45"/>
      <c r="AE16" s="45"/>
      <c r="AF16" s="45"/>
      <c r="AG16" s="45"/>
      <c r="AH16" s="45"/>
      <c r="AI16" s="45"/>
      <c r="AJ16" s="45"/>
      <c r="AK16" s="45"/>
      <c r="AL16" s="45"/>
      <c r="AM16" s="45"/>
      <c r="AN16" s="45"/>
      <c r="AO16" s="45"/>
      <c r="AP16" s="45"/>
      <c r="AQ16" s="45"/>
      <c r="AR16" s="45"/>
      <c r="AS16" s="45"/>
      <c r="AT16" s="45"/>
      <c r="AU16" s="45"/>
      <c r="AV16" s="45"/>
      <c r="AW16" s="45"/>
      <c r="AX16" s="45"/>
      <c r="AY16" s="45"/>
      <c r="AZ16" s="45"/>
      <c r="BA16" s="45"/>
      <c r="BB16" s="45"/>
      <c r="BC16" s="45"/>
      <c r="BD16" s="45"/>
      <c r="BE16" s="45"/>
      <c r="BF16" s="45"/>
      <c r="BG16" s="45"/>
      <c r="BH16" s="45"/>
      <c r="BI16" s="45"/>
      <c r="BJ16" s="45"/>
      <c r="BK16" s="45"/>
      <c r="BL16" s="45"/>
      <c r="BM16" s="45"/>
      <c r="BN16" s="45"/>
      <c r="BO16" s="45"/>
      <c r="BP16" s="45"/>
      <c r="BQ16" s="45"/>
      <c r="BR16" s="45"/>
      <c r="BS16" s="45"/>
      <c r="BT16" s="45"/>
      <c r="BU16" s="45"/>
      <c r="BV16" s="45"/>
      <c r="BW16" s="45"/>
      <c r="BX16" s="45"/>
      <c r="BY16" s="45"/>
      <c r="BZ16" s="45"/>
      <c r="CA16" s="45"/>
      <c r="CB16" s="45"/>
      <c r="CC16" s="45"/>
      <c r="CD16" s="45"/>
      <c r="CE16" s="45"/>
      <c r="CF16" s="45"/>
      <c r="CG16" s="45"/>
      <c r="CH16" s="45"/>
      <c r="CI16" s="45"/>
      <c r="CJ16" s="45"/>
      <c r="CK16" s="45"/>
      <c r="CL16" s="45"/>
      <c r="CM16" s="45"/>
      <c r="CN16" s="45"/>
      <c r="CO16" s="45"/>
      <c r="CP16" s="45"/>
      <c r="CQ16" s="45"/>
      <c r="CR16" s="45"/>
      <c r="CS16" s="45"/>
      <c r="CT16" s="45"/>
      <c r="CU16" s="45"/>
      <c r="CV16" s="45"/>
    </row>
    <row r="17" spans="1:100" s="8" customFormat="1" ht="38.25" x14ac:dyDescent="0.2">
      <c r="A17" s="6" t="s">
        <v>23</v>
      </c>
      <c r="B17" s="5" t="s">
        <v>25</v>
      </c>
      <c r="C17" s="22"/>
      <c r="D17" s="22"/>
      <c r="E17" s="22"/>
      <c r="F17" s="22"/>
      <c r="G17" s="23"/>
      <c r="H17" s="73" t="s">
        <v>76</v>
      </c>
      <c r="I17" s="45"/>
      <c r="J17" s="45"/>
      <c r="K17" s="45"/>
      <c r="L17" s="45"/>
      <c r="M17" s="45"/>
      <c r="N17" s="45"/>
      <c r="O17" s="45"/>
      <c r="P17" s="45"/>
      <c r="Q17" s="45"/>
      <c r="R17" s="45"/>
      <c r="S17" s="45"/>
      <c r="T17" s="45"/>
      <c r="U17" s="45"/>
      <c r="V17" s="45"/>
      <c r="W17" s="45"/>
      <c r="X17" s="45"/>
      <c r="Y17" s="45"/>
      <c r="Z17" s="45"/>
      <c r="AA17" s="45"/>
      <c r="AB17" s="45"/>
      <c r="AC17" s="45"/>
      <c r="AD17" s="45"/>
      <c r="AE17" s="45"/>
      <c r="AF17" s="45"/>
      <c r="AG17" s="45"/>
      <c r="AH17" s="45"/>
      <c r="AI17" s="45"/>
      <c r="AJ17" s="45"/>
      <c r="AK17" s="45"/>
      <c r="AL17" s="45"/>
      <c r="AM17" s="45"/>
      <c r="AN17" s="45"/>
      <c r="AO17" s="45"/>
      <c r="AP17" s="45"/>
      <c r="AQ17" s="45"/>
      <c r="AR17" s="45"/>
      <c r="AS17" s="45"/>
      <c r="AT17" s="45"/>
      <c r="AU17" s="45"/>
      <c r="AV17" s="45"/>
      <c r="AW17" s="45"/>
      <c r="AX17" s="45"/>
      <c r="AY17" s="45"/>
      <c r="AZ17" s="45"/>
      <c r="BA17" s="45"/>
      <c r="BB17" s="45"/>
      <c r="BC17" s="45"/>
      <c r="BD17" s="45"/>
      <c r="BE17" s="45"/>
      <c r="BF17" s="45"/>
      <c r="BG17" s="45"/>
      <c r="BH17" s="45"/>
      <c r="BI17" s="45"/>
      <c r="BJ17" s="45"/>
      <c r="BK17" s="45"/>
      <c r="BL17" s="45"/>
      <c r="BM17" s="45"/>
      <c r="BN17" s="45"/>
      <c r="BO17" s="45"/>
      <c r="BP17" s="45"/>
      <c r="BQ17" s="45"/>
      <c r="BR17" s="45"/>
      <c r="BS17" s="45"/>
      <c r="BT17" s="45"/>
      <c r="BU17" s="45"/>
      <c r="BV17" s="45"/>
      <c r="BW17" s="45"/>
      <c r="BX17" s="45"/>
      <c r="BY17" s="45"/>
      <c r="BZ17" s="45"/>
      <c r="CA17" s="45"/>
      <c r="CB17" s="45"/>
      <c r="CC17" s="45"/>
      <c r="CD17" s="45"/>
      <c r="CE17" s="45"/>
      <c r="CF17" s="45"/>
      <c r="CG17" s="45"/>
      <c r="CH17" s="45"/>
      <c r="CI17" s="45"/>
      <c r="CJ17" s="45"/>
      <c r="CK17" s="45"/>
      <c r="CL17" s="45"/>
      <c r="CM17" s="45"/>
      <c r="CN17" s="45"/>
      <c r="CO17" s="45"/>
      <c r="CP17" s="45"/>
      <c r="CQ17" s="45"/>
      <c r="CR17" s="45"/>
      <c r="CS17" s="45"/>
      <c r="CT17" s="45"/>
      <c r="CU17" s="45"/>
      <c r="CV17" s="45"/>
    </row>
    <row r="18" spans="1:100" s="36" customFormat="1" x14ac:dyDescent="0.2">
      <c r="A18" s="17" t="s">
        <v>62</v>
      </c>
      <c r="B18" s="33"/>
      <c r="C18" s="34">
        <f>C19+C20+C21+C22</f>
        <v>0</v>
      </c>
      <c r="D18" s="34">
        <f t="shared" ref="D18:F18" si="5">D19+D20+D21+D22</f>
        <v>0</v>
      </c>
      <c r="E18" s="34"/>
      <c r="F18" s="34">
        <f t="shared" si="5"/>
        <v>0</v>
      </c>
      <c r="G18" s="35" t="e">
        <f t="shared" si="1"/>
        <v>#DIV/0!</v>
      </c>
      <c r="H18" s="33"/>
      <c r="I18" s="43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  <c r="U18" s="43"/>
      <c r="V18" s="43"/>
      <c r="W18" s="43"/>
      <c r="X18" s="43"/>
      <c r="Y18" s="43"/>
      <c r="Z18" s="43"/>
      <c r="AA18" s="43"/>
      <c r="AB18" s="43"/>
      <c r="AC18" s="43"/>
      <c r="AD18" s="43"/>
      <c r="AE18" s="43"/>
      <c r="AF18" s="43"/>
      <c r="AG18" s="43"/>
      <c r="AH18" s="43"/>
      <c r="AI18" s="43"/>
      <c r="AJ18" s="43"/>
      <c r="AK18" s="43"/>
      <c r="AL18" s="43"/>
      <c r="AM18" s="43"/>
      <c r="AN18" s="43"/>
      <c r="AO18" s="43"/>
      <c r="AP18" s="43"/>
      <c r="AQ18" s="43"/>
      <c r="AR18" s="43"/>
      <c r="AS18" s="43"/>
      <c r="AT18" s="43"/>
      <c r="AU18" s="43"/>
      <c r="AV18" s="43"/>
      <c r="AW18" s="43"/>
      <c r="AX18" s="43"/>
      <c r="AY18" s="43"/>
      <c r="AZ18" s="43"/>
      <c r="BA18" s="43"/>
      <c r="BB18" s="43"/>
      <c r="BC18" s="43"/>
      <c r="BD18" s="43"/>
      <c r="BE18" s="43"/>
      <c r="BF18" s="43"/>
      <c r="BG18" s="43"/>
      <c r="BH18" s="43"/>
      <c r="BI18" s="43"/>
      <c r="BJ18" s="43"/>
      <c r="BK18" s="43"/>
      <c r="BL18" s="43"/>
      <c r="BM18" s="43"/>
      <c r="BN18" s="43"/>
      <c r="BO18" s="43"/>
      <c r="BP18" s="43"/>
      <c r="BQ18" s="43"/>
      <c r="BR18" s="43"/>
      <c r="BS18" s="43"/>
      <c r="BT18" s="43"/>
      <c r="BU18" s="43"/>
      <c r="BV18" s="43"/>
      <c r="BW18" s="43"/>
      <c r="BX18" s="43"/>
      <c r="BY18" s="43"/>
      <c r="BZ18" s="43"/>
      <c r="CA18" s="43"/>
      <c r="CB18" s="43"/>
      <c r="CC18" s="43"/>
      <c r="CD18" s="43"/>
      <c r="CE18" s="43"/>
      <c r="CF18" s="43"/>
      <c r="CG18" s="43"/>
      <c r="CH18" s="43"/>
      <c r="CI18" s="43"/>
      <c r="CJ18" s="43"/>
      <c r="CK18" s="43"/>
      <c r="CL18" s="43"/>
      <c r="CM18" s="43"/>
      <c r="CN18" s="43"/>
      <c r="CO18" s="43"/>
      <c r="CP18" s="43"/>
      <c r="CQ18" s="43"/>
      <c r="CR18" s="43"/>
      <c r="CS18" s="43"/>
      <c r="CT18" s="43"/>
      <c r="CU18" s="43"/>
      <c r="CV18" s="43"/>
    </row>
    <row r="19" spans="1:100" s="31" customFormat="1" ht="25.5" x14ac:dyDescent="0.2">
      <c r="A19" s="20" t="s">
        <v>55</v>
      </c>
      <c r="B19" s="25" t="s">
        <v>26</v>
      </c>
      <c r="C19" s="29"/>
      <c r="D19" s="29"/>
      <c r="E19" s="29"/>
      <c r="F19" s="29"/>
      <c r="G19" s="27" t="e">
        <f t="shared" si="1"/>
        <v>#DIV/0!</v>
      </c>
      <c r="H19" s="62" t="s">
        <v>77</v>
      </c>
      <c r="I19" s="43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/>
      <c r="U19" s="43"/>
      <c r="V19" s="43"/>
      <c r="W19" s="43"/>
      <c r="X19" s="43"/>
      <c r="Y19" s="43"/>
      <c r="Z19" s="43"/>
      <c r="AA19" s="43"/>
      <c r="AB19" s="43"/>
      <c r="AC19" s="43"/>
      <c r="AD19" s="43"/>
      <c r="AE19" s="43"/>
      <c r="AF19" s="43"/>
      <c r="AG19" s="43"/>
      <c r="AH19" s="43"/>
      <c r="AI19" s="43"/>
      <c r="AJ19" s="43"/>
      <c r="AK19" s="43"/>
      <c r="AL19" s="43"/>
      <c r="AM19" s="43"/>
      <c r="AN19" s="43"/>
      <c r="AO19" s="43"/>
      <c r="AP19" s="43"/>
      <c r="AQ19" s="43"/>
      <c r="AR19" s="43"/>
      <c r="AS19" s="43"/>
      <c r="AT19" s="43"/>
      <c r="AU19" s="43"/>
      <c r="AV19" s="43"/>
      <c r="AW19" s="43"/>
      <c r="AX19" s="43"/>
      <c r="AY19" s="43"/>
      <c r="AZ19" s="43"/>
      <c r="BA19" s="43"/>
      <c r="BB19" s="43"/>
      <c r="BC19" s="43"/>
      <c r="BD19" s="43"/>
      <c r="BE19" s="43"/>
      <c r="BF19" s="43"/>
      <c r="BG19" s="43"/>
      <c r="BH19" s="43"/>
      <c r="BI19" s="43"/>
      <c r="BJ19" s="43"/>
      <c r="BK19" s="43"/>
      <c r="BL19" s="43"/>
      <c r="BM19" s="43"/>
      <c r="BN19" s="43"/>
      <c r="BO19" s="43"/>
      <c r="BP19" s="43"/>
      <c r="BQ19" s="43"/>
      <c r="BR19" s="43"/>
      <c r="BS19" s="43"/>
      <c r="BT19" s="43"/>
      <c r="BU19" s="43"/>
      <c r="BV19" s="43"/>
      <c r="BW19" s="43"/>
      <c r="BX19" s="43"/>
      <c r="BY19" s="43"/>
      <c r="BZ19" s="43"/>
      <c r="CA19" s="43"/>
      <c r="CB19" s="43"/>
      <c r="CC19" s="43"/>
      <c r="CD19" s="43"/>
      <c r="CE19" s="43"/>
      <c r="CF19" s="43"/>
      <c r="CG19" s="43"/>
      <c r="CH19" s="43"/>
      <c r="CI19" s="43"/>
      <c r="CJ19" s="43"/>
      <c r="CK19" s="43"/>
      <c r="CL19" s="43"/>
      <c r="CM19" s="43"/>
      <c r="CN19" s="43"/>
      <c r="CO19" s="43"/>
      <c r="CP19" s="43"/>
      <c r="CQ19" s="43"/>
      <c r="CR19" s="43"/>
      <c r="CS19" s="43"/>
      <c r="CT19" s="43"/>
      <c r="CU19" s="43"/>
      <c r="CV19" s="43"/>
    </row>
    <row r="20" spans="1:100" s="31" customFormat="1" ht="76.5" x14ac:dyDescent="0.2">
      <c r="A20" s="20" t="s">
        <v>27</v>
      </c>
      <c r="B20" s="25" t="s">
        <v>28</v>
      </c>
      <c r="C20" s="29"/>
      <c r="D20" s="29"/>
      <c r="E20" s="29"/>
      <c r="F20" s="29"/>
      <c r="G20" s="27" t="e">
        <f t="shared" si="1"/>
        <v>#DIV/0!</v>
      </c>
      <c r="H20" s="74" t="s">
        <v>78</v>
      </c>
      <c r="I20" s="43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  <c r="U20" s="43"/>
      <c r="V20" s="43"/>
      <c r="W20" s="43"/>
      <c r="X20" s="43"/>
      <c r="Y20" s="43"/>
      <c r="Z20" s="43"/>
      <c r="AA20" s="43"/>
      <c r="AB20" s="43"/>
      <c r="AC20" s="43"/>
      <c r="AD20" s="43"/>
      <c r="AE20" s="43"/>
      <c r="AF20" s="43"/>
      <c r="AG20" s="43"/>
      <c r="AH20" s="43"/>
      <c r="AI20" s="43"/>
      <c r="AJ20" s="43"/>
      <c r="AK20" s="43"/>
      <c r="AL20" s="43"/>
      <c r="AM20" s="43"/>
      <c r="AN20" s="43"/>
      <c r="AO20" s="43"/>
      <c r="AP20" s="43"/>
      <c r="AQ20" s="43"/>
      <c r="AR20" s="43"/>
      <c r="AS20" s="43"/>
      <c r="AT20" s="43"/>
      <c r="AU20" s="43"/>
      <c r="AV20" s="43"/>
      <c r="AW20" s="43"/>
      <c r="AX20" s="43"/>
      <c r="AY20" s="43"/>
      <c r="AZ20" s="43"/>
      <c r="BA20" s="43"/>
      <c r="BB20" s="43"/>
      <c r="BC20" s="43"/>
      <c r="BD20" s="43"/>
      <c r="BE20" s="43"/>
      <c r="BF20" s="43"/>
      <c r="BG20" s="43"/>
      <c r="BH20" s="43"/>
      <c r="BI20" s="43"/>
      <c r="BJ20" s="43"/>
      <c r="BK20" s="43"/>
      <c r="BL20" s="43"/>
      <c r="BM20" s="43"/>
      <c r="BN20" s="43"/>
      <c r="BO20" s="43"/>
      <c r="BP20" s="43"/>
      <c r="BQ20" s="43"/>
      <c r="BR20" s="43"/>
      <c r="BS20" s="43"/>
      <c r="BT20" s="43"/>
      <c r="BU20" s="43"/>
      <c r="BV20" s="43"/>
      <c r="BW20" s="43"/>
      <c r="BX20" s="43"/>
      <c r="BY20" s="43"/>
      <c r="BZ20" s="43"/>
      <c r="CA20" s="43"/>
      <c r="CB20" s="43"/>
      <c r="CC20" s="43"/>
      <c r="CD20" s="43"/>
      <c r="CE20" s="43"/>
      <c r="CF20" s="43"/>
      <c r="CG20" s="43"/>
      <c r="CH20" s="43"/>
      <c r="CI20" s="43"/>
      <c r="CJ20" s="43"/>
      <c r="CK20" s="43"/>
      <c r="CL20" s="43"/>
      <c r="CM20" s="43"/>
      <c r="CN20" s="43"/>
      <c r="CO20" s="43"/>
      <c r="CP20" s="43"/>
      <c r="CQ20" s="43"/>
      <c r="CR20" s="43"/>
      <c r="CS20" s="43"/>
      <c r="CT20" s="43"/>
      <c r="CU20" s="43"/>
      <c r="CV20" s="43"/>
    </row>
    <row r="21" spans="1:100" s="31" customFormat="1" ht="25.5" x14ac:dyDescent="0.2">
      <c r="A21" s="71" t="s">
        <v>56</v>
      </c>
      <c r="B21" s="32" t="s">
        <v>29</v>
      </c>
      <c r="C21" s="29"/>
      <c r="D21" s="29"/>
      <c r="E21" s="29"/>
      <c r="F21" s="29"/>
      <c r="G21" s="27" t="e">
        <f t="shared" si="1"/>
        <v>#DIV/0!</v>
      </c>
      <c r="H21" s="74" t="s">
        <v>93</v>
      </c>
      <c r="I21" s="43"/>
      <c r="J21" s="43"/>
      <c r="K21" s="43"/>
      <c r="L21" s="43"/>
      <c r="M21" s="43"/>
      <c r="N21" s="43"/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  <c r="AH21" s="43"/>
      <c r="AI21" s="43"/>
      <c r="AJ21" s="43"/>
      <c r="AK21" s="43"/>
      <c r="AL21" s="43"/>
      <c r="AM21" s="43"/>
      <c r="AN21" s="43"/>
      <c r="AO21" s="43"/>
      <c r="AP21" s="43"/>
      <c r="AQ21" s="43"/>
      <c r="AR21" s="43"/>
      <c r="AS21" s="43"/>
      <c r="AT21" s="43"/>
      <c r="AU21" s="43"/>
      <c r="AV21" s="43"/>
      <c r="AW21" s="43"/>
      <c r="AX21" s="43"/>
      <c r="AY21" s="43"/>
      <c r="AZ21" s="43"/>
      <c r="BA21" s="43"/>
      <c r="BB21" s="43"/>
      <c r="BC21" s="43"/>
      <c r="BD21" s="43"/>
      <c r="BE21" s="43"/>
      <c r="BF21" s="43"/>
      <c r="BG21" s="43"/>
      <c r="BH21" s="43"/>
      <c r="BI21" s="43"/>
      <c r="BJ21" s="43"/>
      <c r="BK21" s="43"/>
      <c r="BL21" s="43"/>
      <c r="BM21" s="43"/>
      <c r="BN21" s="43"/>
      <c r="BO21" s="43"/>
      <c r="BP21" s="43"/>
      <c r="BQ21" s="43"/>
      <c r="BR21" s="43"/>
      <c r="BS21" s="43"/>
      <c r="BT21" s="43"/>
      <c r="BU21" s="43"/>
      <c r="BV21" s="43"/>
      <c r="BW21" s="43"/>
      <c r="BX21" s="43"/>
      <c r="BY21" s="43"/>
      <c r="BZ21" s="43"/>
      <c r="CA21" s="43"/>
      <c r="CB21" s="43"/>
      <c r="CC21" s="43"/>
      <c r="CD21" s="43"/>
      <c r="CE21" s="43"/>
      <c r="CF21" s="43"/>
      <c r="CG21" s="43"/>
      <c r="CH21" s="43"/>
      <c r="CI21" s="43"/>
      <c r="CJ21" s="43"/>
      <c r="CK21" s="43"/>
      <c r="CL21" s="43"/>
      <c r="CM21" s="43"/>
      <c r="CN21" s="43"/>
      <c r="CO21" s="43"/>
      <c r="CP21" s="43"/>
      <c r="CQ21" s="43"/>
      <c r="CR21" s="43"/>
      <c r="CS21" s="43"/>
      <c r="CT21" s="43"/>
      <c r="CU21" s="43"/>
      <c r="CV21" s="43"/>
    </row>
    <row r="22" spans="1:100" s="31" customFormat="1" x14ac:dyDescent="0.2">
      <c r="A22" s="71" t="s">
        <v>57</v>
      </c>
      <c r="B22" s="30"/>
      <c r="C22" s="29">
        <f>C23+C24+C25</f>
        <v>0</v>
      </c>
      <c r="D22" s="29">
        <f t="shared" ref="D22:F22" si="6">D23+D24+D25</f>
        <v>0</v>
      </c>
      <c r="E22" s="29"/>
      <c r="F22" s="29">
        <f t="shared" si="6"/>
        <v>0</v>
      </c>
      <c r="G22" s="27" t="e">
        <f t="shared" si="1"/>
        <v>#DIV/0!</v>
      </c>
      <c r="H22" s="30"/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3"/>
      <c r="AI22" s="43"/>
      <c r="AJ22" s="43"/>
      <c r="AK22" s="43"/>
      <c r="AL22" s="43"/>
      <c r="AM22" s="43"/>
      <c r="AN22" s="43"/>
      <c r="AO22" s="43"/>
      <c r="AP22" s="43"/>
      <c r="AQ22" s="43"/>
      <c r="AR22" s="43"/>
      <c r="AS22" s="43"/>
      <c r="AT22" s="43"/>
      <c r="AU22" s="43"/>
      <c r="AV22" s="43"/>
      <c r="AW22" s="43"/>
      <c r="AX22" s="43"/>
      <c r="AY22" s="43"/>
      <c r="AZ22" s="43"/>
      <c r="BA22" s="43"/>
      <c r="BB22" s="43"/>
      <c r="BC22" s="43"/>
      <c r="BD22" s="43"/>
      <c r="BE22" s="43"/>
      <c r="BF22" s="43"/>
      <c r="BG22" s="43"/>
      <c r="BH22" s="43"/>
      <c r="BI22" s="43"/>
      <c r="BJ22" s="43"/>
      <c r="BK22" s="43"/>
      <c r="BL22" s="43"/>
      <c r="BM22" s="43"/>
      <c r="BN22" s="43"/>
      <c r="BO22" s="43"/>
      <c r="BP22" s="43"/>
      <c r="BQ22" s="43"/>
      <c r="BR22" s="43"/>
      <c r="BS22" s="43"/>
      <c r="BT22" s="43"/>
      <c r="BU22" s="43"/>
      <c r="BV22" s="43"/>
      <c r="BW22" s="43"/>
      <c r="BX22" s="43"/>
      <c r="BY22" s="43"/>
      <c r="BZ22" s="43"/>
      <c r="CA22" s="43"/>
      <c r="CB22" s="43"/>
      <c r="CC22" s="43"/>
      <c r="CD22" s="43"/>
      <c r="CE22" s="43"/>
      <c r="CF22" s="43"/>
      <c r="CG22" s="43"/>
      <c r="CH22" s="43"/>
      <c r="CI22" s="43"/>
      <c r="CJ22" s="43"/>
      <c r="CK22" s="43"/>
      <c r="CL22" s="43"/>
      <c r="CM22" s="43"/>
      <c r="CN22" s="43"/>
      <c r="CO22" s="43"/>
      <c r="CP22" s="43"/>
      <c r="CQ22" s="43"/>
      <c r="CR22" s="43"/>
      <c r="CS22" s="43"/>
      <c r="CT22" s="43"/>
      <c r="CU22" s="43"/>
      <c r="CV22" s="43"/>
    </row>
    <row r="23" spans="1:100" s="8" customFormat="1" ht="25.5" x14ac:dyDescent="0.2">
      <c r="A23" s="6" t="s">
        <v>30</v>
      </c>
      <c r="B23" s="5" t="s">
        <v>32</v>
      </c>
      <c r="C23" s="22"/>
      <c r="D23" s="22"/>
      <c r="E23" s="22"/>
      <c r="F23" s="22"/>
      <c r="G23" s="23" t="e">
        <f t="shared" si="1"/>
        <v>#DIV/0!</v>
      </c>
      <c r="H23" s="75" t="s">
        <v>80</v>
      </c>
      <c r="I23" s="45"/>
      <c r="J23" s="45"/>
      <c r="K23" s="45"/>
      <c r="L23" s="45"/>
      <c r="M23" s="45"/>
      <c r="N23" s="45"/>
      <c r="O23" s="45"/>
      <c r="P23" s="45"/>
      <c r="Q23" s="45"/>
      <c r="R23" s="45"/>
      <c r="S23" s="45"/>
      <c r="T23" s="45"/>
      <c r="U23" s="45"/>
      <c r="V23" s="45"/>
      <c r="W23" s="45"/>
      <c r="X23" s="45"/>
      <c r="Y23" s="45"/>
      <c r="Z23" s="45"/>
      <c r="AA23" s="45"/>
      <c r="AB23" s="45"/>
      <c r="AC23" s="45"/>
      <c r="AD23" s="45"/>
      <c r="AE23" s="45"/>
      <c r="AF23" s="45"/>
      <c r="AG23" s="45"/>
      <c r="AH23" s="45"/>
      <c r="AI23" s="45"/>
      <c r="AJ23" s="45"/>
      <c r="AK23" s="45"/>
      <c r="AL23" s="45"/>
      <c r="AM23" s="45"/>
      <c r="AN23" s="45"/>
      <c r="AO23" s="45"/>
      <c r="AP23" s="45"/>
      <c r="AQ23" s="45"/>
      <c r="AR23" s="45"/>
      <c r="AS23" s="45"/>
      <c r="AT23" s="45"/>
      <c r="AU23" s="45"/>
      <c r="AV23" s="45"/>
      <c r="AW23" s="45"/>
      <c r="AX23" s="45"/>
      <c r="AY23" s="45"/>
      <c r="AZ23" s="45"/>
      <c r="BA23" s="45"/>
      <c r="BB23" s="45"/>
      <c r="BC23" s="45"/>
      <c r="BD23" s="45"/>
      <c r="BE23" s="45"/>
      <c r="BF23" s="45"/>
      <c r="BG23" s="45"/>
      <c r="BH23" s="45"/>
      <c r="BI23" s="45"/>
      <c r="BJ23" s="45"/>
      <c r="BK23" s="45"/>
      <c r="BL23" s="45"/>
      <c r="BM23" s="45"/>
      <c r="BN23" s="45"/>
      <c r="BO23" s="45"/>
      <c r="BP23" s="45"/>
      <c r="BQ23" s="45"/>
      <c r="BR23" s="45"/>
      <c r="BS23" s="45"/>
      <c r="BT23" s="45"/>
      <c r="BU23" s="45"/>
      <c r="BV23" s="45"/>
      <c r="BW23" s="45"/>
      <c r="BX23" s="45"/>
      <c r="BY23" s="45"/>
      <c r="BZ23" s="45"/>
      <c r="CA23" s="45"/>
      <c r="CB23" s="45"/>
      <c r="CC23" s="45"/>
      <c r="CD23" s="45"/>
      <c r="CE23" s="45"/>
      <c r="CF23" s="45"/>
      <c r="CG23" s="45"/>
      <c r="CH23" s="45"/>
      <c r="CI23" s="45"/>
      <c r="CJ23" s="45"/>
      <c r="CK23" s="45"/>
      <c r="CL23" s="45"/>
      <c r="CM23" s="45"/>
      <c r="CN23" s="45"/>
      <c r="CO23" s="45"/>
      <c r="CP23" s="45"/>
      <c r="CQ23" s="45"/>
      <c r="CR23" s="45"/>
      <c r="CS23" s="45"/>
      <c r="CT23" s="45"/>
      <c r="CU23" s="45"/>
      <c r="CV23" s="45"/>
    </row>
    <row r="24" spans="1:100" s="8" customFormat="1" ht="25.5" x14ac:dyDescent="0.2">
      <c r="A24" s="6" t="s">
        <v>31</v>
      </c>
      <c r="B24" s="5" t="s">
        <v>33</v>
      </c>
      <c r="C24" s="22"/>
      <c r="D24" s="22"/>
      <c r="E24" s="22"/>
      <c r="F24" s="22"/>
      <c r="G24" s="23" t="e">
        <f t="shared" si="1"/>
        <v>#DIV/0!</v>
      </c>
      <c r="H24" s="75" t="s">
        <v>85</v>
      </c>
      <c r="I24" s="45"/>
      <c r="J24" s="45"/>
      <c r="K24" s="45"/>
      <c r="L24" s="45"/>
      <c r="M24" s="45"/>
      <c r="N24" s="45"/>
      <c r="O24" s="45"/>
      <c r="P24" s="45"/>
      <c r="Q24" s="45"/>
      <c r="R24" s="45"/>
      <c r="S24" s="45"/>
      <c r="T24" s="45"/>
      <c r="U24" s="45"/>
      <c r="V24" s="45"/>
      <c r="W24" s="45"/>
      <c r="X24" s="45"/>
      <c r="Y24" s="45"/>
      <c r="Z24" s="45"/>
      <c r="AA24" s="45"/>
      <c r="AB24" s="45"/>
      <c r="AC24" s="45"/>
      <c r="AD24" s="45"/>
      <c r="AE24" s="45"/>
      <c r="AF24" s="45"/>
      <c r="AG24" s="45"/>
      <c r="AH24" s="45"/>
      <c r="AI24" s="45"/>
      <c r="AJ24" s="45"/>
      <c r="AK24" s="45"/>
      <c r="AL24" s="45"/>
      <c r="AM24" s="45"/>
      <c r="AN24" s="45"/>
      <c r="AO24" s="45"/>
      <c r="AP24" s="45"/>
      <c r="AQ24" s="45"/>
      <c r="AR24" s="45"/>
      <c r="AS24" s="45"/>
      <c r="AT24" s="45"/>
      <c r="AU24" s="45"/>
      <c r="AV24" s="45"/>
      <c r="AW24" s="45"/>
      <c r="AX24" s="45"/>
      <c r="AY24" s="45"/>
      <c r="AZ24" s="45"/>
      <c r="BA24" s="45"/>
      <c r="BB24" s="45"/>
      <c r="BC24" s="45"/>
      <c r="BD24" s="45"/>
      <c r="BE24" s="45"/>
      <c r="BF24" s="45"/>
      <c r="BG24" s="45"/>
      <c r="BH24" s="45"/>
      <c r="BI24" s="45"/>
      <c r="BJ24" s="45"/>
      <c r="BK24" s="45"/>
      <c r="BL24" s="45"/>
      <c r="BM24" s="45"/>
      <c r="BN24" s="45"/>
      <c r="BO24" s="45"/>
      <c r="BP24" s="45"/>
      <c r="BQ24" s="45"/>
      <c r="BR24" s="45"/>
      <c r="BS24" s="45"/>
      <c r="BT24" s="45"/>
      <c r="BU24" s="45"/>
      <c r="BV24" s="45"/>
      <c r="BW24" s="45"/>
      <c r="BX24" s="45"/>
      <c r="BY24" s="45"/>
      <c r="BZ24" s="45"/>
      <c r="CA24" s="45"/>
      <c r="CB24" s="45"/>
      <c r="CC24" s="45"/>
      <c r="CD24" s="45"/>
      <c r="CE24" s="45"/>
      <c r="CF24" s="45"/>
      <c r="CG24" s="45"/>
      <c r="CH24" s="45"/>
      <c r="CI24" s="45"/>
      <c r="CJ24" s="45"/>
      <c r="CK24" s="45"/>
      <c r="CL24" s="45"/>
      <c r="CM24" s="45"/>
      <c r="CN24" s="45"/>
      <c r="CO24" s="45"/>
      <c r="CP24" s="45"/>
      <c r="CQ24" s="45"/>
      <c r="CR24" s="45"/>
      <c r="CS24" s="45"/>
      <c r="CT24" s="45"/>
      <c r="CU24" s="45"/>
      <c r="CV24" s="45"/>
    </row>
    <row r="25" spans="1:100" s="8" customFormat="1" ht="25.5" x14ac:dyDescent="0.2">
      <c r="A25" s="6" t="s">
        <v>34</v>
      </c>
      <c r="B25" s="5" t="s">
        <v>35</v>
      </c>
      <c r="C25" s="22"/>
      <c r="D25" s="22"/>
      <c r="E25" s="22"/>
      <c r="F25" s="22"/>
      <c r="G25" s="23" t="e">
        <f t="shared" si="1"/>
        <v>#DIV/0!</v>
      </c>
      <c r="H25" s="75" t="s">
        <v>86</v>
      </c>
      <c r="I25" s="45"/>
      <c r="J25" s="45"/>
      <c r="K25" s="45"/>
      <c r="L25" s="45"/>
      <c r="M25" s="45"/>
      <c r="N25" s="45"/>
      <c r="O25" s="45"/>
      <c r="P25" s="45"/>
      <c r="Q25" s="45"/>
      <c r="R25" s="45"/>
      <c r="S25" s="45"/>
      <c r="T25" s="45"/>
      <c r="U25" s="45"/>
      <c r="V25" s="45"/>
      <c r="W25" s="45"/>
      <c r="X25" s="45"/>
      <c r="Y25" s="45"/>
      <c r="Z25" s="45"/>
      <c r="AA25" s="45"/>
      <c r="AB25" s="45"/>
      <c r="AC25" s="45"/>
      <c r="AD25" s="45"/>
      <c r="AE25" s="45"/>
      <c r="AF25" s="45"/>
      <c r="AG25" s="45"/>
      <c r="AH25" s="45"/>
      <c r="AI25" s="45"/>
      <c r="AJ25" s="45"/>
      <c r="AK25" s="45"/>
      <c r="AL25" s="45"/>
      <c r="AM25" s="45"/>
      <c r="AN25" s="45"/>
      <c r="AO25" s="45"/>
      <c r="AP25" s="45"/>
      <c r="AQ25" s="45"/>
      <c r="AR25" s="45"/>
      <c r="AS25" s="45"/>
      <c r="AT25" s="45"/>
      <c r="AU25" s="45"/>
      <c r="AV25" s="45"/>
      <c r="AW25" s="45"/>
      <c r="AX25" s="45"/>
      <c r="AY25" s="45"/>
      <c r="AZ25" s="45"/>
      <c r="BA25" s="45"/>
      <c r="BB25" s="45"/>
      <c r="BC25" s="45"/>
      <c r="BD25" s="45"/>
      <c r="BE25" s="45"/>
      <c r="BF25" s="45"/>
      <c r="BG25" s="45"/>
      <c r="BH25" s="45"/>
      <c r="BI25" s="45"/>
      <c r="BJ25" s="45"/>
      <c r="BK25" s="45"/>
      <c r="BL25" s="45"/>
      <c r="BM25" s="45"/>
      <c r="BN25" s="45"/>
      <c r="BO25" s="45"/>
      <c r="BP25" s="45"/>
      <c r="BQ25" s="45"/>
      <c r="BR25" s="45"/>
      <c r="BS25" s="45"/>
      <c r="BT25" s="45"/>
      <c r="BU25" s="45"/>
      <c r="BV25" s="45"/>
      <c r="BW25" s="45"/>
      <c r="BX25" s="45"/>
      <c r="BY25" s="45"/>
      <c r="BZ25" s="45"/>
      <c r="CA25" s="45"/>
      <c r="CB25" s="45"/>
      <c r="CC25" s="45"/>
      <c r="CD25" s="45"/>
      <c r="CE25" s="45"/>
      <c r="CF25" s="45"/>
      <c r="CG25" s="45"/>
      <c r="CH25" s="45"/>
      <c r="CI25" s="45"/>
      <c r="CJ25" s="45"/>
      <c r="CK25" s="45"/>
      <c r="CL25" s="45"/>
      <c r="CM25" s="45"/>
      <c r="CN25" s="45"/>
      <c r="CO25" s="45"/>
      <c r="CP25" s="45"/>
      <c r="CQ25" s="45"/>
      <c r="CR25" s="45"/>
      <c r="CS25" s="45"/>
      <c r="CT25" s="45"/>
      <c r="CU25" s="45"/>
      <c r="CV25" s="45"/>
    </row>
    <row r="26" spans="1:100" s="36" customFormat="1" x14ac:dyDescent="0.2">
      <c r="A26" s="19" t="s">
        <v>63</v>
      </c>
      <c r="B26" s="33"/>
      <c r="C26" s="34">
        <f>C27+C31</f>
        <v>0</v>
      </c>
      <c r="D26" s="34">
        <f t="shared" ref="D26:F26" si="7">D27+D31</f>
        <v>0</v>
      </c>
      <c r="E26" s="34"/>
      <c r="F26" s="34">
        <f t="shared" si="7"/>
        <v>0</v>
      </c>
      <c r="G26" s="35" t="e">
        <f t="shared" si="1"/>
        <v>#DIV/0!</v>
      </c>
      <c r="H26" s="3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3"/>
      <c r="AL26" s="43"/>
      <c r="AM26" s="43"/>
      <c r="AN26" s="43"/>
      <c r="AO26" s="43"/>
      <c r="AP26" s="43"/>
      <c r="AQ26" s="43"/>
      <c r="AR26" s="43"/>
      <c r="AS26" s="43"/>
      <c r="AT26" s="43"/>
      <c r="AU26" s="43"/>
      <c r="AV26" s="43"/>
      <c r="AW26" s="43"/>
      <c r="AX26" s="43"/>
      <c r="AY26" s="43"/>
      <c r="AZ26" s="43"/>
      <c r="BA26" s="43"/>
      <c r="BB26" s="43"/>
      <c r="BC26" s="43"/>
      <c r="BD26" s="43"/>
      <c r="BE26" s="43"/>
      <c r="BF26" s="43"/>
      <c r="BG26" s="43"/>
      <c r="BH26" s="43"/>
      <c r="BI26" s="43"/>
      <c r="BJ26" s="43"/>
      <c r="BK26" s="43"/>
      <c r="BL26" s="43"/>
      <c r="BM26" s="43"/>
      <c r="BN26" s="43"/>
      <c r="BO26" s="43"/>
      <c r="BP26" s="43"/>
      <c r="BQ26" s="43"/>
      <c r="BR26" s="43"/>
      <c r="BS26" s="43"/>
      <c r="BT26" s="43"/>
      <c r="BU26" s="43"/>
      <c r="BV26" s="43"/>
      <c r="BW26" s="43"/>
      <c r="BX26" s="43"/>
      <c r="BY26" s="43"/>
      <c r="BZ26" s="43"/>
      <c r="CA26" s="43"/>
      <c r="CB26" s="43"/>
      <c r="CC26" s="43"/>
      <c r="CD26" s="43"/>
      <c r="CE26" s="43"/>
      <c r="CF26" s="43"/>
      <c r="CG26" s="43"/>
      <c r="CH26" s="43"/>
      <c r="CI26" s="43"/>
      <c r="CJ26" s="43"/>
      <c r="CK26" s="43"/>
      <c r="CL26" s="43"/>
      <c r="CM26" s="43"/>
      <c r="CN26" s="43"/>
      <c r="CO26" s="43"/>
      <c r="CP26" s="43"/>
      <c r="CQ26" s="43"/>
      <c r="CR26" s="43"/>
      <c r="CS26" s="43"/>
      <c r="CT26" s="43"/>
      <c r="CU26" s="43"/>
      <c r="CV26" s="43"/>
    </row>
    <row r="27" spans="1:100" s="31" customFormat="1" ht="40.5" customHeight="1" x14ac:dyDescent="0.2">
      <c r="A27" s="68" t="s">
        <v>37</v>
      </c>
      <c r="B27" s="25" t="s">
        <v>36</v>
      </c>
      <c r="C27" s="29">
        <f>C28+C29+C30</f>
        <v>0</v>
      </c>
      <c r="D27" s="29">
        <f t="shared" ref="D27:F27" si="8">D28+D29+D30</f>
        <v>0</v>
      </c>
      <c r="E27" s="29"/>
      <c r="F27" s="29">
        <f t="shared" si="8"/>
        <v>0</v>
      </c>
      <c r="G27" s="27" t="e">
        <f t="shared" si="1"/>
        <v>#DIV/0!</v>
      </c>
      <c r="H27" s="73" t="s">
        <v>82</v>
      </c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3"/>
      <c r="AI27" s="43"/>
      <c r="AJ27" s="43"/>
      <c r="AK27" s="43"/>
      <c r="AL27" s="43"/>
      <c r="AM27" s="43"/>
      <c r="AN27" s="43"/>
      <c r="AO27" s="43"/>
      <c r="AP27" s="43"/>
      <c r="AQ27" s="43"/>
      <c r="AR27" s="43"/>
      <c r="AS27" s="43"/>
      <c r="AT27" s="43"/>
      <c r="AU27" s="43"/>
      <c r="AV27" s="43"/>
      <c r="AW27" s="43"/>
      <c r="AX27" s="43"/>
      <c r="AY27" s="43"/>
      <c r="AZ27" s="43"/>
      <c r="BA27" s="43"/>
      <c r="BB27" s="43"/>
      <c r="BC27" s="43"/>
      <c r="BD27" s="43"/>
      <c r="BE27" s="43"/>
      <c r="BF27" s="43"/>
      <c r="BG27" s="43"/>
      <c r="BH27" s="43"/>
      <c r="BI27" s="43"/>
      <c r="BJ27" s="43"/>
      <c r="BK27" s="43"/>
      <c r="BL27" s="43"/>
      <c r="BM27" s="43"/>
      <c r="BN27" s="43"/>
      <c r="BO27" s="43"/>
      <c r="BP27" s="43"/>
      <c r="BQ27" s="43"/>
      <c r="BR27" s="43"/>
      <c r="BS27" s="43"/>
      <c r="BT27" s="43"/>
      <c r="BU27" s="43"/>
      <c r="BV27" s="43"/>
      <c r="BW27" s="43"/>
      <c r="BX27" s="43"/>
      <c r="BY27" s="43"/>
      <c r="BZ27" s="43"/>
      <c r="CA27" s="43"/>
      <c r="CB27" s="43"/>
      <c r="CC27" s="43"/>
      <c r="CD27" s="43"/>
      <c r="CE27" s="43"/>
      <c r="CF27" s="43"/>
      <c r="CG27" s="43"/>
      <c r="CH27" s="43"/>
      <c r="CI27" s="43"/>
      <c r="CJ27" s="43"/>
      <c r="CK27" s="43"/>
      <c r="CL27" s="43"/>
      <c r="CM27" s="43"/>
      <c r="CN27" s="43"/>
      <c r="CO27" s="43"/>
      <c r="CP27" s="43"/>
      <c r="CQ27" s="43"/>
      <c r="CR27" s="43"/>
      <c r="CS27" s="43"/>
      <c r="CT27" s="43"/>
      <c r="CU27" s="43"/>
      <c r="CV27" s="43"/>
    </row>
    <row r="28" spans="1:100" x14ac:dyDescent="0.2">
      <c r="A28" s="66" t="s">
        <v>68</v>
      </c>
      <c r="B28" s="1" t="s">
        <v>38</v>
      </c>
      <c r="C28" s="21"/>
      <c r="D28" s="21"/>
      <c r="E28" s="21"/>
      <c r="F28" s="21"/>
      <c r="G28" s="41" t="s">
        <v>60</v>
      </c>
      <c r="H28" s="62"/>
    </row>
    <row r="29" spans="1:100" x14ac:dyDescent="0.2">
      <c r="A29" s="66" t="s">
        <v>69</v>
      </c>
      <c r="B29" s="1" t="s">
        <v>39</v>
      </c>
      <c r="C29" s="21"/>
      <c r="D29" s="21"/>
      <c r="E29" s="21"/>
      <c r="F29" s="21"/>
      <c r="G29" s="24" t="e">
        <f t="shared" ref="G29:G37" si="9">F29/C29</f>
        <v>#DIV/0!</v>
      </c>
      <c r="H29" s="62"/>
    </row>
    <row r="30" spans="1:100" x14ac:dyDescent="0.2">
      <c r="A30" s="66" t="s">
        <v>70</v>
      </c>
      <c r="B30" s="1" t="s">
        <v>40</v>
      </c>
      <c r="C30" s="21"/>
      <c r="D30" s="21"/>
      <c r="E30" s="21"/>
      <c r="F30" s="21"/>
      <c r="G30" s="24" t="e">
        <f t="shared" si="9"/>
        <v>#DIV/0!</v>
      </c>
      <c r="H30" s="62"/>
    </row>
    <row r="31" spans="1:100" s="11" customFormat="1" x14ac:dyDescent="0.2">
      <c r="A31" s="70" t="s">
        <v>59</v>
      </c>
      <c r="B31" s="15"/>
      <c r="C31" s="26">
        <f>C32+C33+C34+C35+C36</f>
        <v>0</v>
      </c>
      <c r="D31" s="26">
        <f t="shared" ref="D31:F31" si="10">D32+D33+D34+D35+D36</f>
        <v>0</v>
      </c>
      <c r="E31" s="26"/>
      <c r="F31" s="26">
        <f t="shared" si="10"/>
        <v>0</v>
      </c>
      <c r="G31" s="27" t="e">
        <f t="shared" si="9"/>
        <v>#DIV/0!</v>
      </c>
      <c r="H31" s="30"/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3"/>
      <c r="AL31" s="43"/>
      <c r="AM31" s="43"/>
      <c r="AN31" s="43"/>
      <c r="AO31" s="43"/>
      <c r="AP31" s="43"/>
      <c r="AQ31" s="43"/>
      <c r="AR31" s="43"/>
      <c r="AS31" s="43"/>
      <c r="AT31" s="43"/>
      <c r="AU31" s="43"/>
      <c r="AV31" s="43"/>
      <c r="AW31" s="43"/>
      <c r="AX31" s="43"/>
      <c r="AY31" s="43"/>
      <c r="AZ31" s="43"/>
      <c r="BA31" s="43"/>
      <c r="BB31" s="43"/>
      <c r="BC31" s="43"/>
      <c r="BD31" s="43"/>
      <c r="BE31" s="43"/>
      <c r="BF31" s="43"/>
      <c r="BG31" s="43"/>
      <c r="BH31" s="43"/>
      <c r="BI31" s="43"/>
      <c r="BJ31" s="43"/>
      <c r="BK31" s="43"/>
      <c r="BL31" s="43"/>
      <c r="BM31" s="43"/>
      <c r="BN31" s="43"/>
      <c r="BO31" s="43"/>
      <c r="BP31" s="43"/>
      <c r="BQ31" s="43"/>
      <c r="BR31" s="43"/>
      <c r="BS31" s="43"/>
      <c r="BT31" s="43"/>
      <c r="BU31" s="43"/>
      <c r="BV31" s="43"/>
      <c r="BW31" s="43"/>
      <c r="BX31" s="43"/>
      <c r="BY31" s="43"/>
      <c r="BZ31" s="43"/>
      <c r="CA31" s="43"/>
      <c r="CB31" s="43"/>
      <c r="CC31" s="43"/>
      <c r="CD31" s="43"/>
      <c r="CE31" s="43"/>
      <c r="CF31" s="43"/>
      <c r="CG31" s="43"/>
      <c r="CH31" s="43"/>
      <c r="CI31" s="43"/>
      <c r="CJ31" s="43"/>
      <c r="CK31" s="43"/>
      <c r="CL31" s="43"/>
      <c r="CM31" s="43"/>
      <c r="CN31" s="43"/>
      <c r="CO31" s="43"/>
      <c r="CP31" s="43"/>
      <c r="CQ31" s="43"/>
      <c r="CR31" s="43"/>
      <c r="CS31" s="43"/>
      <c r="CT31" s="43"/>
      <c r="CU31" s="43"/>
      <c r="CV31" s="43"/>
    </row>
    <row r="32" spans="1:100" s="8" customFormat="1" x14ac:dyDescent="0.2">
      <c r="A32" s="4" t="s">
        <v>41</v>
      </c>
      <c r="B32" s="5" t="s">
        <v>46</v>
      </c>
      <c r="C32" s="22"/>
      <c r="D32" s="22"/>
      <c r="E32" s="22"/>
      <c r="F32" s="22"/>
      <c r="G32" s="23" t="e">
        <f t="shared" si="9"/>
        <v>#DIV/0!</v>
      </c>
      <c r="H32" s="12"/>
      <c r="I32" s="45"/>
      <c r="J32" s="45"/>
      <c r="K32" s="45"/>
      <c r="L32" s="45"/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5"/>
      <c r="X32" s="45"/>
      <c r="Y32" s="45"/>
      <c r="Z32" s="45"/>
      <c r="AA32" s="45"/>
      <c r="AB32" s="45"/>
      <c r="AC32" s="45"/>
      <c r="AD32" s="45"/>
      <c r="AE32" s="45"/>
      <c r="AF32" s="45"/>
      <c r="AG32" s="45"/>
      <c r="AH32" s="45"/>
      <c r="AI32" s="45"/>
      <c r="AJ32" s="45"/>
      <c r="AK32" s="45"/>
      <c r="AL32" s="45"/>
      <c r="AM32" s="45"/>
      <c r="AN32" s="45"/>
      <c r="AO32" s="45"/>
      <c r="AP32" s="45"/>
      <c r="AQ32" s="45"/>
      <c r="AR32" s="45"/>
      <c r="AS32" s="45"/>
      <c r="AT32" s="45"/>
      <c r="AU32" s="45"/>
      <c r="AV32" s="45"/>
      <c r="AW32" s="45"/>
      <c r="AX32" s="45"/>
      <c r="AY32" s="45"/>
      <c r="AZ32" s="45"/>
      <c r="BA32" s="45"/>
      <c r="BB32" s="45"/>
      <c r="BC32" s="45"/>
      <c r="BD32" s="45"/>
      <c r="BE32" s="45"/>
      <c r="BF32" s="45"/>
      <c r="BG32" s="45"/>
      <c r="BH32" s="45"/>
      <c r="BI32" s="45"/>
      <c r="BJ32" s="45"/>
      <c r="BK32" s="45"/>
      <c r="BL32" s="45"/>
      <c r="BM32" s="45"/>
      <c r="BN32" s="45"/>
      <c r="BO32" s="45"/>
      <c r="BP32" s="45"/>
      <c r="BQ32" s="45"/>
      <c r="BR32" s="45"/>
      <c r="BS32" s="45"/>
      <c r="BT32" s="45"/>
      <c r="BU32" s="45"/>
      <c r="BV32" s="45"/>
      <c r="BW32" s="45"/>
      <c r="BX32" s="45"/>
      <c r="BY32" s="45"/>
      <c r="BZ32" s="45"/>
      <c r="CA32" s="45"/>
      <c r="CB32" s="45"/>
      <c r="CC32" s="45"/>
      <c r="CD32" s="45"/>
      <c r="CE32" s="45"/>
      <c r="CF32" s="45"/>
      <c r="CG32" s="45"/>
      <c r="CH32" s="45"/>
      <c r="CI32" s="45"/>
      <c r="CJ32" s="45"/>
      <c r="CK32" s="45"/>
      <c r="CL32" s="45"/>
      <c r="CM32" s="45"/>
      <c r="CN32" s="45"/>
      <c r="CO32" s="45"/>
      <c r="CP32" s="45"/>
      <c r="CQ32" s="45"/>
      <c r="CR32" s="45"/>
      <c r="CS32" s="45"/>
      <c r="CT32" s="45"/>
      <c r="CU32" s="45"/>
      <c r="CV32" s="45"/>
    </row>
    <row r="33" spans="1:100" s="8" customFormat="1" ht="63.75" x14ac:dyDescent="0.2">
      <c r="A33" s="9" t="s">
        <v>42</v>
      </c>
      <c r="B33" s="10" t="s">
        <v>47</v>
      </c>
      <c r="C33" s="22"/>
      <c r="D33" s="22"/>
      <c r="E33" s="22"/>
      <c r="F33" s="22"/>
      <c r="G33" s="23" t="e">
        <f t="shared" si="9"/>
        <v>#DIV/0!</v>
      </c>
      <c r="H33" s="12"/>
      <c r="I33" s="45"/>
      <c r="J33" s="45"/>
      <c r="K33" s="45"/>
      <c r="L33" s="45"/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5"/>
      <c r="X33" s="45"/>
      <c r="Y33" s="45"/>
      <c r="Z33" s="45"/>
      <c r="AA33" s="45"/>
      <c r="AB33" s="45"/>
      <c r="AC33" s="45"/>
      <c r="AD33" s="45"/>
      <c r="AE33" s="45"/>
      <c r="AF33" s="45"/>
      <c r="AG33" s="45"/>
      <c r="AH33" s="45"/>
      <c r="AI33" s="45"/>
      <c r="AJ33" s="45"/>
      <c r="AK33" s="45"/>
      <c r="AL33" s="45"/>
      <c r="AM33" s="45"/>
      <c r="AN33" s="45"/>
      <c r="AO33" s="45"/>
      <c r="AP33" s="45"/>
      <c r="AQ33" s="45"/>
      <c r="AR33" s="45"/>
      <c r="AS33" s="45"/>
      <c r="AT33" s="45"/>
      <c r="AU33" s="45"/>
      <c r="AV33" s="45"/>
      <c r="AW33" s="45"/>
      <c r="AX33" s="45"/>
      <c r="AY33" s="45"/>
      <c r="AZ33" s="45"/>
      <c r="BA33" s="45"/>
      <c r="BB33" s="45"/>
      <c r="BC33" s="45"/>
      <c r="BD33" s="45"/>
      <c r="BE33" s="45"/>
      <c r="BF33" s="45"/>
      <c r="BG33" s="45"/>
      <c r="BH33" s="45"/>
      <c r="BI33" s="45"/>
      <c r="BJ33" s="45"/>
      <c r="BK33" s="45"/>
      <c r="BL33" s="45"/>
      <c r="BM33" s="45"/>
      <c r="BN33" s="45"/>
      <c r="BO33" s="45"/>
      <c r="BP33" s="45"/>
      <c r="BQ33" s="45"/>
      <c r="BR33" s="45"/>
      <c r="BS33" s="45"/>
      <c r="BT33" s="45"/>
      <c r="BU33" s="45"/>
      <c r="BV33" s="45"/>
      <c r="BW33" s="45"/>
      <c r="BX33" s="45"/>
      <c r="BY33" s="45"/>
      <c r="BZ33" s="45"/>
      <c r="CA33" s="45"/>
      <c r="CB33" s="45"/>
      <c r="CC33" s="45"/>
      <c r="CD33" s="45"/>
      <c r="CE33" s="45"/>
      <c r="CF33" s="45"/>
      <c r="CG33" s="45"/>
      <c r="CH33" s="45"/>
      <c r="CI33" s="45"/>
      <c r="CJ33" s="45"/>
      <c r="CK33" s="45"/>
      <c r="CL33" s="45"/>
      <c r="CM33" s="45"/>
      <c r="CN33" s="45"/>
      <c r="CO33" s="45"/>
      <c r="CP33" s="45"/>
      <c r="CQ33" s="45"/>
      <c r="CR33" s="45"/>
      <c r="CS33" s="45"/>
      <c r="CT33" s="45"/>
      <c r="CU33" s="45"/>
      <c r="CV33" s="45"/>
    </row>
    <row r="34" spans="1:100" s="8" customFormat="1" ht="25.5" x14ac:dyDescent="0.2">
      <c r="A34" s="4" t="s">
        <v>43</v>
      </c>
      <c r="B34" s="5" t="s">
        <v>48</v>
      </c>
      <c r="C34" s="22"/>
      <c r="D34" s="22"/>
      <c r="E34" s="22"/>
      <c r="F34" s="22"/>
      <c r="G34" s="23" t="e">
        <f t="shared" si="9"/>
        <v>#DIV/0!</v>
      </c>
      <c r="H34" s="12"/>
      <c r="I34" s="45"/>
      <c r="J34" s="45"/>
      <c r="K34" s="45"/>
      <c r="L34" s="45"/>
      <c r="M34" s="45"/>
      <c r="N34" s="45"/>
      <c r="O34" s="45"/>
      <c r="P34" s="45"/>
      <c r="Q34" s="45"/>
      <c r="R34" s="45"/>
      <c r="S34" s="45"/>
      <c r="T34" s="45"/>
      <c r="U34" s="45"/>
      <c r="V34" s="45"/>
      <c r="W34" s="45"/>
      <c r="X34" s="45"/>
      <c r="Y34" s="45"/>
      <c r="Z34" s="45"/>
      <c r="AA34" s="45"/>
      <c r="AB34" s="45"/>
      <c r="AC34" s="45"/>
      <c r="AD34" s="45"/>
      <c r="AE34" s="45"/>
      <c r="AF34" s="45"/>
      <c r="AG34" s="45"/>
      <c r="AH34" s="45"/>
      <c r="AI34" s="45"/>
      <c r="AJ34" s="45"/>
      <c r="AK34" s="45"/>
      <c r="AL34" s="45"/>
      <c r="AM34" s="45"/>
      <c r="AN34" s="45"/>
      <c r="AO34" s="45"/>
      <c r="AP34" s="45"/>
      <c r="AQ34" s="45"/>
      <c r="AR34" s="45"/>
      <c r="AS34" s="45"/>
      <c r="AT34" s="45"/>
      <c r="AU34" s="45"/>
      <c r="AV34" s="45"/>
      <c r="AW34" s="45"/>
      <c r="AX34" s="45"/>
      <c r="AY34" s="45"/>
      <c r="AZ34" s="45"/>
      <c r="BA34" s="45"/>
      <c r="BB34" s="45"/>
      <c r="BC34" s="45"/>
      <c r="BD34" s="45"/>
      <c r="BE34" s="45"/>
      <c r="BF34" s="45"/>
      <c r="BG34" s="45"/>
      <c r="BH34" s="45"/>
      <c r="BI34" s="45"/>
      <c r="BJ34" s="45"/>
      <c r="BK34" s="45"/>
      <c r="BL34" s="45"/>
      <c r="BM34" s="45"/>
      <c r="BN34" s="45"/>
      <c r="BO34" s="45"/>
      <c r="BP34" s="45"/>
      <c r="BQ34" s="45"/>
      <c r="BR34" s="45"/>
      <c r="BS34" s="45"/>
      <c r="BT34" s="45"/>
      <c r="BU34" s="45"/>
      <c r="BV34" s="45"/>
      <c r="BW34" s="45"/>
      <c r="BX34" s="45"/>
      <c r="BY34" s="45"/>
      <c r="BZ34" s="45"/>
      <c r="CA34" s="45"/>
      <c r="CB34" s="45"/>
      <c r="CC34" s="45"/>
      <c r="CD34" s="45"/>
      <c r="CE34" s="45"/>
      <c r="CF34" s="45"/>
      <c r="CG34" s="45"/>
      <c r="CH34" s="45"/>
      <c r="CI34" s="45"/>
      <c r="CJ34" s="45"/>
      <c r="CK34" s="45"/>
      <c r="CL34" s="45"/>
      <c r="CM34" s="45"/>
      <c r="CN34" s="45"/>
      <c r="CO34" s="45"/>
      <c r="CP34" s="45"/>
      <c r="CQ34" s="45"/>
      <c r="CR34" s="45"/>
      <c r="CS34" s="45"/>
      <c r="CT34" s="45"/>
      <c r="CU34" s="45"/>
      <c r="CV34" s="45"/>
    </row>
    <row r="35" spans="1:100" s="8" customFormat="1" ht="25.5" x14ac:dyDescent="0.2">
      <c r="A35" s="14" t="s">
        <v>44</v>
      </c>
      <c r="B35" s="5" t="s">
        <v>49</v>
      </c>
      <c r="C35" s="22"/>
      <c r="D35" s="22"/>
      <c r="E35" s="22"/>
      <c r="F35" s="22"/>
      <c r="G35" s="23" t="e">
        <f t="shared" si="9"/>
        <v>#DIV/0!</v>
      </c>
      <c r="H35" s="12"/>
      <c r="I35" s="45"/>
      <c r="J35" s="45"/>
      <c r="K35" s="45"/>
      <c r="L35" s="45"/>
      <c r="M35" s="45"/>
      <c r="N35" s="45"/>
      <c r="O35" s="45"/>
      <c r="P35" s="45"/>
      <c r="Q35" s="45"/>
      <c r="R35" s="45"/>
      <c r="S35" s="45"/>
      <c r="T35" s="45"/>
      <c r="U35" s="45"/>
      <c r="V35" s="45"/>
      <c r="W35" s="45"/>
      <c r="X35" s="45"/>
      <c r="Y35" s="45"/>
      <c r="Z35" s="45"/>
      <c r="AA35" s="45"/>
      <c r="AB35" s="45"/>
      <c r="AC35" s="45"/>
      <c r="AD35" s="45"/>
      <c r="AE35" s="45"/>
      <c r="AF35" s="45"/>
      <c r="AG35" s="45"/>
      <c r="AH35" s="45"/>
      <c r="AI35" s="45"/>
      <c r="AJ35" s="45"/>
      <c r="AK35" s="45"/>
      <c r="AL35" s="45"/>
      <c r="AM35" s="45"/>
      <c r="AN35" s="45"/>
      <c r="AO35" s="45"/>
      <c r="AP35" s="45"/>
      <c r="AQ35" s="45"/>
      <c r="AR35" s="45"/>
      <c r="AS35" s="45"/>
      <c r="AT35" s="45"/>
      <c r="AU35" s="45"/>
      <c r="AV35" s="45"/>
      <c r="AW35" s="45"/>
      <c r="AX35" s="45"/>
      <c r="AY35" s="45"/>
      <c r="AZ35" s="45"/>
      <c r="BA35" s="45"/>
      <c r="BB35" s="45"/>
      <c r="BC35" s="45"/>
      <c r="BD35" s="45"/>
      <c r="BE35" s="45"/>
      <c r="BF35" s="45"/>
      <c r="BG35" s="45"/>
      <c r="BH35" s="45"/>
      <c r="BI35" s="45"/>
      <c r="BJ35" s="45"/>
      <c r="BK35" s="45"/>
      <c r="BL35" s="45"/>
      <c r="BM35" s="45"/>
      <c r="BN35" s="45"/>
      <c r="BO35" s="45"/>
      <c r="BP35" s="45"/>
      <c r="BQ35" s="45"/>
      <c r="BR35" s="45"/>
      <c r="BS35" s="45"/>
      <c r="BT35" s="45"/>
      <c r="BU35" s="45"/>
      <c r="BV35" s="45"/>
      <c r="BW35" s="45"/>
      <c r="BX35" s="45"/>
      <c r="BY35" s="45"/>
      <c r="BZ35" s="45"/>
      <c r="CA35" s="45"/>
      <c r="CB35" s="45"/>
      <c r="CC35" s="45"/>
      <c r="CD35" s="45"/>
      <c r="CE35" s="45"/>
      <c r="CF35" s="45"/>
      <c r="CG35" s="45"/>
      <c r="CH35" s="45"/>
      <c r="CI35" s="45"/>
      <c r="CJ35" s="45"/>
      <c r="CK35" s="45"/>
      <c r="CL35" s="45"/>
      <c r="CM35" s="45"/>
      <c r="CN35" s="45"/>
      <c r="CO35" s="45"/>
      <c r="CP35" s="45"/>
      <c r="CQ35" s="45"/>
      <c r="CR35" s="45"/>
      <c r="CS35" s="45"/>
      <c r="CT35" s="45"/>
      <c r="CU35" s="45"/>
      <c r="CV35" s="45"/>
    </row>
    <row r="36" spans="1:100" s="8" customFormat="1" ht="25.5" x14ac:dyDescent="0.2">
      <c r="A36" s="6" t="s">
        <v>45</v>
      </c>
      <c r="B36" s="5" t="s">
        <v>50</v>
      </c>
      <c r="C36" s="22"/>
      <c r="D36" s="22"/>
      <c r="E36" s="22"/>
      <c r="F36" s="22"/>
      <c r="G36" s="23" t="e">
        <f t="shared" si="9"/>
        <v>#DIV/0!</v>
      </c>
      <c r="H36" s="12"/>
      <c r="I36" s="45"/>
      <c r="J36" s="45"/>
      <c r="K36" s="45"/>
      <c r="L36" s="45"/>
      <c r="M36" s="45"/>
      <c r="N36" s="45"/>
      <c r="O36" s="45"/>
      <c r="P36" s="45"/>
      <c r="Q36" s="45"/>
      <c r="R36" s="45"/>
      <c r="S36" s="45"/>
      <c r="T36" s="45"/>
      <c r="U36" s="45"/>
      <c r="V36" s="45"/>
      <c r="W36" s="45"/>
      <c r="X36" s="45"/>
      <c r="Y36" s="45"/>
      <c r="Z36" s="45"/>
      <c r="AA36" s="45"/>
      <c r="AB36" s="45"/>
      <c r="AC36" s="45"/>
      <c r="AD36" s="45"/>
      <c r="AE36" s="45"/>
      <c r="AF36" s="45"/>
      <c r="AG36" s="45"/>
      <c r="AH36" s="45"/>
      <c r="AI36" s="45"/>
      <c r="AJ36" s="45"/>
      <c r="AK36" s="45"/>
      <c r="AL36" s="45"/>
      <c r="AM36" s="45"/>
      <c r="AN36" s="45"/>
      <c r="AO36" s="45"/>
      <c r="AP36" s="45"/>
      <c r="AQ36" s="45"/>
      <c r="AR36" s="45"/>
      <c r="AS36" s="45"/>
      <c r="AT36" s="45"/>
      <c r="AU36" s="45"/>
      <c r="AV36" s="45"/>
      <c r="AW36" s="45"/>
      <c r="AX36" s="45"/>
      <c r="AY36" s="45"/>
      <c r="AZ36" s="45"/>
      <c r="BA36" s="45"/>
      <c r="BB36" s="45"/>
      <c r="BC36" s="45"/>
      <c r="BD36" s="45"/>
      <c r="BE36" s="45"/>
      <c r="BF36" s="45"/>
      <c r="BG36" s="45"/>
      <c r="BH36" s="45"/>
      <c r="BI36" s="45"/>
      <c r="BJ36" s="45"/>
      <c r="BK36" s="45"/>
      <c r="BL36" s="45"/>
      <c r="BM36" s="45"/>
      <c r="BN36" s="45"/>
      <c r="BO36" s="45"/>
      <c r="BP36" s="45"/>
      <c r="BQ36" s="45"/>
      <c r="BR36" s="45"/>
      <c r="BS36" s="45"/>
      <c r="BT36" s="45"/>
      <c r="BU36" s="45"/>
      <c r="BV36" s="45"/>
      <c r="BW36" s="45"/>
      <c r="BX36" s="45"/>
      <c r="BY36" s="45"/>
      <c r="BZ36" s="45"/>
      <c r="CA36" s="45"/>
      <c r="CB36" s="45"/>
      <c r="CC36" s="45"/>
      <c r="CD36" s="45"/>
      <c r="CE36" s="45"/>
      <c r="CF36" s="45"/>
      <c r="CG36" s="45"/>
      <c r="CH36" s="45"/>
      <c r="CI36" s="45"/>
      <c r="CJ36" s="45"/>
      <c r="CK36" s="45"/>
      <c r="CL36" s="45"/>
      <c r="CM36" s="45"/>
      <c r="CN36" s="45"/>
      <c r="CO36" s="45"/>
      <c r="CP36" s="45"/>
      <c r="CQ36" s="45"/>
      <c r="CR36" s="45"/>
      <c r="CS36" s="45"/>
      <c r="CT36" s="45"/>
      <c r="CU36" s="45"/>
      <c r="CV36" s="45"/>
    </row>
    <row r="37" spans="1:100" s="40" customFormat="1" ht="15.75" x14ac:dyDescent="0.25">
      <c r="A37" s="52" t="s">
        <v>51</v>
      </c>
      <c r="B37" s="37"/>
      <c r="C37" s="38">
        <f>C3+C18+C26</f>
        <v>0</v>
      </c>
      <c r="D37" s="38">
        <f>D3+D18+D26</f>
        <v>0</v>
      </c>
      <c r="E37" s="38"/>
      <c r="F37" s="38">
        <f>F3+F18+F26</f>
        <v>0</v>
      </c>
      <c r="G37" s="39" t="e">
        <f t="shared" si="9"/>
        <v>#DIV/0!</v>
      </c>
      <c r="H37" s="37"/>
      <c r="I37" s="46"/>
      <c r="J37" s="46"/>
      <c r="K37" s="46"/>
      <c r="L37" s="46"/>
      <c r="M37" s="46"/>
      <c r="N37" s="46"/>
      <c r="O37" s="46"/>
      <c r="P37" s="46"/>
      <c r="Q37" s="46"/>
      <c r="R37" s="46"/>
      <c r="S37" s="46"/>
      <c r="T37" s="46"/>
      <c r="U37" s="46"/>
      <c r="V37" s="46"/>
      <c r="W37" s="46"/>
      <c r="X37" s="46"/>
      <c r="Y37" s="46"/>
      <c r="Z37" s="46"/>
      <c r="AA37" s="46"/>
      <c r="AB37" s="46"/>
      <c r="AC37" s="46"/>
      <c r="AD37" s="46"/>
      <c r="AE37" s="46"/>
      <c r="AF37" s="46"/>
      <c r="AG37" s="46"/>
      <c r="AH37" s="46"/>
      <c r="AI37" s="46"/>
      <c r="AJ37" s="46"/>
      <c r="AK37" s="46"/>
      <c r="AL37" s="46"/>
      <c r="AM37" s="46"/>
      <c r="AN37" s="46"/>
      <c r="AO37" s="46"/>
      <c r="AP37" s="46"/>
      <c r="AQ37" s="46"/>
      <c r="AR37" s="46"/>
      <c r="AS37" s="46"/>
      <c r="AT37" s="46"/>
      <c r="AU37" s="46"/>
      <c r="AV37" s="46"/>
      <c r="AW37" s="46"/>
      <c r="AX37" s="46"/>
      <c r="AY37" s="46"/>
      <c r="AZ37" s="46"/>
      <c r="BA37" s="46"/>
      <c r="BB37" s="46"/>
      <c r="BC37" s="46"/>
      <c r="BD37" s="46"/>
      <c r="BE37" s="46"/>
      <c r="BF37" s="46"/>
      <c r="BG37" s="46"/>
      <c r="BH37" s="46"/>
      <c r="BI37" s="46"/>
      <c r="BJ37" s="46"/>
      <c r="BK37" s="46"/>
      <c r="BL37" s="46"/>
      <c r="BM37" s="46"/>
      <c r="BN37" s="46"/>
      <c r="BO37" s="46"/>
      <c r="BP37" s="46"/>
      <c r="BQ37" s="46"/>
      <c r="BR37" s="46"/>
      <c r="BS37" s="46"/>
      <c r="BT37" s="46"/>
      <c r="BU37" s="46"/>
      <c r="BV37" s="46"/>
      <c r="BW37" s="46"/>
      <c r="BX37" s="46"/>
      <c r="BY37" s="46"/>
      <c r="BZ37" s="46"/>
      <c r="CA37" s="46"/>
      <c r="CB37" s="46"/>
      <c r="CC37" s="46"/>
      <c r="CD37" s="46"/>
      <c r="CE37" s="46"/>
      <c r="CF37" s="46"/>
      <c r="CG37" s="46"/>
      <c r="CH37" s="46"/>
      <c r="CI37" s="46"/>
      <c r="CJ37" s="46"/>
      <c r="CK37" s="46"/>
      <c r="CL37" s="46"/>
      <c r="CM37" s="46"/>
      <c r="CN37" s="46"/>
      <c r="CO37" s="46"/>
      <c r="CP37" s="46"/>
      <c r="CQ37" s="46"/>
      <c r="CR37" s="46"/>
      <c r="CS37" s="46"/>
      <c r="CT37" s="46"/>
      <c r="CU37" s="46"/>
      <c r="CV37" s="46"/>
    </row>
    <row r="38" spans="1:100" ht="25.5" x14ac:dyDescent="0.2">
      <c r="J38" s="51" t="s">
        <v>1</v>
      </c>
      <c r="K38" s="51" t="s">
        <v>65</v>
      </c>
      <c r="L38" s="51" t="s">
        <v>58</v>
      </c>
    </row>
    <row r="39" spans="1:100" ht="12" customHeight="1" x14ac:dyDescent="0.2">
      <c r="J39" s="53" t="str">
        <f>A4</f>
        <v>Налог на доходы  физических лиц</v>
      </c>
      <c r="K39" s="48" t="e">
        <f t="shared" ref="K39:K56" si="11">L39/$L$56</f>
        <v>#DIV/0!</v>
      </c>
      <c r="L39" s="49">
        <f>F4</f>
        <v>0</v>
      </c>
    </row>
    <row r="40" spans="1:100" x14ac:dyDescent="0.2">
      <c r="J40" s="53" t="str">
        <f>A5</f>
        <v>Акцизы по подакцизным товарам (продукции), производимым на территории Российской Федерации</v>
      </c>
      <c r="K40" s="48" t="e">
        <f t="shared" si="11"/>
        <v>#DIV/0!</v>
      </c>
      <c r="L40" s="49">
        <f>F5</f>
        <v>0</v>
      </c>
    </row>
    <row r="41" spans="1:100" x14ac:dyDescent="0.2">
      <c r="J41" s="53" t="str">
        <f>A7</f>
        <v>Налог, взимаемый в связи с применением упрощенной системы налогообложения</v>
      </c>
      <c r="K41" s="48" t="e">
        <f t="shared" si="11"/>
        <v>#DIV/0!</v>
      </c>
      <c r="L41" s="49">
        <f>F7</f>
        <v>0</v>
      </c>
    </row>
    <row r="42" spans="1:100" x14ac:dyDescent="0.2">
      <c r="J42" s="53" t="str">
        <f>A8</f>
        <v>Единый налог на вмененный доход для отдельных видов деятельности</v>
      </c>
      <c r="K42" s="48" t="e">
        <f t="shared" si="11"/>
        <v>#DIV/0!</v>
      </c>
      <c r="L42" s="49">
        <f>F8</f>
        <v>0</v>
      </c>
    </row>
    <row r="43" spans="1:100" x14ac:dyDescent="0.2">
      <c r="J43" s="53" t="str">
        <f>A9</f>
        <v>Единый сельскохозяйственный налог</v>
      </c>
      <c r="K43" s="48" t="e">
        <f t="shared" si="11"/>
        <v>#DIV/0!</v>
      </c>
      <c r="L43" s="49">
        <f>F9</f>
        <v>0</v>
      </c>
    </row>
    <row r="44" spans="1:100" x14ac:dyDescent="0.2">
      <c r="J44" s="53" t="str">
        <f>A10</f>
        <v>Налог, взимаемый в связи с применением патентной системы налогооблажения</v>
      </c>
      <c r="K44" s="48" t="e">
        <f t="shared" si="11"/>
        <v>#DIV/0!</v>
      </c>
      <c r="L44" s="49">
        <f>F10</f>
        <v>0</v>
      </c>
    </row>
    <row r="45" spans="1:100" x14ac:dyDescent="0.2">
      <c r="J45" s="53" t="str">
        <f>A12</f>
        <v>Налог на имущество физических лиц</v>
      </c>
      <c r="K45" s="48" t="e">
        <f t="shared" si="11"/>
        <v>#DIV/0!</v>
      </c>
      <c r="L45" s="49">
        <f>F12</f>
        <v>0</v>
      </c>
    </row>
    <row r="46" spans="1:100" x14ac:dyDescent="0.2">
      <c r="J46" s="53" t="str">
        <f>A14</f>
        <v>Земельный налог</v>
      </c>
      <c r="K46" s="48" t="e">
        <f t="shared" si="11"/>
        <v>#DIV/0!</v>
      </c>
      <c r="L46" s="49">
        <f>F14</f>
        <v>0</v>
      </c>
    </row>
    <row r="47" spans="1:100" x14ac:dyDescent="0.2">
      <c r="J47" s="53" t="str">
        <f>A15</f>
        <v>Иные налоговые доходы</v>
      </c>
      <c r="K47" s="48" t="e">
        <f t="shared" si="11"/>
        <v>#DIV/0!</v>
      </c>
      <c r="L47" s="49">
        <f>F15</f>
        <v>0</v>
      </c>
    </row>
    <row r="48" spans="1:100" x14ac:dyDescent="0.2">
      <c r="J48" s="53" t="str">
        <f>A19</f>
        <v>Доходы от использования имущества, находящегося в государственной и муниципальной собственности</v>
      </c>
      <c r="K48" s="48" t="e">
        <f t="shared" si="11"/>
        <v>#DIV/0!</v>
      </c>
      <c r="L48" s="49">
        <f>F19</f>
        <v>0</v>
      </c>
    </row>
    <row r="49" spans="9:100" x14ac:dyDescent="0.2">
      <c r="J49" s="53" t="str">
        <f>A20</f>
        <v>Плата за негативное воздействие на окружающую среду</v>
      </c>
      <c r="K49" s="48" t="e">
        <f t="shared" si="11"/>
        <v>#DIV/0!</v>
      </c>
      <c r="L49" s="49">
        <f>F20</f>
        <v>0</v>
      </c>
    </row>
    <row r="50" spans="9:100" x14ac:dyDescent="0.2">
      <c r="I50" s="7"/>
      <c r="J50" s="53" t="str">
        <f>A21</f>
        <v>Штрафы, санкции, возмещение ущерба</v>
      </c>
      <c r="K50" s="48" t="e">
        <f t="shared" si="11"/>
        <v>#DIV/0!</v>
      </c>
      <c r="L50" s="49">
        <f>F21</f>
        <v>0</v>
      </c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B50" s="7"/>
      <c r="AC50" s="7"/>
      <c r="AD50" s="7"/>
      <c r="AE50" s="7"/>
      <c r="AF50" s="7"/>
      <c r="AG50" s="7"/>
      <c r="AH50" s="7"/>
      <c r="AI50" s="7"/>
      <c r="AJ50" s="7"/>
      <c r="AK50" s="7"/>
      <c r="AL50" s="7"/>
      <c r="AM50" s="7"/>
      <c r="AN50" s="7"/>
      <c r="AO50" s="7"/>
      <c r="AP50" s="7"/>
      <c r="AQ50" s="7"/>
      <c r="AR50" s="7"/>
      <c r="AS50" s="7"/>
      <c r="AT50" s="7"/>
      <c r="AU50" s="7"/>
      <c r="AV50" s="7"/>
      <c r="AW50" s="7"/>
      <c r="AX50" s="7"/>
      <c r="AY50" s="7"/>
      <c r="AZ50" s="7"/>
      <c r="BA50" s="7"/>
      <c r="BB50" s="7"/>
      <c r="BC50" s="7"/>
      <c r="BD50" s="7"/>
      <c r="BE50" s="7"/>
      <c r="BF50" s="7"/>
      <c r="BG50" s="7"/>
      <c r="BH50" s="7"/>
      <c r="BI50" s="7"/>
      <c r="BJ50" s="7"/>
      <c r="BK50" s="7"/>
      <c r="BL50" s="7"/>
      <c r="BM50" s="7"/>
      <c r="BN50" s="7"/>
      <c r="BO50" s="7"/>
      <c r="BP50" s="7"/>
      <c r="BQ50" s="7"/>
      <c r="BR50" s="7"/>
      <c r="BS50" s="7"/>
      <c r="BT50" s="7"/>
      <c r="BU50" s="7"/>
      <c r="BV50" s="7"/>
      <c r="BW50" s="7"/>
      <c r="BX50" s="7"/>
      <c r="BY50" s="7"/>
      <c r="BZ50" s="7"/>
      <c r="CA50" s="7"/>
      <c r="CB50" s="7"/>
      <c r="CC50" s="7"/>
      <c r="CD50" s="7"/>
      <c r="CE50" s="7"/>
      <c r="CF50" s="7"/>
      <c r="CG50" s="7"/>
      <c r="CH50" s="7"/>
      <c r="CI50" s="7"/>
      <c r="CJ50" s="7"/>
      <c r="CK50" s="7"/>
      <c r="CL50" s="7"/>
      <c r="CM50" s="7"/>
      <c r="CN50" s="7"/>
      <c r="CO50" s="7"/>
      <c r="CP50" s="7"/>
      <c r="CQ50" s="7"/>
      <c r="CR50" s="7"/>
      <c r="CS50" s="7"/>
      <c r="CT50" s="7"/>
      <c r="CU50" s="7"/>
      <c r="CV50" s="7"/>
    </row>
    <row r="51" spans="9:100" x14ac:dyDescent="0.2">
      <c r="I51" s="7"/>
      <c r="J51" s="53" t="str">
        <f>A22</f>
        <v>Иные неналоговые доходы</v>
      </c>
      <c r="K51" s="48" t="e">
        <f t="shared" si="11"/>
        <v>#DIV/0!</v>
      </c>
      <c r="L51" s="49">
        <f>F22</f>
        <v>0</v>
      </c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  <c r="AJ51" s="7"/>
      <c r="AK51" s="7"/>
      <c r="AL51" s="7"/>
      <c r="AM51" s="7"/>
      <c r="AN51" s="7"/>
      <c r="AO51" s="7"/>
      <c r="AP51" s="7"/>
      <c r="AQ51" s="7"/>
      <c r="AR51" s="7"/>
      <c r="AS51" s="7"/>
      <c r="AT51" s="7"/>
      <c r="AU51" s="7"/>
      <c r="AV51" s="7"/>
      <c r="AW51" s="7"/>
      <c r="AX51" s="7"/>
      <c r="AY51" s="7"/>
      <c r="AZ51" s="7"/>
      <c r="BA51" s="7"/>
      <c r="BB51" s="7"/>
      <c r="BC51" s="7"/>
      <c r="BD51" s="7"/>
      <c r="BE51" s="7"/>
      <c r="BF51" s="7"/>
      <c r="BG51" s="7"/>
      <c r="BH51" s="7"/>
      <c r="BI51" s="7"/>
      <c r="BJ51" s="7"/>
      <c r="BK51" s="7"/>
      <c r="BL51" s="7"/>
      <c r="BM51" s="7"/>
      <c r="BN51" s="7"/>
      <c r="BO51" s="7"/>
      <c r="BP51" s="7"/>
      <c r="BQ51" s="7"/>
      <c r="BR51" s="7"/>
      <c r="BS51" s="7"/>
      <c r="BT51" s="7"/>
      <c r="BU51" s="7"/>
      <c r="BV51" s="7"/>
      <c r="BW51" s="7"/>
      <c r="BX51" s="7"/>
      <c r="BY51" s="7"/>
      <c r="BZ51" s="7"/>
      <c r="CA51" s="7"/>
      <c r="CB51" s="7"/>
      <c r="CC51" s="7"/>
      <c r="CD51" s="7"/>
      <c r="CE51" s="7"/>
      <c r="CF51" s="7"/>
      <c r="CG51" s="7"/>
      <c r="CH51" s="7"/>
      <c r="CI51" s="7"/>
      <c r="CJ51" s="7"/>
      <c r="CK51" s="7"/>
      <c r="CL51" s="7"/>
      <c r="CM51" s="7"/>
      <c r="CN51" s="7"/>
      <c r="CO51" s="7"/>
      <c r="CP51" s="7"/>
      <c r="CQ51" s="7"/>
      <c r="CR51" s="7"/>
      <c r="CS51" s="7"/>
      <c r="CT51" s="7"/>
      <c r="CU51" s="7"/>
      <c r="CV51" s="7"/>
    </row>
    <row r="52" spans="9:100" x14ac:dyDescent="0.2">
      <c r="I52" s="7"/>
      <c r="J52" s="53" t="str">
        <f>A28</f>
        <v>Дотации</v>
      </c>
      <c r="K52" s="48" t="e">
        <f t="shared" si="11"/>
        <v>#DIV/0!</v>
      </c>
      <c r="L52" s="49">
        <f>F28</f>
        <v>0</v>
      </c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  <c r="AJ52" s="7"/>
      <c r="AK52" s="7"/>
      <c r="AL52" s="7"/>
      <c r="AM52" s="7"/>
      <c r="AN52" s="7"/>
      <c r="AO52" s="7"/>
      <c r="AP52" s="7"/>
      <c r="AQ52" s="7"/>
      <c r="AR52" s="7"/>
      <c r="AS52" s="7"/>
      <c r="AT52" s="7"/>
      <c r="AU52" s="7"/>
      <c r="AV52" s="7"/>
      <c r="AW52" s="7"/>
      <c r="AX52" s="7"/>
      <c r="AY52" s="7"/>
      <c r="AZ52" s="7"/>
      <c r="BA52" s="7"/>
      <c r="BB52" s="7"/>
      <c r="BC52" s="7"/>
      <c r="BD52" s="7"/>
      <c r="BE52" s="7"/>
      <c r="BF52" s="7"/>
      <c r="BG52" s="7"/>
      <c r="BH52" s="7"/>
      <c r="BI52" s="7"/>
      <c r="BJ52" s="7"/>
      <c r="BK52" s="7"/>
      <c r="BL52" s="7"/>
      <c r="BM52" s="7"/>
      <c r="BN52" s="7"/>
      <c r="BO52" s="7"/>
      <c r="BP52" s="7"/>
      <c r="BQ52" s="7"/>
      <c r="BR52" s="7"/>
      <c r="BS52" s="7"/>
      <c r="BT52" s="7"/>
      <c r="BU52" s="7"/>
      <c r="BV52" s="7"/>
      <c r="BW52" s="7"/>
      <c r="BX52" s="7"/>
      <c r="BY52" s="7"/>
      <c r="BZ52" s="7"/>
      <c r="CA52" s="7"/>
      <c r="CB52" s="7"/>
      <c r="CC52" s="7"/>
      <c r="CD52" s="7"/>
      <c r="CE52" s="7"/>
      <c r="CF52" s="7"/>
      <c r="CG52" s="7"/>
      <c r="CH52" s="7"/>
      <c r="CI52" s="7"/>
      <c r="CJ52" s="7"/>
      <c r="CK52" s="7"/>
      <c r="CL52" s="7"/>
      <c r="CM52" s="7"/>
      <c r="CN52" s="7"/>
      <c r="CO52" s="7"/>
      <c r="CP52" s="7"/>
      <c r="CQ52" s="7"/>
      <c r="CR52" s="7"/>
      <c r="CS52" s="7"/>
      <c r="CT52" s="7"/>
      <c r="CU52" s="7"/>
      <c r="CV52" s="7"/>
    </row>
    <row r="53" spans="9:100" x14ac:dyDescent="0.2">
      <c r="I53" s="7"/>
      <c r="J53" s="53" t="str">
        <f>A29</f>
        <v xml:space="preserve">Субсидии </v>
      </c>
      <c r="K53" s="48" t="e">
        <f t="shared" si="11"/>
        <v>#DIV/0!</v>
      </c>
      <c r="L53" s="49">
        <f>F29</f>
        <v>0</v>
      </c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  <c r="AB53" s="7"/>
      <c r="AC53" s="7"/>
      <c r="AD53" s="7"/>
      <c r="AE53" s="7"/>
      <c r="AF53" s="7"/>
      <c r="AG53" s="7"/>
      <c r="AH53" s="7"/>
      <c r="AI53" s="7"/>
      <c r="AJ53" s="7"/>
      <c r="AK53" s="7"/>
      <c r="AL53" s="7"/>
      <c r="AM53" s="7"/>
      <c r="AN53" s="7"/>
      <c r="AO53" s="7"/>
      <c r="AP53" s="7"/>
      <c r="AQ53" s="7"/>
      <c r="AR53" s="7"/>
      <c r="AS53" s="7"/>
      <c r="AT53" s="7"/>
      <c r="AU53" s="7"/>
      <c r="AV53" s="7"/>
      <c r="AW53" s="7"/>
      <c r="AX53" s="7"/>
      <c r="AY53" s="7"/>
      <c r="AZ53" s="7"/>
      <c r="BA53" s="7"/>
      <c r="BB53" s="7"/>
      <c r="BC53" s="7"/>
      <c r="BD53" s="7"/>
      <c r="BE53" s="7"/>
      <c r="BF53" s="7"/>
      <c r="BG53" s="7"/>
      <c r="BH53" s="7"/>
      <c r="BI53" s="7"/>
      <c r="BJ53" s="7"/>
      <c r="BK53" s="7"/>
      <c r="BL53" s="7"/>
      <c r="BM53" s="7"/>
      <c r="BN53" s="7"/>
      <c r="BO53" s="7"/>
      <c r="BP53" s="7"/>
      <c r="BQ53" s="7"/>
      <c r="BR53" s="7"/>
      <c r="BS53" s="7"/>
      <c r="BT53" s="7"/>
      <c r="BU53" s="7"/>
      <c r="BV53" s="7"/>
      <c r="BW53" s="7"/>
      <c r="BX53" s="7"/>
      <c r="BY53" s="7"/>
      <c r="BZ53" s="7"/>
      <c r="CA53" s="7"/>
      <c r="CB53" s="7"/>
      <c r="CC53" s="7"/>
      <c r="CD53" s="7"/>
      <c r="CE53" s="7"/>
      <c r="CF53" s="7"/>
      <c r="CG53" s="7"/>
      <c r="CH53" s="7"/>
      <c r="CI53" s="7"/>
      <c r="CJ53" s="7"/>
      <c r="CK53" s="7"/>
      <c r="CL53" s="7"/>
      <c r="CM53" s="7"/>
      <c r="CN53" s="7"/>
      <c r="CO53" s="7"/>
      <c r="CP53" s="7"/>
      <c r="CQ53" s="7"/>
      <c r="CR53" s="7"/>
      <c r="CS53" s="7"/>
      <c r="CT53" s="7"/>
      <c r="CU53" s="7"/>
      <c r="CV53" s="7"/>
    </row>
    <row r="54" spans="9:100" x14ac:dyDescent="0.2">
      <c r="I54" s="7"/>
      <c r="J54" s="53" t="str">
        <f>A30</f>
        <v>Субвенции</v>
      </c>
      <c r="K54" s="48" t="e">
        <f t="shared" si="11"/>
        <v>#DIV/0!</v>
      </c>
      <c r="L54" s="49">
        <f>F30</f>
        <v>0</v>
      </c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  <c r="AA54" s="7"/>
      <c r="AB54" s="7"/>
      <c r="AC54" s="7"/>
      <c r="AD54" s="7"/>
      <c r="AE54" s="7"/>
      <c r="AF54" s="7"/>
      <c r="AG54" s="7"/>
      <c r="AH54" s="7"/>
      <c r="AI54" s="7"/>
      <c r="AJ54" s="7"/>
      <c r="AK54" s="7"/>
      <c r="AL54" s="7"/>
      <c r="AM54" s="7"/>
      <c r="AN54" s="7"/>
      <c r="AO54" s="7"/>
      <c r="AP54" s="7"/>
      <c r="AQ54" s="7"/>
      <c r="AR54" s="7"/>
      <c r="AS54" s="7"/>
      <c r="AT54" s="7"/>
      <c r="AU54" s="7"/>
      <c r="AV54" s="7"/>
      <c r="AW54" s="7"/>
      <c r="AX54" s="7"/>
      <c r="AY54" s="7"/>
      <c r="AZ54" s="7"/>
      <c r="BA54" s="7"/>
      <c r="BB54" s="7"/>
      <c r="BC54" s="7"/>
      <c r="BD54" s="7"/>
      <c r="BE54" s="7"/>
      <c r="BF54" s="7"/>
      <c r="BG54" s="7"/>
      <c r="BH54" s="7"/>
      <c r="BI54" s="7"/>
      <c r="BJ54" s="7"/>
      <c r="BK54" s="7"/>
      <c r="BL54" s="7"/>
      <c r="BM54" s="7"/>
      <c r="BN54" s="7"/>
      <c r="BO54" s="7"/>
      <c r="BP54" s="7"/>
      <c r="BQ54" s="7"/>
      <c r="BR54" s="7"/>
      <c r="BS54" s="7"/>
      <c r="BT54" s="7"/>
      <c r="BU54" s="7"/>
      <c r="BV54" s="7"/>
      <c r="BW54" s="7"/>
      <c r="BX54" s="7"/>
      <c r="BY54" s="7"/>
      <c r="BZ54" s="7"/>
      <c r="CA54" s="7"/>
      <c r="CB54" s="7"/>
      <c r="CC54" s="7"/>
      <c r="CD54" s="7"/>
      <c r="CE54" s="7"/>
      <c r="CF54" s="7"/>
      <c r="CG54" s="7"/>
      <c r="CH54" s="7"/>
      <c r="CI54" s="7"/>
      <c r="CJ54" s="7"/>
      <c r="CK54" s="7"/>
      <c r="CL54" s="7"/>
      <c r="CM54" s="7"/>
      <c r="CN54" s="7"/>
      <c r="CO54" s="7"/>
      <c r="CP54" s="7"/>
      <c r="CQ54" s="7"/>
      <c r="CR54" s="7"/>
      <c r="CS54" s="7"/>
      <c r="CT54" s="7"/>
      <c r="CU54" s="7"/>
      <c r="CV54" s="7"/>
    </row>
    <row r="55" spans="9:100" x14ac:dyDescent="0.2">
      <c r="I55" s="7"/>
      <c r="J55" s="53" t="str">
        <f>A31</f>
        <v>Иные безвозмездные поступления</v>
      </c>
      <c r="K55" s="48" t="e">
        <f t="shared" si="11"/>
        <v>#DIV/0!</v>
      </c>
      <c r="L55" s="49">
        <f>F31</f>
        <v>0</v>
      </c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  <c r="AA55" s="7"/>
      <c r="AB55" s="7"/>
      <c r="AC55" s="7"/>
      <c r="AD55" s="7"/>
      <c r="AE55" s="7"/>
      <c r="AF55" s="7"/>
      <c r="AG55" s="7"/>
      <c r="AH55" s="7"/>
      <c r="AI55" s="7"/>
      <c r="AJ55" s="7"/>
      <c r="AK55" s="7"/>
      <c r="AL55" s="7"/>
      <c r="AM55" s="7"/>
      <c r="AN55" s="7"/>
      <c r="AO55" s="7"/>
      <c r="AP55" s="7"/>
      <c r="AQ55" s="7"/>
      <c r="AR55" s="7"/>
      <c r="AS55" s="7"/>
      <c r="AT55" s="7"/>
      <c r="AU55" s="7"/>
      <c r="AV55" s="7"/>
      <c r="AW55" s="7"/>
      <c r="AX55" s="7"/>
      <c r="AY55" s="7"/>
      <c r="AZ55" s="7"/>
      <c r="BA55" s="7"/>
      <c r="BB55" s="7"/>
      <c r="BC55" s="7"/>
      <c r="BD55" s="7"/>
      <c r="BE55" s="7"/>
      <c r="BF55" s="7"/>
      <c r="BG55" s="7"/>
      <c r="BH55" s="7"/>
      <c r="BI55" s="7"/>
      <c r="BJ55" s="7"/>
      <c r="BK55" s="7"/>
      <c r="BL55" s="7"/>
      <c r="BM55" s="7"/>
      <c r="BN55" s="7"/>
      <c r="BO55" s="7"/>
      <c r="BP55" s="7"/>
      <c r="BQ55" s="7"/>
      <c r="BR55" s="7"/>
      <c r="BS55" s="7"/>
      <c r="BT55" s="7"/>
      <c r="BU55" s="7"/>
      <c r="BV55" s="7"/>
      <c r="BW55" s="7"/>
      <c r="BX55" s="7"/>
      <c r="BY55" s="7"/>
      <c r="BZ55" s="7"/>
      <c r="CA55" s="7"/>
      <c r="CB55" s="7"/>
      <c r="CC55" s="7"/>
      <c r="CD55" s="7"/>
      <c r="CE55" s="7"/>
      <c r="CF55" s="7"/>
      <c r="CG55" s="7"/>
      <c r="CH55" s="7"/>
      <c r="CI55" s="7"/>
      <c r="CJ55" s="7"/>
      <c r="CK55" s="7"/>
      <c r="CL55" s="7"/>
      <c r="CM55" s="7"/>
      <c r="CN55" s="7"/>
      <c r="CO55" s="7"/>
      <c r="CP55" s="7"/>
      <c r="CQ55" s="7"/>
      <c r="CR55" s="7"/>
      <c r="CS55" s="7"/>
      <c r="CT55" s="7"/>
      <c r="CU55" s="7"/>
      <c r="CV55" s="7"/>
    </row>
    <row r="56" spans="9:100" x14ac:dyDescent="0.2">
      <c r="I56" s="7"/>
      <c r="J56" s="47" t="s">
        <v>51</v>
      </c>
      <c r="K56" s="48" t="e">
        <f t="shared" si="11"/>
        <v>#DIV/0!</v>
      </c>
      <c r="L56" s="49">
        <f>SUM(L39:L55)</f>
        <v>0</v>
      </c>
      <c r="M56" s="7"/>
      <c r="N56" s="7"/>
      <c r="O56" s="7"/>
      <c r="P56" s="7"/>
      <c r="Q56" s="7"/>
      <c r="R56" s="7"/>
      <c r="S56" s="7"/>
      <c r="T56" s="7"/>
      <c r="U56" s="7"/>
      <c r="V56" s="7"/>
      <c r="W56" s="7"/>
      <c r="X56" s="7"/>
      <c r="Y56" s="7"/>
      <c r="Z56" s="7"/>
      <c r="AA56" s="7"/>
      <c r="AB56" s="7"/>
      <c r="AC56" s="7"/>
      <c r="AD56" s="7"/>
      <c r="AE56" s="7"/>
      <c r="AF56" s="7"/>
      <c r="AG56" s="7"/>
      <c r="AH56" s="7"/>
      <c r="AI56" s="7"/>
      <c r="AJ56" s="7"/>
      <c r="AK56" s="7"/>
      <c r="AL56" s="7"/>
      <c r="AM56" s="7"/>
      <c r="AN56" s="7"/>
      <c r="AO56" s="7"/>
      <c r="AP56" s="7"/>
      <c r="AQ56" s="7"/>
      <c r="AR56" s="7"/>
      <c r="AS56" s="7"/>
      <c r="AT56" s="7"/>
      <c r="AU56" s="7"/>
      <c r="AV56" s="7"/>
      <c r="AW56" s="7"/>
      <c r="AX56" s="7"/>
      <c r="AY56" s="7"/>
      <c r="AZ56" s="7"/>
      <c r="BA56" s="7"/>
      <c r="BB56" s="7"/>
      <c r="BC56" s="7"/>
      <c r="BD56" s="7"/>
      <c r="BE56" s="7"/>
      <c r="BF56" s="7"/>
      <c r="BG56" s="7"/>
      <c r="BH56" s="7"/>
      <c r="BI56" s="7"/>
      <c r="BJ56" s="7"/>
      <c r="BK56" s="7"/>
      <c r="BL56" s="7"/>
      <c r="BM56" s="7"/>
      <c r="BN56" s="7"/>
      <c r="BO56" s="7"/>
      <c r="BP56" s="7"/>
      <c r="BQ56" s="7"/>
      <c r="BR56" s="7"/>
      <c r="BS56" s="7"/>
      <c r="BT56" s="7"/>
      <c r="BU56" s="7"/>
      <c r="BV56" s="7"/>
      <c r="BW56" s="7"/>
      <c r="BX56" s="7"/>
      <c r="BY56" s="7"/>
      <c r="BZ56" s="7"/>
      <c r="CA56" s="7"/>
      <c r="CB56" s="7"/>
      <c r="CC56" s="7"/>
      <c r="CD56" s="7"/>
      <c r="CE56" s="7"/>
      <c r="CF56" s="7"/>
      <c r="CG56" s="7"/>
      <c r="CH56" s="7"/>
      <c r="CI56" s="7"/>
      <c r="CJ56" s="7"/>
      <c r="CK56" s="7"/>
      <c r="CL56" s="7"/>
      <c r="CM56" s="7"/>
      <c r="CN56" s="7"/>
      <c r="CO56" s="7"/>
      <c r="CP56" s="7"/>
      <c r="CQ56" s="7"/>
      <c r="CR56" s="7"/>
      <c r="CS56" s="7"/>
      <c r="CT56" s="7"/>
      <c r="CU56" s="7"/>
      <c r="CV56" s="7"/>
    </row>
  </sheetData>
  <mergeCells count="2">
    <mergeCell ref="H7:H10"/>
    <mergeCell ref="H12:H14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3 мес. 2017 г.</vt:lpstr>
      <vt:lpstr>6 мес. 2017 г.</vt:lpstr>
      <vt:lpstr>9 мес. 2017 г.</vt:lpstr>
      <vt:lpstr>за 2017 г.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2017-11-02T12:22:35Z</dcterms:modified>
</cp:coreProperties>
</file>