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srvkomfin\Общие_папки\Отдел  Бюдж планир и анализа\РЕЕСТР РО\2023 Плановый РРО декабрь в работе!!!!\На САЙТ\"/>
    </mc:Choice>
  </mc:AlternateContent>
  <xr:revisionPtr revIDLastSave="0" documentId="13_ncr:1_{143DBCA5-3484-4235-AEBC-63BE73358376}" xr6:coauthVersionLast="47" xr6:coauthVersionMax="47" xr10:uidLastSave="{00000000-0000-0000-0000-000000000000}"/>
  <bookViews>
    <workbookView xWindow="-120" yWindow="-120" windowWidth="29040" windowHeight="15840" xr2:uid="{A2B6E3F3-F745-4659-8AAF-EB177DA08985}"/>
  </bookViews>
  <sheets>
    <sheet name="РРО плановый свод" sheetId="1" r:id="rId1"/>
  </sheets>
  <definedNames>
    <definedName name="_xlnm._FilterDatabase" localSheetId="0" hidden="1">'РРО плановый свод'!$B$4:$Y$440</definedName>
    <definedName name="Z_EFF8C350_D3F6_4B36_A4DC_DD7783EC1D7D_.wvu.Cols" localSheetId="0" hidden="1">'РРО плановый свод'!$B:$E,'РРО плановый свод'!$K:$K,'РРО плановый свод'!#REF!,'РРО плановый свод'!#REF!,'РРО плановый свод'!#REF!,'РРО плановый свод'!#REF!</definedName>
  </definedNames>
  <calcPr calcId="191029" iterate="1"/>
  <customWorkbookViews>
    <customWorkbookView name="Крамич Наталья Валерьевна - Личное представление" guid="{EFF8C350-D3F6-4B36-A4DC-DD7783EC1D7D}" mergeInterval="0" personalView="1" maximized="1" xWindow="-8" yWindow="-8" windowWidth="1936" windowHeight="1056" activeSheetId="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T440" i="1" l="1"/>
  <c r="U440" i="1"/>
  <c r="V440" i="1"/>
  <c r="W440" i="1"/>
  <c r="X440" i="1"/>
  <c r="Y440" i="1"/>
  <c r="S440" i="1"/>
  <c r="T55" i="1"/>
  <c r="U55" i="1"/>
  <c r="V55" i="1"/>
  <c r="W55" i="1"/>
  <c r="X55" i="1"/>
  <c r="Y55" i="1"/>
  <c r="S55" i="1"/>
  <c r="T102" i="1"/>
  <c r="U102" i="1"/>
  <c r="V102" i="1"/>
  <c r="W102" i="1"/>
  <c r="X102" i="1"/>
  <c r="Y102" i="1"/>
  <c r="S102" i="1"/>
  <c r="T35" i="1"/>
  <c r="U35" i="1"/>
  <c r="V35" i="1"/>
  <c r="W35" i="1"/>
  <c r="X35" i="1"/>
  <c r="Y35" i="1"/>
  <c r="S35" i="1"/>
  <c r="T31" i="1"/>
  <c r="U31" i="1"/>
  <c r="V31" i="1"/>
  <c r="W31" i="1"/>
  <c r="X31" i="1"/>
  <c r="Y31" i="1"/>
  <c r="S31" i="1"/>
  <c r="T98" i="1"/>
  <c r="U98" i="1"/>
  <c r="V98" i="1"/>
  <c r="W98" i="1"/>
  <c r="X98" i="1"/>
  <c r="Y98" i="1"/>
  <c r="S98" i="1"/>
  <c r="T43" i="1"/>
  <c r="U43" i="1"/>
  <c r="V43" i="1"/>
  <c r="W43" i="1"/>
  <c r="X43" i="1"/>
  <c r="Y43" i="1"/>
  <c r="S43" i="1"/>
  <c r="T15" i="1"/>
  <c r="U15" i="1"/>
  <c r="V15" i="1"/>
  <c r="W15" i="1"/>
  <c r="X15" i="1"/>
  <c r="Y15" i="1"/>
  <c r="S15" i="1"/>
  <c r="T146" i="1"/>
  <c r="U146" i="1"/>
  <c r="V146" i="1"/>
  <c r="W146" i="1"/>
  <c r="X146" i="1"/>
  <c r="Y146" i="1"/>
  <c r="T206" i="1"/>
  <c r="U206" i="1"/>
  <c r="V206" i="1"/>
  <c r="W206" i="1"/>
  <c r="X206" i="1"/>
  <c r="Y206" i="1"/>
  <c r="S206" i="1"/>
  <c r="T438" i="1"/>
  <c r="T437" i="1" s="1"/>
  <c r="T436" i="1" s="1"/>
  <c r="U438" i="1"/>
  <c r="U437" i="1" s="1"/>
  <c r="U436" i="1" s="1"/>
  <c r="V438" i="1"/>
  <c r="V437" i="1" s="1"/>
  <c r="V436" i="1" s="1"/>
  <c r="W438" i="1"/>
  <c r="W437" i="1" s="1"/>
  <c r="W436" i="1" s="1"/>
  <c r="X438" i="1"/>
  <c r="X437" i="1" s="1"/>
  <c r="X436" i="1" s="1"/>
  <c r="Y438" i="1"/>
  <c r="Y437" i="1" s="1"/>
  <c r="Y436" i="1" s="1"/>
  <c r="S438" i="1"/>
  <c r="S437" i="1" s="1"/>
  <c r="S436" i="1" s="1"/>
  <c r="T410" i="1" l="1"/>
  <c r="U410" i="1"/>
  <c r="V410" i="1"/>
  <c r="W410" i="1"/>
  <c r="X410" i="1"/>
  <c r="Y410" i="1"/>
  <c r="S410" i="1"/>
  <c r="T408" i="1"/>
  <c r="U408" i="1"/>
  <c r="V408" i="1"/>
  <c r="W408" i="1"/>
  <c r="X408" i="1"/>
  <c r="Y408" i="1"/>
  <c r="S408" i="1"/>
  <c r="T402" i="1"/>
  <c r="U402" i="1"/>
  <c r="V402" i="1"/>
  <c r="W402" i="1"/>
  <c r="X402" i="1"/>
  <c r="Y402" i="1"/>
  <c r="S402" i="1"/>
  <c r="T387" i="1"/>
  <c r="U387" i="1"/>
  <c r="V387" i="1"/>
  <c r="W387" i="1"/>
  <c r="X387" i="1"/>
  <c r="Y387" i="1"/>
  <c r="S387" i="1"/>
  <c r="T384" i="1"/>
  <c r="T383" i="1" s="1"/>
  <c r="U384" i="1"/>
  <c r="U383" i="1" s="1"/>
  <c r="V384" i="1"/>
  <c r="V383" i="1" s="1"/>
  <c r="W384" i="1"/>
  <c r="W383" i="1" s="1"/>
  <c r="X384" i="1"/>
  <c r="X383" i="1" s="1"/>
  <c r="Y384" i="1"/>
  <c r="Y383" i="1" s="1"/>
  <c r="S384" i="1"/>
  <c r="S383" i="1" s="1"/>
  <c r="T379" i="1"/>
  <c r="U379" i="1"/>
  <c r="V379" i="1"/>
  <c r="W379" i="1"/>
  <c r="X379" i="1"/>
  <c r="Y379" i="1"/>
  <c r="S379" i="1"/>
  <c r="T375" i="1"/>
  <c r="U375" i="1"/>
  <c r="V375" i="1"/>
  <c r="W375" i="1"/>
  <c r="X375" i="1"/>
  <c r="Y375" i="1"/>
  <c r="S375" i="1"/>
  <c r="T370" i="1"/>
  <c r="U370" i="1"/>
  <c r="V370" i="1"/>
  <c r="W370" i="1"/>
  <c r="X370" i="1"/>
  <c r="Y370" i="1"/>
  <c r="S370" i="1"/>
  <c r="T362" i="1"/>
  <c r="U362" i="1"/>
  <c r="V362" i="1"/>
  <c r="W362" i="1"/>
  <c r="X362" i="1"/>
  <c r="Y362" i="1"/>
  <c r="S362" i="1"/>
  <c r="T360" i="1"/>
  <c r="U360" i="1"/>
  <c r="V360" i="1"/>
  <c r="W360" i="1"/>
  <c r="X360" i="1"/>
  <c r="Y360" i="1"/>
  <c r="S360" i="1"/>
  <c r="T358" i="1"/>
  <c r="U358" i="1"/>
  <c r="V358" i="1"/>
  <c r="W358" i="1"/>
  <c r="X358" i="1"/>
  <c r="Y358" i="1"/>
  <c r="S358" i="1"/>
  <c r="T356" i="1"/>
  <c r="U356" i="1"/>
  <c r="V356" i="1"/>
  <c r="W356" i="1"/>
  <c r="X356" i="1"/>
  <c r="Y356" i="1"/>
  <c r="S356" i="1"/>
  <c r="T354" i="1"/>
  <c r="U354" i="1"/>
  <c r="V354" i="1"/>
  <c r="W354" i="1"/>
  <c r="X354" i="1"/>
  <c r="Y354" i="1"/>
  <c r="S354" i="1"/>
  <c r="T352" i="1"/>
  <c r="U352" i="1"/>
  <c r="V352" i="1"/>
  <c r="W352" i="1"/>
  <c r="X352" i="1"/>
  <c r="Y352" i="1"/>
  <c r="S352" i="1"/>
  <c r="Y350" i="1"/>
  <c r="T350" i="1"/>
  <c r="U350" i="1"/>
  <c r="V350" i="1"/>
  <c r="W350" i="1"/>
  <c r="X350" i="1"/>
  <c r="S350" i="1"/>
  <c r="T346" i="1"/>
  <c r="U346" i="1"/>
  <c r="V346" i="1"/>
  <c r="W346" i="1"/>
  <c r="X346" i="1"/>
  <c r="Y346" i="1"/>
  <c r="S346" i="1"/>
  <c r="T344" i="1"/>
  <c r="U344" i="1"/>
  <c r="V344" i="1"/>
  <c r="W344" i="1"/>
  <c r="X344" i="1"/>
  <c r="Y344" i="1"/>
  <c r="S344" i="1"/>
  <c r="T342" i="1"/>
  <c r="U342" i="1"/>
  <c r="V342" i="1"/>
  <c r="W342" i="1"/>
  <c r="X342" i="1"/>
  <c r="Y342" i="1"/>
  <c r="S342" i="1"/>
  <c r="T339" i="1"/>
  <c r="U339" i="1"/>
  <c r="V339" i="1"/>
  <c r="W339" i="1"/>
  <c r="X339" i="1"/>
  <c r="Y339" i="1"/>
  <c r="S339" i="1"/>
  <c r="T337" i="1"/>
  <c r="U337" i="1"/>
  <c r="V337" i="1"/>
  <c r="W337" i="1"/>
  <c r="X337" i="1"/>
  <c r="Y337" i="1"/>
  <c r="S337" i="1"/>
  <c r="T335" i="1"/>
  <c r="U335" i="1"/>
  <c r="V335" i="1"/>
  <c r="W335" i="1"/>
  <c r="X335" i="1"/>
  <c r="Y335" i="1"/>
  <c r="S335" i="1"/>
  <c r="T333" i="1"/>
  <c r="U333" i="1"/>
  <c r="V333" i="1"/>
  <c r="W333" i="1"/>
  <c r="X333" i="1"/>
  <c r="Y333" i="1"/>
  <c r="S333" i="1"/>
  <c r="T322" i="1"/>
  <c r="U322" i="1"/>
  <c r="V322" i="1"/>
  <c r="W322" i="1"/>
  <c r="X322" i="1"/>
  <c r="Y322" i="1"/>
  <c r="S322" i="1"/>
  <c r="T314" i="1"/>
  <c r="U314" i="1"/>
  <c r="V314" i="1"/>
  <c r="W314" i="1"/>
  <c r="X314" i="1"/>
  <c r="Y314" i="1"/>
  <c r="S314" i="1"/>
  <c r="T310" i="1"/>
  <c r="U310" i="1"/>
  <c r="V310" i="1"/>
  <c r="W310" i="1"/>
  <c r="X310" i="1"/>
  <c r="Y310" i="1"/>
  <c r="S310" i="1"/>
  <c r="T308" i="1"/>
  <c r="U308" i="1"/>
  <c r="V308" i="1"/>
  <c r="W308" i="1"/>
  <c r="X308" i="1"/>
  <c r="Y308" i="1"/>
  <c r="S308" i="1"/>
  <c r="T306" i="1"/>
  <c r="U306" i="1"/>
  <c r="V306" i="1"/>
  <c r="W306" i="1"/>
  <c r="X306" i="1"/>
  <c r="Y306" i="1"/>
  <c r="S306" i="1"/>
  <c r="T304" i="1"/>
  <c r="U304" i="1"/>
  <c r="V304" i="1"/>
  <c r="W304" i="1"/>
  <c r="X304" i="1"/>
  <c r="Y304" i="1"/>
  <c r="S304" i="1"/>
  <c r="T298" i="1"/>
  <c r="T297" i="1" s="1"/>
  <c r="U298" i="1"/>
  <c r="U297" i="1" s="1"/>
  <c r="V298" i="1"/>
  <c r="V297" i="1" s="1"/>
  <c r="W298" i="1"/>
  <c r="W297" i="1" s="1"/>
  <c r="X298" i="1"/>
  <c r="X297" i="1" s="1"/>
  <c r="Y298" i="1"/>
  <c r="Y297" i="1" s="1"/>
  <c r="S298" i="1"/>
  <c r="S297" i="1" s="1"/>
  <c r="T294" i="1"/>
  <c r="T293" i="1" s="1"/>
  <c r="U294" i="1"/>
  <c r="U293" i="1" s="1"/>
  <c r="V294" i="1"/>
  <c r="V293" i="1" s="1"/>
  <c r="W294" i="1"/>
  <c r="W293" i="1" s="1"/>
  <c r="X294" i="1"/>
  <c r="X293" i="1" s="1"/>
  <c r="Y294" i="1"/>
  <c r="Y293" i="1" s="1"/>
  <c r="S294" i="1"/>
  <c r="S293" i="1" s="1"/>
  <c r="T290" i="1"/>
  <c r="U290" i="1"/>
  <c r="V290" i="1"/>
  <c r="W290" i="1"/>
  <c r="X290" i="1"/>
  <c r="Y290" i="1"/>
  <c r="S290" i="1"/>
  <c r="T288" i="1"/>
  <c r="U288" i="1"/>
  <c r="V288" i="1"/>
  <c r="W288" i="1"/>
  <c r="X288" i="1"/>
  <c r="Y288" i="1"/>
  <c r="S288" i="1"/>
  <c r="T281" i="1"/>
  <c r="U281" i="1"/>
  <c r="V281" i="1"/>
  <c r="W281" i="1"/>
  <c r="X281" i="1"/>
  <c r="Y281" i="1"/>
  <c r="S281" i="1"/>
  <c r="T259" i="1"/>
  <c r="U259" i="1"/>
  <c r="V259" i="1"/>
  <c r="W259" i="1"/>
  <c r="X259" i="1"/>
  <c r="Y259" i="1"/>
  <c r="S259" i="1"/>
  <c r="T257" i="1"/>
  <c r="U257" i="1"/>
  <c r="V257" i="1"/>
  <c r="W257" i="1"/>
  <c r="X257" i="1"/>
  <c r="Y257" i="1"/>
  <c r="S257" i="1"/>
  <c r="T245" i="1"/>
  <c r="U245" i="1"/>
  <c r="V245" i="1"/>
  <c r="W245" i="1"/>
  <c r="X245" i="1"/>
  <c r="Y245" i="1"/>
  <c r="S245" i="1"/>
  <c r="T240" i="1"/>
  <c r="U240" i="1"/>
  <c r="V240" i="1"/>
  <c r="W240" i="1"/>
  <c r="X240" i="1"/>
  <c r="Y240" i="1"/>
  <c r="S240" i="1"/>
  <c r="T230" i="1"/>
  <c r="U230" i="1"/>
  <c r="V230" i="1"/>
  <c r="W230" i="1"/>
  <c r="X230" i="1"/>
  <c r="Y230" i="1"/>
  <c r="S230" i="1"/>
  <c r="T186" i="1"/>
  <c r="U186" i="1"/>
  <c r="V186" i="1"/>
  <c r="W186" i="1"/>
  <c r="X186" i="1"/>
  <c r="Y186" i="1"/>
  <c r="S186" i="1"/>
  <c r="T182" i="1"/>
  <c r="U182" i="1"/>
  <c r="V182" i="1"/>
  <c r="W182" i="1"/>
  <c r="X182" i="1"/>
  <c r="Y182" i="1"/>
  <c r="S182" i="1"/>
  <c r="T180" i="1"/>
  <c r="U180" i="1"/>
  <c r="V180" i="1"/>
  <c r="W180" i="1"/>
  <c r="X180" i="1"/>
  <c r="Y180" i="1"/>
  <c r="S180" i="1"/>
  <c r="T178" i="1"/>
  <c r="U178" i="1"/>
  <c r="V178" i="1"/>
  <c r="W178" i="1"/>
  <c r="X178" i="1"/>
  <c r="Y178" i="1"/>
  <c r="S178" i="1"/>
  <c r="T176" i="1"/>
  <c r="U176" i="1"/>
  <c r="V176" i="1"/>
  <c r="W176" i="1"/>
  <c r="X176" i="1"/>
  <c r="Y176" i="1"/>
  <c r="S176" i="1"/>
  <c r="T173" i="1"/>
  <c r="U173" i="1"/>
  <c r="V173" i="1"/>
  <c r="W173" i="1"/>
  <c r="X173" i="1"/>
  <c r="Y173" i="1"/>
  <c r="S173" i="1"/>
  <c r="T170" i="1"/>
  <c r="U170" i="1"/>
  <c r="V170" i="1"/>
  <c r="W170" i="1"/>
  <c r="X170" i="1"/>
  <c r="Y170" i="1"/>
  <c r="S170" i="1"/>
  <c r="T168" i="1"/>
  <c r="U168" i="1"/>
  <c r="V168" i="1"/>
  <c r="W168" i="1"/>
  <c r="X168" i="1"/>
  <c r="Y168" i="1"/>
  <c r="S168" i="1"/>
  <c r="T165" i="1"/>
  <c r="U165" i="1"/>
  <c r="V165" i="1"/>
  <c r="W165" i="1"/>
  <c r="X165" i="1"/>
  <c r="Y165" i="1"/>
  <c r="S165" i="1"/>
  <c r="T159" i="1"/>
  <c r="U159" i="1"/>
  <c r="V159" i="1"/>
  <c r="W159" i="1"/>
  <c r="X159" i="1"/>
  <c r="Y159" i="1"/>
  <c r="S159" i="1"/>
  <c r="T156" i="1"/>
  <c r="U156" i="1"/>
  <c r="V156" i="1"/>
  <c r="W156" i="1"/>
  <c r="X156" i="1"/>
  <c r="Y156" i="1"/>
  <c r="S156" i="1"/>
  <c r="T154" i="1"/>
  <c r="U154" i="1"/>
  <c r="V154" i="1"/>
  <c r="W154" i="1"/>
  <c r="X154" i="1"/>
  <c r="Y154" i="1"/>
  <c r="S154" i="1"/>
  <c r="T149" i="1"/>
  <c r="U149" i="1"/>
  <c r="V149" i="1"/>
  <c r="W149" i="1"/>
  <c r="X149" i="1"/>
  <c r="Y149" i="1"/>
  <c r="S149" i="1"/>
  <c r="S146" i="1"/>
  <c r="T136" i="1"/>
  <c r="U136" i="1"/>
  <c r="V136" i="1"/>
  <c r="W136" i="1"/>
  <c r="X136" i="1"/>
  <c r="Y136" i="1"/>
  <c r="S136" i="1"/>
  <c r="T130" i="1"/>
  <c r="U130" i="1"/>
  <c r="V130" i="1"/>
  <c r="W130" i="1"/>
  <c r="X130" i="1"/>
  <c r="Y130" i="1"/>
  <c r="S130" i="1"/>
  <c r="T128" i="1"/>
  <c r="U128" i="1"/>
  <c r="V128" i="1"/>
  <c r="W128" i="1"/>
  <c r="X128" i="1"/>
  <c r="Y128" i="1"/>
  <c r="S128" i="1"/>
  <c r="T126" i="1"/>
  <c r="U126" i="1"/>
  <c r="V126" i="1"/>
  <c r="W126" i="1"/>
  <c r="X126" i="1"/>
  <c r="Y126" i="1"/>
  <c r="S126" i="1"/>
  <c r="T124" i="1"/>
  <c r="U124" i="1"/>
  <c r="V124" i="1"/>
  <c r="W124" i="1"/>
  <c r="X124" i="1"/>
  <c r="Y124" i="1"/>
  <c r="S124" i="1"/>
  <c r="T114" i="1"/>
  <c r="U114" i="1"/>
  <c r="V114" i="1"/>
  <c r="W114" i="1"/>
  <c r="X114" i="1"/>
  <c r="Y114" i="1"/>
  <c r="S114" i="1"/>
  <c r="T112" i="1"/>
  <c r="U112" i="1"/>
  <c r="V112" i="1"/>
  <c r="W112" i="1"/>
  <c r="X112" i="1"/>
  <c r="Y112" i="1"/>
  <c r="S112" i="1"/>
  <c r="T91" i="1"/>
  <c r="U91" i="1"/>
  <c r="V91" i="1"/>
  <c r="W91" i="1"/>
  <c r="X91" i="1"/>
  <c r="Y91" i="1"/>
  <c r="S91" i="1"/>
  <c r="T87" i="1"/>
  <c r="U87" i="1"/>
  <c r="V87" i="1"/>
  <c r="W87" i="1"/>
  <c r="X87" i="1"/>
  <c r="Y87" i="1"/>
  <c r="S87" i="1"/>
  <c r="T85" i="1"/>
  <c r="U85" i="1"/>
  <c r="V85" i="1"/>
  <c r="W85" i="1"/>
  <c r="X85" i="1"/>
  <c r="Y85" i="1"/>
  <c r="S85" i="1"/>
  <c r="T83" i="1"/>
  <c r="U83" i="1"/>
  <c r="V83" i="1"/>
  <c r="W83" i="1"/>
  <c r="X83" i="1"/>
  <c r="Y83" i="1"/>
  <c r="S83" i="1"/>
  <c r="T79" i="1"/>
  <c r="U79" i="1"/>
  <c r="V79" i="1"/>
  <c r="W79" i="1"/>
  <c r="X79" i="1"/>
  <c r="Y79" i="1"/>
  <c r="S79" i="1"/>
  <c r="T51" i="1"/>
  <c r="U51" i="1"/>
  <c r="V51" i="1"/>
  <c r="W51" i="1"/>
  <c r="X51" i="1"/>
  <c r="Y51" i="1"/>
  <c r="S51" i="1"/>
  <c r="T48" i="1"/>
  <c r="U48" i="1"/>
  <c r="V48" i="1"/>
  <c r="W48" i="1"/>
  <c r="X48" i="1"/>
  <c r="Y48" i="1"/>
  <c r="S48" i="1"/>
  <c r="T29" i="1"/>
  <c r="U29" i="1"/>
  <c r="V29" i="1"/>
  <c r="W29" i="1"/>
  <c r="X29" i="1"/>
  <c r="Y29" i="1"/>
  <c r="S29" i="1"/>
  <c r="T12" i="1"/>
  <c r="U12" i="1"/>
  <c r="V12" i="1"/>
  <c r="W12" i="1"/>
  <c r="X12" i="1"/>
  <c r="Y12" i="1"/>
  <c r="S12" i="1"/>
  <c r="W287" i="1" l="1"/>
  <c r="W286" i="1" s="1"/>
  <c r="S164" i="1"/>
  <c r="V164" i="1"/>
  <c r="Y287" i="1"/>
  <c r="Y286" i="1" s="1"/>
  <c r="U287" i="1"/>
  <c r="U286" i="1" s="1"/>
  <c r="Y313" i="1"/>
  <c r="W303" i="1"/>
  <c r="W313" i="1"/>
  <c r="X164" i="1"/>
  <c r="T164" i="1"/>
  <c r="W164" i="1"/>
  <c r="S287" i="1"/>
  <c r="S286" i="1" s="1"/>
  <c r="V287" i="1"/>
  <c r="V286" i="1" s="1"/>
  <c r="S303" i="1"/>
  <c r="V303" i="1"/>
  <c r="S313" i="1"/>
  <c r="V313" i="1"/>
  <c r="Y303" i="1"/>
  <c r="U303" i="1"/>
  <c r="U313" i="1"/>
  <c r="Y164" i="1"/>
  <c r="U164" i="1"/>
  <c r="X287" i="1"/>
  <c r="X286" i="1" s="1"/>
  <c r="T287" i="1"/>
  <c r="T286" i="1" s="1"/>
  <c r="X303" i="1"/>
  <c r="T303" i="1"/>
  <c r="X313" i="1"/>
  <c r="T313" i="1"/>
  <c r="T227" i="1" l="1"/>
  <c r="U227" i="1"/>
  <c r="V227" i="1"/>
  <c r="W227" i="1"/>
  <c r="X227" i="1"/>
  <c r="Y227" i="1"/>
  <c r="S227" i="1"/>
  <c r="T225" i="1"/>
  <c r="T185" i="1" s="1"/>
  <c r="T184" i="1" s="1"/>
  <c r="U225" i="1"/>
  <c r="V225" i="1"/>
  <c r="W225" i="1"/>
  <c r="X225" i="1"/>
  <c r="X185" i="1" s="1"/>
  <c r="X184" i="1" s="1"/>
  <c r="Y225" i="1"/>
  <c r="S225" i="1"/>
  <c r="S162" i="1"/>
  <c r="T162" i="1"/>
  <c r="U162" i="1"/>
  <c r="V162" i="1"/>
  <c r="T406" i="1"/>
  <c r="T405" i="1" s="1"/>
  <c r="T404" i="1" s="1"/>
  <c r="U406" i="1"/>
  <c r="U405" i="1" s="1"/>
  <c r="U404" i="1" s="1"/>
  <c r="V406" i="1"/>
  <c r="V405" i="1" s="1"/>
  <c r="V404" i="1" s="1"/>
  <c r="W406" i="1"/>
  <c r="W405" i="1" s="1"/>
  <c r="W404" i="1" s="1"/>
  <c r="X406" i="1"/>
  <c r="X405" i="1" s="1"/>
  <c r="X404" i="1" s="1"/>
  <c r="Y406" i="1"/>
  <c r="Y405" i="1" s="1"/>
  <c r="Y404" i="1" s="1"/>
  <c r="S406" i="1"/>
  <c r="S405" i="1" s="1"/>
  <c r="S404" i="1" s="1"/>
  <c r="T400" i="1"/>
  <c r="U400" i="1"/>
  <c r="V400" i="1"/>
  <c r="W400" i="1"/>
  <c r="X400" i="1"/>
  <c r="Y400" i="1"/>
  <c r="S400" i="1"/>
  <c r="T398" i="1"/>
  <c r="U398" i="1"/>
  <c r="V398" i="1"/>
  <c r="W398" i="1"/>
  <c r="X398" i="1"/>
  <c r="Y398" i="1"/>
  <c r="S398" i="1"/>
  <c r="W396" i="1"/>
  <c r="X396" i="1"/>
  <c r="Y396" i="1"/>
  <c r="Y395" i="1" s="1"/>
  <c r="Y382" i="1" s="1"/>
  <c r="T396" i="1"/>
  <c r="U396" i="1"/>
  <c r="V396" i="1"/>
  <c r="S396" i="1"/>
  <c r="S395" i="1" s="1"/>
  <c r="S382" i="1" s="1"/>
  <c r="S185" i="1" l="1"/>
  <c r="S184" i="1" s="1"/>
  <c r="W395" i="1"/>
  <c r="W382" i="1"/>
  <c r="V185" i="1"/>
  <c r="V184" i="1" s="1"/>
  <c r="U395" i="1"/>
  <c r="U382" i="1" s="1"/>
  <c r="T395" i="1"/>
  <c r="T382" i="1" s="1"/>
  <c r="Y185" i="1"/>
  <c r="Y184" i="1" s="1"/>
  <c r="U185" i="1"/>
  <c r="U184" i="1" s="1"/>
  <c r="V395" i="1"/>
  <c r="V382" i="1" s="1"/>
  <c r="X395" i="1"/>
  <c r="X382" i="1" s="1"/>
  <c r="W185" i="1"/>
  <c r="W184" i="1" s="1"/>
  <c r="T372" i="1" l="1"/>
  <c r="U372" i="1"/>
  <c r="V372" i="1"/>
  <c r="W372" i="1"/>
  <c r="X372" i="1"/>
  <c r="Y372" i="1"/>
  <c r="S372" i="1"/>
  <c r="T368" i="1"/>
  <c r="U368" i="1"/>
  <c r="V368" i="1"/>
  <c r="W368" i="1"/>
  <c r="X368" i="1"/>
  <c r="Y368" i="1"/>
  <c r="S368" i="1"/>
  <c r="T377" i="1"/>
  <c r="U377" i="1"/>
  <c r="V377" i="1"/>
  <c r="W377" i="1"/>
  <c r="X377" i="1"/>
  <c r="Y377" i="1"/>
  <c r="S377" i="1"/>
  <c r="W162" i="1"/>
  <c r="X162" i="1"/>
  <c r="Y162" i="1"/>
  <c r="T122" i="1"/>
  <c r="U122" i="1"/>
  <c r="V122" i="1"/>
  <c r="W122" i="1"/>
  <c r="X122" i="1"/>
  <c r="Y122" i="1"/>
  <c r="S122" i="1"/>
  <c r="T120" i="1"/>
  <c r="U120" i="1"/>
  <c r="V120" i="1"/>
  <c r="V11" i="1" s="1"/>
  <c r="W120" i="1"/>
  <c r="X120" i="1"/>
  <c r="Y120" i="1"/>
  <c r="S120" i="1"/>
  <c r="S11" i="1" s="1"/>
  <c r="U11" i="1" l="1"/>
  <c r="X11" i="1"/>
  <c r="Y11" i="1"/>
  <c r="Y10" i="1" s="1"/>
  <c r="T11" i="1"/>
  <c r="T10" i="1" s="1"/>
  <c r="T9" i="1" s="1"/>
  <c r="W11" i="1"/>
  <c r="S10" i="1"/>
  <c r="U10" i="1"/>
  <c r="X367" i="1"/>
  <c r="X302" i="1" s="1"/>
  <c r="T367" i="1"/>
  <c r="T302" i="1" s="1"/>
  <c r="V10" i="1"/>
  <c r="X10" i="1"/>
  <c r="W10" i="1"/>
  <c r="S367" i="1"/>
  <c r="S302" i="1" s="1"/>
  <c r="V367" i="1"/>
  <c r="V302" i="1" s="1"/>
  <c r="Y367" i="1"/>
  <c r="Y302" i="1" s="1"/>
  <c r="U367" i="1"/>
  <c r="U302" i="1" s="1"/>
  <c r="W367" i="1"/>
  <c r="W302" i="1" s="1"/>
  <c r="X9" i="1" l="1"/>
  <c r="S9" i="1"/>
  <c r="Y9" i="1"/>
  <c r="V9" i="1"/>
  <c r="W9" i="1"/>
  <c r="U9" i="1"/>
</calcChain>
</file>

<file path=xl/sharedStrings.xml><?xml version="1.0" encoding="utf-8"?>
<sst xmlns="http://schemas.openxmlformats.org/spreadsheetml/2006/main" count="2872" uniqueCount="1023">
  <si>
    <t>Всего:</t>
  </si>
  <si>
    <t/>
  </si>
  <si>
    <t>Условно утвержденные расходы на первый и второй годы планового периода в соответствии с решением о местном бюджете муниципальног района</t>
  </si>
  <si>
    <t>1) с 31.07.1998 по 01.01.2999; 
2) с 01.01.2009 по 01.01.2999</t>
  </si>
  <si>
    <t xml:space="preserve">1) п. 5 ст. 184.1 ; 
2) п. 1 ч. 1 ст. 15 гл. 3 </t>
  </si>
  <si>
    <t>1) Федеральный закон "Бюджетный Кодекс Российской Федерации (ред. от 29.12.2015 г.)" от 31.07.1998 №145-фз; 
2) Федеральный закон "Об общих принципах организации местного самоуправления в Российской Федерации (ред. от 30.03.2015 г.)" от 06.10.2003 №131-фз</t>
  </si>
  <si>
    <t>Об общих принципах организации местного самоуправления в Российской Федерации (ред. от 30.03.2015 г.)</t>
  </si>
  <si>
    <t>Условно-утвержденные расходы</t>
  </si>
  <si>
    <t>Департамент финансов Нефтеюганского района</t>
  </si>
  <si>
    <t>с 01.01.2009 по 01.01.2999</t>
  </si>
  <si>
    <t xml:space="preserve">п. 5 ст. 65 гл. 8 </t>
  </si>
  <si>
    <t>Федеральный закон "Об общих принципах организации местного самоуправления в Российской Федерации (ред. от 30.03.2015 г.)" от 06.10.2003 №131-фз</t>
  </si>
  <si>
    <t>Реализация инициативных проектов</t>
  </si>
  <si>
    <t>в целом</t>
  </si>
  <si>
    <t>Управление и распоряжение муниципальным имуществом</t>
  </si>
  <si>
    <t>Проведение санитарно-противоэпидемиологических мероприятий, связанных с профилактикой и устранением последствий распространения новой короновирусной инфекции (COVID-19)</t>
  </si>
  <si>
    <t>Ликвидация объектов, утративших технологическую необходимость или пришедших в ветхое состояние, объектов инженерной инфраструктуры, хозяйственных построек, незаконных (самовольных) строений</t>
  </si>
  <si>
    <t>Реализация наказов избирателей депутатам Думы Ханты-Мансийского автономного округа – Югры</t>
  </si>
  <si>
    <t>Приобретение жилых помещений путем заключения муниципальных контрактов долевого участия в строительстве и купли-продажи на территории городского и сельских поселений Нефтеюганского района и предоставление возмещения за изымаемое жилое помещение</t>
  </si>
  <si>
    <t>Региональный проект "Обеспечение устойчивого сокращения непригодного для проживания жилищного фонда"</t>
  </si>
  <si>
    <t>Благоустройство территорий поселений Нефтеюганского района</t>
  </si>
  <si>
    <t>Реализация мероприятий по содействию трудоустройству граждан</t>
  </si>
  <si>
    <t>Обеспечение защиты информации и персональных данных</t>
  </si>
  <si>
    <t>Региональный проект "Формирование комфортной городской среды"</t>
  </si>
  <si>
    <t>Поощрение за внедрение практик инициативного бюджетирования (Народный бюджет)</t>
  </si>
  <si>
    <t>Ремонт автомобильных дорог общего пользования местного значения поселений</t>
  </si>
  <si>
    <t>Реализация проектов "Народный бюджет"</t>
  </si>
  <si>
    <t>Стимулирование культурного разнообразия в Нефтеюганском районе</t>
  </si>
  <si>
    <t>Подготовка и проведение муниципальных выборов</t>
  </si>
  <si>
    <t>Уплата администрациями поселений выкупной цены собственникам помещений в домах, в отношении которых принято  решение о сносе</t>
  </si>
  <si>
    <t>Снос строений, приспособленных для проживания (балков)</t>
  </si>
  <si>
    <t>Повышение экологически безопасного уровня обращения с отходами и качества жизни населения</t>
  </si>
  <si>
    <t>Организация деятельности по обращению с отходами производства и потребления</t>
  </si>
  <si>
    <t>Иные межбюджетные трансферты, предоставляемые из бюджета муниципального района, не связанные с заключением соглашений</t>
  </si>
  <si>
    <t>1) с 15.05.2017 по 01.01.2999; 
2) с 27.05.2015 по 01.01.2999; 
3) с 01.01.2017 по 31.12.2999; 
4) с 01.01.2009 по 01.01.2999; 
5) с 29.03.2011 по 01.01.2999; 
6) с 01.01.2009 по 01.01.2999; 
7) с 28.11.2019 по 01.01.2999</t>
  </si>
  <si>
    <t xml:space="preserve">1) п. 1 ; 
2) п. 1 ; 
3) п. 1 ; 
4) п. 2 ст. 18.1 гл. 3 ; 
5) п. 1 ; 
6) ст. 11.2 гл. 3 ; 
7) п. 1 </t>
  </si>
  <si>
    <t>1) Постановление Администрации муниципального образования "О порядке проведения мониторинга и оценки качества организации и осуществления бюджетного процесса органами местного самоуправления поселений, входящих в состав Нефтеюганского района" от 15.05.2017 №753-па; 
2) Решение Думы муниципального образования "Об утверждении Положения о межбюджетных отношениях в муниципальном образовании Нефтеюганский район" от 27.05.2015 №606; 
3) Постановление Администрации муниципального образования "Об утверждении муниципальной программы Нефтеюганского района "Управление муниципальными финансами в Нефтеюганском районе на 2017-2020 годы" от 31.10.2016 №1794-па-нпа; 
4) Федеральный закон "Об общих принципах организации местного самоуправления в Российской Федерации (ред. от 30.03.2015 г.)" от 06.10.2003 №131-фз; 
5) Постановление Правительства автономного округа "О порядке проведения мониторинга и оценки качества организации и осуществления бюджетного процесса в городских округах и муниципальных районах Ханты-Мансийского автономного округа - Югры" от 18.03.2011 №65-п-п; 
6) Закон автономного округа "О межбюджетных отношениях в Ханты-Мансийском автономном округе - Югре (ред. от 28.05.2015, с изм. от 15.10.2015 г.)" от 10.11.2008 №132-оз; 
7) Решение Думы муниципального образования "Об утверждении Порядка предоставления субвенций, субсидий и иных межбюджетных трансфертов из бюджета Нефтеюганского района" от 27.11.2019 №434</t>
  </si>
  <si>
    <t>Поощрение за достижение высоких показателей качества организации и осуществления бюджетного процесса</t>
  </si>
  <si>
    <t>Поощрение достижения наилучших показателей качества организации и осуществления бюджетного процесса в поселениях</t>
  </si>
  <si>
    <t>1) с 27.05.2015 по 01.01.2999; 
2) с 01.01.2017 по 31.12.2999; 
3) с 01.01.2009 по 01.01.2999; 
4) с 01.01.2009 по 01.01.2999; 
5) с 28.11.2019 по 01.01.2999</t>
  </si>
  <si>
    <t xml:space="preserve">1) п. 1 ; 
2) п. 1 ; 
3) абз. 1 ст. 60 гл. 8 ; 
4) ст. 11.2 гл. 3 ; 
5) п. 1 </t>
  </si>
  <si>
    <t>1) Решение Думы муниципального образования "Об утверждении Положения о межбюджетных отношениях в муниципальном образовании Нефтеюганский район" от 27.05.2015 №606; 
2) Постановление Администрации муниципального образования "Об утверждении муниципальной программы Нефтеюганского района "Управление муниципальными финансами в Нефтеюганском районе на 2017-2020 годы" от 31.10.2016 №1794-па-нпа; 
3) Федеральный закон "Об общих принципах организации местного самоуправления в Российской Федерации (ред. от 30.03.2015 г.)" от 06.10.2003 №131-фз; 
4) Закон автономного округа "О межбюджетных отношениях в Ханты-Мансийском автономном округе - Югре (ред. от 28.05.2015, с изм. от 15.10.2015 г.)" от 10.11.2008 №132-оз; 
5) Решение Думы муниципального образования "Об утверждении Порядка предоставления субвенций, субсидий и иных межбюджетных трансфертов из бюджета Нефтеюганского района" от 27.11.2019 №434</t>
  </si>
  <si>
    <t>Обеспечение сбалансированности местных бюджетов</t>
  </si>
  <si>
    <t>Поддержка мер по обеспечению сбалансированности бюджетов поселений</t>
  </si>
  <si>
    <t>в иных случаях, не связанных с заключением соглашений, предусмотренных в подпункте 1.6.4.1, всего</t>
  </si>
  <si>
    <t>1) с 01.01.2017 по 31.12.2999; 
2) с 01.01.2009 по 01.01.2999; 
3) с 02.05.1991 по 01.01.2999; 
4) с 01.01.2019 по 31.12.2030</t>
  </si>
  <si>
    <t>1) в целом; 
2) подп. 27 п. 1 ст. 15 гл. 3 ; 
3) п. 1 ст. 7 ; 
4) в целом</t>
  </si>
  <si>
    <t>1) Постановление Администрации муниципального образования "Об утверждении муниципальной программы Нефтеюганского района "Образование 21 века на 2019-2024 годы и на период до 2030 года" от 31.10.2016 №1790-па-нпа; 
2) Федеральный закон "Об общих принципах организации местного самоуправления в Российской Федерации (ред. от 30.03.2015 г.)" от 06.10.2003 №131-фз; 
3) Закон Российской Федерации "О занятости населения в Российской Федерации" от 19.04.1991 №1032-1; 
4) Постановление Правительства автономного округа "О гос. программе ХМАО-Югры "Развитие образования"." от 05.10.2018 №338-п-п</t>
  </si>
  <si>
    <t>Создание условий для вовлечения молодежи в активную социальную деятельность</t>
  </si>
  <si>
    <t>Департамент образования и молодежной политики Нефтеюганского района</t>
  </si>
  <si>
    <t>организация и осуществление мероприятий межпоселенческого характера по работе с детьми и молодежью</t>
  </si>
  <si>
    <t>1) с 28.11.2019 по 01.01.2999; 
2) с 01.01.2020 по 31.12.2999; 
3) с 20.12.2018 по 01.01.2999</t>
  </si>
  <si>
    <t xml:space="preserve">1) п. 1 ; 
2) п. 4 ст. 2 ; 
3) п. 1 </t>
  </si>
  <si>
    <t>1) Решение Думы муниципального образования "Об утверждении Порядка предоставления субвенций, субсидий и иных межбюджетных трансфертов из бюджета Нефтеюганского района" от 27.11.2019 №434; 
2) Федеральный закон "О наделении органов местного самоуправления муниципальных образований Ханты-Мансийского автономного округа - Югры отдельными государственными полномочиями Ханты-Мансийского автономного округа - Югры по организации мероприятий при осуществлении деятельности по обращению с животными без владельцев" от 10.12.2019 №89-оз-фз; 
3) Постановление Администрации муниципального образования "О внесении изменений в постановление администрации Нефтеюганского района от 31.10.2016 № 1793-па-нпа "Об утверждении муниципальной программы Нефтеюганского района "Развитие агропромышленного комплекса и рынков сельскохозяйственной продукции, сырья и продовольствия в Нефтеюганском районе в 2017-2020 годах" от 20.12.2018 №2351-па-нпа</t>
  </si>
  <si>
    <t>О наделении органов местного самоуправления муниципальных образований Ханты-Мансийского автономного округа - Югры отдельными государственными полномочиями Ханты-Мансийского автономного округа - Югры по организации мероприятий при осуществлении деятельности по обращению с животными без владельцев</t>
  </si>
  <si>
    <t>Защита населения от болезней, общих для человека и животных</t>
  </si>
  <si>
    <t>на организацию проведения на территории субъекта Российской Федерации мероприятий по предупреждению и ликвидации болезней животных, их лечению, отлову и содержанию безнадзорных животных, защите населения от болезней, общих для человека и животных, за исключением вопросов, решение которых отнесено к ведению Российской Федерации, на изъятие животных и (или) продуктов животноводства при ликвидации очагов особо опасных болезней животных на территории субъекта Российской Федерации с возмещением стоимости изъятых животных и (или) продуктов животноводства, на осуществление регионального государственного ветеринарного надзора</t>
  </si>
  <si>
    <t>1) с 01.01.2019 по 01.01.2999; 
2) с 27.05.2015 по 01.01.2999; 
3) с 01.01.2009 по 01.01.2999; 
4) с 17.11.2016 по 01.01.2999; 
5) с 01.01.2009 по 01.01.2999; 
6) с 01.01.2019 по 31.12.2030; 
7) с 28.11.2019 по 01.01.2999</t>
  </si>
  <si>
    <t xml:space="preserve">1) п. 1 ; 
2) п. 1 ; 
3) п. 2 ст. 65 гл. 8 ; 
4) ст. 4 ; 
5) ст. 11.2 гл. 3 ; 
6) п. 1 ; 
7) п. 1 </t>
  </si>
  <si>
    <t>1) Постановление Администрации муниципального образования "Обеспечение экологической безопасности Нефтеюганского района на 2019-2024 годы и на период до 2030 года" от 20.12.2018 №2357-па-нпа; 
2) Решение Думы муниципального образования "Об утверждении Положения о межбюджетных отношениях в муниципальном образовании Нефтеюганский район" от 27.05.2015 №606; 
3) Федеральный закон "Об общих принципах организации местного самоуправления в Российской Федерации (ред. от 30.03.2015 г.)" от 06.10.2003 №131-фз; 
4) Закон автономного округа "О наделении органов местного самоуправления муниципальных образований Ханты-Мансийского автономного округа - Югры отдельными государственными полномочиями в сфере обращения  с твердыми коммунальными отходами" от 17.11.2016 №79-оз-оз; 
5) Закон автономного округа "О межбюджетных отношениях в Ханты-Мансийском автономном округе - Югре (ред. от 28.05.2015, с изм. от 15.10.2015 г.)" от 10.11.2008 №132-оз; 
6) Постановление Правительства автономного округа "О гос. программе ХМА-Югры  "Экологическая безопасность" от 05.10.2018 №352-п-п; 
7) Решение Думы муниципального образования "Об утверждении Порядка предоставления субвенций, субсидий и иных межбюджетных трансфертов из бюджета Нефтеюганского района" от 27.11.2019 №434</t>
  </si>
  <si>
    <t>на установление нормативов образования отходов и лимитов на их размещение, порядка их разработки и утверждения применительно к хозяйственной и (или) иной деятельности индивидуальных предпринимателей, юридических лиц (за исключением субъектов малого и среднего предпринимательства), в процессе которой образуются отходы на объектах, подлежащих региональному государственному экологическому надзору, утверждение порядка накопления (в том числе раздельного накопления) твердых коммунальных отходов, нормативов накопления твердых коммунальных отходов, предельных тарифов в области обращения с твердыми коммунальными отходами, утверждение территориальной схемы в сфере обращения с отходами, в том числе с твердыми коммунальными отходами</t>
  </si>
  <si>
    <t>1) с 01.01.2019 по 01.01.2999; 
2) с 27.05.2015 по 01.01.2999; 
3) с 19.09.2008 по 01.01.2999; 
4) с 20.11.1997 по 01.01.2999; 
5) с 01.01.2009 по 01.01.2999; 
6) с 01.01.2009 по 01.01.2999; 
7) с 01.01.2019 по 31.12.2030</t>
  </si>
  <si>
    <t xml:space="preserve">1) п. 1 ; 
2) п. 1 ; 
3) ст. 7.1 ; 
4) п. 5 ст. 19 гл. 2 ; 
5) п. 2 ст. 65 гл. 8 ; 
6) п. 2 ч. 1 ст. 10 гл. 3 ; 
7) п. 1 </t>
  </si>
  <si>
    <t>1) Постановление Администрации муниципального образования "Совершенствование муниципального управления в Нефтеюганском районе на 2019-2024 годы и на период до 2030 года" от 19.12.2018 №2336-па-нпа; 
2) Решение Думы муниципального образования "Об утверждении Положения о межбюджетных отношениях в муниципальном образовании Нефтеюганский район" от 27.05.2015 №606; 
3) Закон автономного округа "О наделении органов местного самоуправления муниципальных образований Ханты-Мансийского автономного округа-Югры отдельными государственными полномочиями в сфере государственной регистрации актов гражданского состояния" от 30.09.2008 №91-оз-оз; 
4) Федеральный закон "Об актах гражданского состояния" от 15.11.1997 №143-фз; 
5) Федеральный закон "Об общих принципах организации местного самоуправления в Российской Федерации (ред. от 30.03.2015 г.)" от 06.10.2003 №131-фз; 
6) Закон автономного округа "О межбюджетных отношениях в Ханты-Мансийском автономном округе - Югре (ред. от 28.05.2015, с изм. от 15.10.2015 г.)" от 10.11.2008 №132-оз; 
7) Постановление Правительства автономного округа "О гос. программе ХМА-Югры "Развитие государственной гражданской и муниципальной службы"." от 05.10.2018 №358-п-п</t>
  </si>
  <si>
    <t>Осуществление полномочий в сфере государственной регистрации актов гражданского состояния</t>
  </si>
  <si>
    <t>На государственную регистрацию актов гражданского состояния</t>
  </si>
  <si>
    <t>1) с 27.05.2015 по 01.01.2999; 
2) с 19.05.2006 по 01.01.2999; 
3) с 01.01.2009 по 01.01.2999; 
4) с 30.12.2007 по 01.01.2999; 
5) с 01.01.2009 по 01.01.2999; 
6) с 28.03.1997 по 01.01.2999; 
7) с 28.11.2019 по 01.01.2999</t>
  </si>
  <si>
    <t xml:space="preserve">1) п. 1 ; 
2) подп. 1 п. 2 ; 
3) п. 2 ст. 65 гл. 8 ; 
4) ст. 1 ; 
5) п. 2 ч. 1 ст. 10 гл. 3 ; 
6) в целом; 
7) п. 1 </t>
  </si>
  <si>
    <t>1) Решение Думы муниципального образования "Об утверждении Положения о межбюджетных отношениях в муниципальном образовании Нефтеюганский район" от 27.05.2015 №606; 
2) Постановление Правительства РФ "О субвенциях на осуществление полномочий по первичному воинскому учету на территориях, где отсутствуют военные комиссариаты " от 29.04.2006 №258; 
3) Федеральный закон "Об общих принципах организации местного самоуправления в Российской Федерации (ред. от 30.03.2015 г.)" от 06.10.2003 №131-фз; 
4) Закон автономного округа "О методике расчета размера и распределения субвенций между бюджетами муниципальных районов, городских округов на осуществление первичного воинского учета на территориях, где отсутствуют военные комиссариаты, и наделении органов местного самоуправления муниципальных районов отдельными государственными полномочиями по расчету и предоставлению указанных субвенций бюджетам поселений (с изменениями на 24.10.2013 г.)" от 20.12.2007 №180-оз; 
5) Закон автономного округа "О межбюджетных отношениях в Ханты-Мансийском автономном округе - Югре (ред. от 28.05.2015, с изм. от 15.10.2015 г.)" от 10.11.2008 №132-оз; 
6) Федеральный закон "О воинской обязанности и воинской службе" от 28.03.1998 №53-ФЗ-фз; 
7) Решение Думы муниципального образования "Об утверждении Порядка предоставления субвенций, субсидий и иных межбюджетных трансфертов из бюджета Нефтеюганского района" от 27.11.2019 №434</t>
  </si>
  <si>
    <t>Осуществление первичного воинского учета органами местного самоуправления поселений, муниципальных и городских округов</t>
  </si>
  <si>
    <t>На осуществление воинского учета на территориях, на которых отсутствуют структурные подразделения военных комиссариатов</t>
  </si>
  <si>
    <t>по предоставлению субвенций бюджетам городских, сельских поселений, предоставленных из федерального бюджета и (или) бюджета субъекта Российской Федерации, в случае наделения федеральным законом и (или) законом субъекта Российской Федерации органов местного самоуправления муниципального района полномочиями органов государственной власти по расчету и предоставлению субвенций бюджетам городских, сельских поселений, всего</t>
  </si>
  <si>
    <t>1) с 01.01.2018 по 01.01.2999; 
2) с 27.05.2015 по 01.01.2999; 
3) с 01.01.2009 по 01.01.2999; 
4) с 01.01.2009 по 01.01.2999; 
5) с 01.01.2019 по 31.12.2030; 
6) с 28.11.2019 по 01.01.2999; 
7) с 27.11.2019 по 01.01.2999; 
8) с 18.12.2019 по 01.01.2999</t>
  </si>
  <si>
    <t xml:space="preserve">1) п. 1 ; 
2) п. 1 ; 
3) п. 5 ст. 65 гл. 8 ; 
4) ст. 11.2 гл. 3 ; 
5) п. 1 ; 
6) п. 1 ; 
7) п. 1 ; 
8) п. 1 </t>
  </si>
  <si>
    <t>1) Постановление Администрации муниципального образования "Обеспечение прав и законных интересов населения Нефтеюганского района в отдельных сферах жизнедеятельности в 2019-2024 годы и на период до 2030 года" от 21.12.2018 №2397-па-нпа; 
2) Решение Думы муниципального образования "Об утверждении Положения о межбюджетных отношениях в муниципальном образовании Нефтеюганский район" от 27.05.2015 №606; 
3) Федеральный закон "Об общих принципах организации местного самоуправления в Российской Федерации (ред. от 30.03.2015 г.)" от 06.10.2003 №131-фз; 
4) Закон автономного округа "О межбюджетных отношениях в Ханты-Мансийском автономном округе - Югре (ред. от 28.05.2015, с изм. от 15.10.2015 г.)" от 10.11.2008 №132-оз; 
5) Постановление Правительства автономного округа "О гос. программе ХМАО-Югры  "Профилактика правонарушений и обеспечение отдельных прав граждан" от 05.10.2018 №348-п-п; 
6) Решение Думы муниципального образования "Об утверждении Порядка предоставления субвенций, субсидий и иных межбюджетных трансфертов из бюджета Нефтеюганского района" от 27.11.2019 №434; 
7) Решение Думы муниципального образования "Об утверждении порядка предоставления субсидий бюджетам городского и сельских поселений, входящих в состав Нефтеюганского района, предоставляемых из бюджета Нефтеюганского района в рамках реализации мероприятий муниципальной программы Нефтеюганского района "Обеспечение прав и законных интересов населения Нефтеюганского района в отдельных сферах жизнедеятельности в 2019-2024 годах и на период до 2030 года" от 27.11.2019 №440; 
8) Решение Думы муниципального образования "Об утверждении Порядка заключения соглашения о предоставлении субсидии из бюджета Нефтеюганского района  
в целях софинансирования расходных обязательств, возникающих при выполнении полномочий органов местного самоуправления по решению вопросов местного значения" от 18.12.2019 №446</t>
  </si>
  <si>
    <t>Охрана общественного порядка и профилактика правонарушений</t>
  </si>
  <si>
    <t>по предоставлению субсидий бюджету субъекта Российской Федерации, всего</t>
  </si>
  <si>
    <t>1) с 27.05.2015 по 01.01.2999; 
2) с 01.01.2017 по 31.12.2999; 
3) с 24.10.2008 по 01.01.2999; 
4) с 01.01.2009 по 01.01.2999</t>
  </si>
  <si>
    <t xml:space="preserve">1) п. 1 ; 
2) п. 1 ; 
3) прил. 3; 
4) абз. 1 ст. 60 гл. 8 </t>
  </si>
  <si>
    <t>1) Решение Думы муниципального образования "Об утверждении Положения о межбюджетных отношениях в муниципальном образовании Нефтеюганский район" от 27.05.2015 №606; 
2) Постановление Администрации муниципального образования "Об утверждении муниципальной программы Нефтеюганского района "Управление муниципальными финансами в Нефтеюганском районе на 2017-2020 годы" от 31.10.2016 №1794-па-нпа; 
3) Закон автономного округа "О межбюджетных отношениях в Ханты-Мансийском автономном округе-Югре" от 10.11.2008 №132-оз-оз; 
4) Федеральный закон "Об общих принципах организации местного самоуправления в Российской Федерации (ред. от 30.03.2015 г.)" от 06.10.2003 №131-фз</t>
  </si>
  <si>
    <t>Дотация на выравнивание бюджетной обеспеченности</t>
  </si>
  <si>
    <t>по предоставлению дотаций на выравнивание бюджетной обеспеченности городских, сельских поселений, всего</t>
  </si>
  <si>
    <t>Расходные обязательства, возникшие в результате принятия нормативных правовых актов муниципального района, заключения соглашений, предусматривающих предоставление межбюджетных трансфертов из бюджета муниципального района другим бюджетам бюджетной системы Российской Федерации, всего</t>
  </si>
  <si>
    <t xml:space="preserve">абз. 2 п. 5 ст. 19 гл. 4 </t>
  </si>
  <si>
    <t>Осуществление деятельности по обращению с животными без владельцев</t>
  </si>
  <si>
    <t>Департамент строительства и жилищно-коммунального комплекса Нефтеюганского района</t>
  </si>
  <si>
    <t>1) с 27.12.2018 по 01.01.2999; 
2) с 01.01.2009 по 01.01.2999; 
3) с 01.01.2020 по 31.12.2999; 
4) с 01.09.2005 по 01.01.2999; 
5) с 02.01.2022 по 31.12.2025</t>
  </si>
  <si>
    <t>1) ст. 18 ; 
2) абз. 2 ч. 5 ст. 19 гл. 4 ; 
3) п. 1-5 ч. 3 ст. 2 ; 
4) п. 6 ст. 8 гл. 1 ; 
5) абз. 2 п. 7 прил. 21</t>
  </si>
  <si>
    <t>1) Федеральный закон "Об ответственном обращении с животными и о внесении изменений в отдельные законодательные акты Российской Федерации" от 27.12.2018 №498-фз; 
2) Федеральный закон "Об общих принципах организации местного самоуправления в Российской Федерации (ред. от 30.03.2015 г.)" от 06.10.2003 №131-фз; 
3) Федеральный закон "О наделении органов местного самоуправления муниципальных образований Ханты-Мансийского автономного округа - Югры отдельными государственными полномочиями Ханты-Мансийского автономного округа - Югры по организации мероприятий при осуществлении деятельности по обращению с животными без владельцев" от 10.12.2019 №89-оз-фз; 
4) Устав муниципального образования "Устав муниципального образования Нефтеюганский район" от 16.06.2005 №616; 
5) Постановление Правительства автономного округа "О мерах по реализации государственной программы Ханты-Мансийского автономного округа - Югры "Развитие агропромышленного комплекса" от 30.12.2021 №637-п-п</t>
  </si>
  <si>
    <t>Осуществление деятельности по обращению с животными без владельцев (местный бюджет)</t>
  </si>
  <si>
    <t>Администрация Нефтеюганского района</t>
  </si>
  <si>
    <t>1) с 01.01.2017 по 31.12.2999; 
2) с 01.02.2016 по 01.01.2999; 
3) с 23.12.1996 по 01.01.2999; 
4) с 01.01.2009 по 01.01.2999; 
5) с 25.06.2009 по 01.01.2999</t>
  </si>
  <si>
    <t xml:space="preserve">1) разд. 3 ; 
2) п. 1 ; 
3) ст. 8 ; 
4) абз. 2 п. 5 ст. 19 гл. 4 ; 
5) ст. 5 гл. 2 </t>
  </si>
  <si>
    <t>1) Постановление Администрации муниципального образования "Об утверждении муниципальной программы Нефтеюганского района "Социальная поддержка жителей Нефтеюганского района на 2019-2024 годы и на период до 2030 года" от 22.11.2016 №2075-па-нпа; 
2) Постановление Администрации муниципального образования "Об определении уполномоченных органов администрации Нефтеюганского района по вопросам предоставления детям-сиротам, оставшимся без попечения родителей, жилых помещений специализированного жилищного фонда по договорам  найма специализированных жилых помещений в Нефтеюганском районе" от 01.02.2016 №117-па; 
3) Федеральный закон "О дополнительных гарантиях по социальной поддержке детей-сирот и детей, оставшихся без попечения родителей" от 21.12.1996 №159-фз; 
4) Федеральный закон "Об общих принципах организации местного самоуправления в Российской Федерации (ред. от 30.03.2015 г.)" от 06.10.2003 №131-фз; 
5) Закон автономного округа "О дополнительных гарантиях и дополнительных мерах социальной поддержки детей-сирот и детей, оставшихся без попечения родителей, лиц из числа детей-сирот и детей, оставшихся без попечения родителей, усыновителей, приемных родителей в Ханты-Мансийском автономном округе - Югре (ред. от 27.09.2015г.)" от 09.06.2009 №86-оз</t>
  </si>
  <si>
    <t>Дополнительное обеспечение социальными гарантиями отдельных категорий граждан</t>
  </si>
  <si>
    <t>Департамент имущественных отношений Нефтеюганского района</t>
  </si>
  <si>
    <t>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</si>
  <si>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за счет собственных доходов и источников финансирования дефицита бюджета муниципального района, всего</t>
  </si>
  <si>
    <t>1) с 24.11.2004 по 01.01.2999; 
2) с 01.01.2009 по 01.01.2999; 
3) с 01.06.1993 по 01.01.2999; 
4) с 20.02.2016 по 01.01.2999</t>
  </si>
  <si>
    <t xml:space="preserve">1) ст. 4,5 ; 
2) абз. 1 ч. 5 ст. 19 гл. 4 ; 
3) ст. 33,35 разд. 3,7 ; 
4) разд. 3 </t>
  </si>
  <si>
    <t>1) Закон автономного округа "О гарантиях и компенсациях для лиц, проживающих в Ханты-Мансийском автономном округе - Югре, работающих в организациях, финансируемых из бюджета округа" от 24.11.2004 №76-оз; 
2) Федеральный закон "Об общих принципах организации местного самоуправления в Российской Федерации (ред. от 30.03.2015 г.)" от 06.10.2003 №131-фз; 
3) Закон Российской Федерации "О государственных гарантиях и компенсациях для лиц, работающих и проживающих в районах Крайнего Севера и приравненных к ним местностях" от 19.02.1993 №4520-1; 
4) Решение Думы муниципального образования "Об утверждении положения о гарантиях и компенсациях для лиц, проживающих в Ханты-Мансийском автономном округе-Югре, работающих в органах местного самоуправления и муниципальных учреждениях Нефтеюганского района" от 10.02.2016 №689</t>
  </si>
  <si>
    <t>Гарантии и компенсации расходов для лиц, работающих и проживающих в районах Крайнего Севера</t>
  </si>
  <si>
    <t>на осуществление полномочий в связи с установлением гарантий и компенсаций расходов для лиц, работающих и проживающих в районах Крайнего Севера и приравненных к ним местностях – статьи 33 и 35 Закона Российской Федерации от 19 февраля 1993 г. № 4520-1 «О государственных гарантиях и компенсациях для лиц, работающих и проживающих в районах Крайнего Севера и приравненных к ним местностях»</t>
  </si>
  <si>
    <t>1) с 31.10.2016 по 01.01.2999; 
2) с 01.01.2009 по 01.01.2999; 
3) с 06.04.1999 по 31.12.2999; 
4) с 21.11.2011 по 01.01.2999; 
5) с 07.05.2018 по 31.12.2024; 
6) с 01.01.2017 по 01.01.2999; 
7) с 01.01.2019 по 31.12.2030</t>
  </si>
  <si>
    <t>1) в целом; 
2) абз. 1 п. 5 ст. 19 гл. 4 ; 
3) в целом; 
4) ч. 1 ст. 16 ; 
5) в целом; 
6) в целом; 
7) в целом</t>
  </si>
  <si>
    <t>1) Постановление Администрации муниципального образования "Об утверждении муниципальной программы "Развитие жилищно-коммунального комплекса и повышение энергетической эффективности в мунципальном образовании Нефтеюганский район на 2017-2020 годы" от 31.10.2016 №1804-па-нпа; 
2) Федеральный закон "Об общих принципах организации местного самоуправления в Российской Федерации (ред. от 30.03.2015 г.)" от 06.10.2003 №131-фз; 
3) Федеральный закон "О санитарно-эпидемиологическом благополучии населения" (ред. от 29.12.2014г., с изм. и доп., вступ. в силу с 01.03.2015г.)" от 30.03.1999 №52-фз; 
4) Закон Российской Федерации "Об основах охраны здоровья граждан в Российской Федерации" от 21.11.2011 №323-фз; 
5) Указ Президента РФ "О национальных целях и стратегических задачах развития Российской Федерации на период до 2024 года" от 07.05.2018 №204; 
6) Закон автономного округа "О наделении органов местного самоуправления муниципальных образований Ханты-Мансийского автономного округа-Югры отдельными государственными полномочиями по организации осуществления мероприятий по проведению дезинсекции и дератизации в Ханты-Мансийском автономном округе-Югре" от 23.12.2016 №102-оз-оз; 
7) Постановление Правительства автономного округа "О гос. программе ХМАО-Югры "Жилищно-коммунальный комплекс и городская среда"." от 05.10.2018 №347-п-п</t>
  </si>
  <si>
    <t>Мероприятия по проведению дезинсекции и дератизации</t>
  </si>
  <si>
    <t>на осуществление отдельных полномочий в сфере охраны здоровья в соответствии с частью первой статьи 16 Федерального закона от 21 ноября 2011 г. № 323-ФЗ «Об основах охраны здоровья граждан в Российской Федерации», не включенных в пункт 2 статьи 26.3 Федерального закона от 6 октября 1999 г. №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</si>
  <si>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1) с 16.12.2010 по 01.01.2999; 
2) с 01.01.2009 по 01.01.2999; 
3) с 01.01.2007 по 01.01.2999; 
4) с 09.03.2021 по 01.01.2999; 
5) с 02.01.2022 по 31.12.2025</t>
  </si>
  <si>
    <t>1) п. 5 ст. 19 гл. 4 ; 
2) абз. 1 ч. 5 ст. 19 гл. 4 ; 
3) ст. 2 ; 
4) п. 1.3 разд. 1 прил. 3; 
5) разд. 1 прил. 18,25</t>
  </si>
  <si>
    <t>1) Закон автономного округа "О наделении органов местного самоуправления муниципальных образований Ханты-Мансийского автономного округа-Югры отдельным государственным полномочием по поддержке сельскохозяйственного производства и деятельности по заготовке и переработке дикоросов (за исключением мероприятий, предусмотренных федеральными целевыми программами)" от 16.12.2010 №228-оз-оз; 
2) Федеральный закон "Об общих принципах организации местного самоуправления в Российской Федерации (ред. от 30.03.2015 г.)" от 06.10.2003 №131-фз; 
3) Федеральный закон "О развитии сельского хозяйства (ред. от 12.02.2015 г.)" от 29.12.2006 №264-фз; 
4) Постановление Администрации муниципального образования "Об утверждении Порядков предоставления субсидий на поддержку и развитие растениеводства, животноводства, малых форм хозяйствования, на развитие рыбохозяйственного комплекса и деятельности по заготовке и переработке  
дикоросов из бюджета Нефтеюганского района за счет субвенций из бюджета Ханты-Мансийского автономного округа - Югры" от 09.03.2021 №337-па-нпа; 
5) Постановление Правительства автономного округа "О мерах по реализации государственной программы Ханты-Мансийского автономного округа - Югры "Развитие агропромышленного комплекса" от 30.12.2021 №637-п-п</t>
  </si>
  <si>
    <t>Поддержа развития рыбохозяйственного комплекса</t>
  </si>
  <si>
    <t>на поддержку сельскохозяйственного производства (за исключением мероприятий, предусмотренных федеральными целевыми программами), разработка и реализация государственных программ (подпрограмм) субъекта Российской Федерации, содержащих мероприятия, направленные на развитие малого и среднего предпринимательства, и проектов в области развития субъектов малого и среднего предпринимательства (в части поддержки сельскохозяйственного производства в сфере рыбоводства и рыболовства)</t>
  </si>
  <si>
    <t>1) с 01.01.2009 по 01.01.2999; 
2) с 10.02.2011 по 01.01.2999; 
3) с 30.04.1999 по 01.01.2999; 
4) с 16.05.2022 по 01.01.2999</t>
  </si>
  <si>
    <t>1) абз. 1 ч. 5 ст. 19 гл. 4 ; 
2) ст. 3 ; 
3) ст. 7 ; 
4) прил. 1-6</t>
  </si>
  <si>
    <t>1) Федеральный закон "Об общих принципах организации местного самоуправления в Российской Федерации (ред. от 30.03.2015 г.)" от 06.10.2003 №131-фз; 
2) Закон автономного округа "О наделении органов местного самоуправления муниципальных образований Ханты-Мансийского автономного округа - Югры отдельным государственным полномочием по участию в реализации государственной программы Ханты-Мансийского автономного округа - Югры "Социально-экономическое развитие коренных малочисленных народов Севера Ханты-Мансийского автономного округа - Югры" на 2014 - 2020 годы (с изменениями на 11.12.2013 г.)" от 31.01.2011 №8-оз; 
3) Федеральный закон "О гарантиях прав коренных малочисленных народов Росийской Федерации" от 30.04.1999 №82-фз-фз; 
4) Постановление Администрации муниципального образования "Об утверждении Порядков предоставления субсидий (компенсации, финансовой помощи) на государственную поддержку юридических и физических лиц из числа коренных малочисленных народов, ведущих традиционный образ жизни, осуществляющих традиционную хозяйственную деятельность из бюджета Нефтеюганского района за счет субвенций из бюджета Ханты-Мансийского автономного округа - Югры" от 16.05.2022 №855-па-нпа</t>
  </si>
  <si>
    <t>Расходы на реализацию полномочия, указанного в п.2 статьи 2 Закона Ханты-Мансийского автономного округа – Югры от 31.01.2011 года № 8-оз "О наделении органов местного самоуправления муниципальных образований Ханты-Мансийского автономного округа – Югры отдельным государственным полномочием по участию в реализации государственной программы Ханты-Мансийского автономного округа – Югры "Социально-экономическое развитие коренных малочисленных народов Севера Ханты-Мансийского автономного округа – Югры" на 2016–2020 годы"</t>
  </si>
  <si>
    <t>на организацию и обеспечение защиты исконной среды обитания и традиционного образа жизни коренных малочисленных народов Российской Федерации</t>
  </si>
  <si>
    <t>1) с 27.12.2018 по 01.01.2999; 
2) с 01.01.2009 по 01.01.2999; 
3) с 01.01.2020 по 31.12.2999; 
4) с 02.01.2022 по 31.12.2025</t>
  </si>
  <si>
    <t>1) ст. 18 ; 
2) абз. 1 ч. 5 ст. 19 гл. 4 ; 
3) п. 3 ст. 2 ; 
4) п. 2 прил. 21</t>
  </si>
  <si>
    <t>1) Федеральный закон "Об ответственном обращении с животными и о внесении изменений в отдельные законодательные акты Российской Федерации" от 27.12.2018 №498-фз; 
2) Федеральный закон "Об общих принципах организации местного самоуправления в Российской Федерации (ред. от 30.03.2015 г.)" от 06.10.2003 №131-фз; 
3) Федеральный закон "О наделении органов местного самоуправления муниципальных образований Ханты-Мансийского автономного округа - Югры отдельными государственными полномочиями Ханты-Мансийского автономного округа - Югры по организации мероприятий при осуществлении деятельности по обращению с животными без владельцев" от 10.12.2019 №89-оз-фз; 
4) Постановление Правительства автономного округа "О мерах по реализации государственной программы Ханты-Мансийского автономного округа - Югры "Развитие агропромышленного комплекса" от 30.12.2021 №637-п-п</t>
  </si>
  <si>
    <t>1) с 01.01.2009 по 01.01.2999; 
2) с 01.01.2008 по 01.01.2999; 
3) с 01.09.2008 по 01.01.2999; 
4) с 18.01.2019 по 01.01.2999; 
5) с 13.09.2021 по 01.01.2999</t>
  </si>
  <si>
    <t>1) абз. 1 ч. 4 ст. 19 гл. 4 ; 
2) ст. 4-5 ; 
3) в целом; 
4) п. 7 ; 
5) в целом</t>
  </si>
  <si>
    <t>1) Федеральный закон "Об общих принципах организации местного самоуправления в Российской Федерации (ред. от 30.03.2015 г.)" от 06.10.2003 №131-фз; 
2) Закон автономного округа "О наделении органов местного самоуправления муниципальных образований Ханты-Мансийского автономного округа - Югры отдельными государственными полномочиями по осуществлению деятельности по опеке и попечительству (ред. от 16.04.2015 г.)" от 20.07.2007 №114-оз; 
3) Федеральный закон "Об опеке и попечительстве" от 24.04.2008 №48-фз; 
4) Постановление Правительства автономного округа "О порядке предоставления сертификата на оплату услуг по подготовке лиц, желающих принять на воспитание в свою семью ребенка, оставшегося без попечения родителей, на территории Российской Федерации" от 18.01.2019 №7-п-п; 
5) Постановление Администрации муниципального образования "Об утверждении порядка предоставления субсидии организациям, не являющимся государственными (муниципальными) учреждениями, на возмещение затрат на предоставление услуг по подготовке лиц, желающих принять на воспитание в свою семью ребенка, оставшегося без попечения родителей, на территории Российской Федерации" от 13.09.2021 №1575-па-нпа</t>
  </si>
  <si>
    <t>Субсидии на возмещение затрат ро оказанию услуг по подготовке лиц, желающих принять на воспитание в свою семью ребенка оставшегося без попечения родителей, на территории РФ</t>
  </si>
  <si>
    <t>на организацию и осуществление деятельности по опеке и попечительству</t>
  </si>
  <si>
    <t>1) с 30.08.2007 по 01.01.2999; 
2) с 01.01.2009 по 01.01.2999; 
3) с 25.06.2009 по 01.01.2999; 
4) с 01.09.2008 по 01.01.2999; 
5) с 21.01.2010 по 01.01.2999; 
6) с 30.12.2021 по 31.12.2025</t>
  </si>
  <si>
    <t>1) п. 2 ст. 4 гл. 3 ; 
2) абз. 1 ч. 5 ст. 19 гл. 4 ; 
3) ст. 9,10 гл. 3 ; 
4) п. 2 ст. 16 гл. 3 ; 
5) абз. 2 п. 4 прил. 1; 
6) прил. 6</t>
  </si>
  <si>
    <t>1) Закон автономного округа "О наделении органов местного самоуправления муниципальных образований Ханты-Мансийского автономного округа-Югры отдельными государственными полномочиями по осуществлению деятельности по опеке и попечительству" от 20.07.2007 №114-оз-оз; 
2) Федеральный закон "Об общих принципах организации местного самоуправления в Российской Федерации (ред. от 30.03.2015 г.)" от 06.10.2003 №131-фз; 
3) Закон автономного округа "О дополнительных гарантиях и дополнительных мерах социальной поддержки детей-сирот и детей, оставшихся без попечения родителей, лиц из числа детей-сирот и детей, оставшихся без попечения родителей, усыновителей, приемных родителей в Ханты-Мансийском автономном округе - Югре (ред. от 27.09.2015г.)" от 09.06.2009 №86-оз; 
4) Федеральный закон "Об опеке и попечительстве" от 24.04.2008 №48-фз; 
5) Постановление Правительства автономного округа "О предоставлении в Ханты-Мансийском автономном округе-Югре детям-сиротам и детям, оставшимся без попечения родителей, лицам из числа детей-сироти детей, оставшихся без попечения родителей, лицам, потерявшим в период обучения единственного или обоих родителей, дополнительных мер социальной поддержки" от 21.01.2010 №10-п-п; 
6) Постановление Правительства автономного округа "О мерах по реализации государственной программы Ханты-Мансийского автономного округа - Югры "Социальное и демографическое развитие" от 27.12.2021 №596-п-п</t>
  </si>
  <si>
    <t>Расходы на оплату труда приемного родителя</t>
  </si>
  <si>
    <t>на социальную поддержку и социальное обслуживание граждан пожилого возраста и инвалидов, граждан, находящихся в трудной жизненной ситуации, а также детей-сирот, безнадзорных детей, детей, оставшихся без попечения родителей (за исключением детей, обучающихся в федеральных образовательных учреждениях), социальную поддержку ветеранов труда, лиц, проработавших в тылу в период Великой Отечественной войны 1941 - 1945 годов, семей, имеющих детей (в том числе многодетных семей, одиноких родителей), жертв политических репрессий, малоимущих граждан, в том числе за счет предоставления субвенций местным бюджетам для выплаты пособий на оплату проезда на общественном транспорте, иных социальных пособий, а также для возмещения расходов муниципальных образований в связи с предоставлением законами субъекта Российской Федерации льгот отдельным категориям граждан, в том числе льгот по оплате услуг связи, организацию предоставления гражданам субсидий на оплату жилых помещений и коммунальных услуг (в части предоставления мер социальной поддержки детям-сиротам, безнадзорным детям, детям, оставшимся без попечения родителей)</t>
  </si>
  <si>
    <t>1) с 21.02.2007 по 01.01.2099; 
2) с 08.10.2014 по 01.01.2099; 
3) с 04.12.2015 по 01.01.2099; 
4) с 01.01.2017 по 31.12.2999; 
5) с 01.01.2009 по 01.01.2999; 
6) с 11.03.2007 по 01.01.2999; 
7) с 01.09.2013 по 01.01.2999; 
8) с 01.09.2013 по 01.01.2999; 
9) с 01.01.2022 по 31.12.2030</t>
  </si>
  <si>
    <t>1) п. 1 ; 
2) в целом; 
3) п. 1 ; 
4) в целом; 
5) абз. 1 п. 5 ст. 19 гл. 4 ; 
6) п. 2 ст. 4 ; 
7) подп. 24.1 п. 2 ст. 3 ; 
8) п. 5 ст. 65 гл. 7 ; 
9) в целом</t>
  </si>
  <si>
    <t>1) Постановление Правительства автономного округа "О Порядке обращения за компенсацией части родительской платы за присмотр и уход за детьми в организациях, осуществляющих образовательную деятельность по реализации образовательных программ дошкольного образования, и ее предоставления" от 21.02.2007 №35-п-п; 
2) Постановление Администрации муниципального образования "О порядке установления платы, взимаемой с родителей (законных представителей) за присмотр и уход за детьми, в муниципальных образовательных организациях Нефтеюганского района, реализующих образовательную программу дошкольного образования" от 08.10.2014 №2171-па-нпа; 
3) Постановление Правительства автономного округа "Об установлении максимального размера родительской платы за присмотр и уход за ребенком (детьми) в государственных и муниципальных организациях, реализующих образовательные программы дошкольного образования" от 04.12.2015 №440-п-п; 
4) Постановление Администрации муниципального образования "Об утверждении муниципальной программы Нефтеюганского района "Образование 21 века на 2019-2024 годы и на период до 2030 года" от 31.10.2016 №1790-па-нпа; 
5) Федеральный закон "Об общих принципах организации местного самоуправления в Российской Федерации (ред. от 30.03.2015 г.)" от 06.10.2003 №131-фз; 
6) Закон автономного округа "О компенсации части родительской платы за содержание детей (присмотр и уход за детьми) в образовательных организациях, реализующих основную общеобразовательную программу дошкольного образования" от 21.02.2007 №2-оз; 
7) Закон автономного округа "Об образовании в Ханты-Мансийском автономном округе - Югре" от 01.07.2013 №68-оз; 
8) Федеральный закон "Об образовании в Российской Федерации" от 29.12.2012 №273-фз; 
9) Постановление Правительства автономного округа "О государственной программе Ханты-Мансийского автономного округа – Югры «Развитие образования» от 31.10.2021 №468-п-п</t>
  </si>
  <si>
    <t>Выплаты компенсации части родительской платыза присмотр и уход за детьми в дошкольных учреждениях</t>
  </si>
  <si>
    <t>1) с 24.01.2019 по 01.01.2999; 
2) с 01.01.2017 по 31.12.2999; 
3) с 01.01.2009 по 01.01.2999; 
4) с 11.03.2007 по 01.01.2999; 
5) с 20.11.2017 по 01.01.2999; 
6) с 01.01.2022 по 31.12.2030</t>
  </si>
  <si>
    <t>1) в целом; 
2) в целом; 
3) абз. 1 п. 5 ст. 19 гл. 4 ; 
4) п. 3 ст. 4 ; 
5) в целом; 
6) в целом</t>
  </si>
  <si>
    <t>1) Постановление Администрации муниципального образования "Об индексации заработной платы работников муниципальных учреждений Нефтеюганского района" от 23.01.2019 №84-па; 
2) Постановление Администрации муниципального образования "Об утверждении муниципальной программы Нефтеюганского района "Образование 21 века на 2019-2024 годы и на период до 2030 года" от 31.10.2016 №1790-па-нпа; 
3) Федеральный закон "Об общих принципах организации местного самоуправления в Российской Федерации (ред. от 30.03.2015 г.)" от 06.10.2003 №131-фз; 
4) Закон автономного округа "О компенсации части родительской платы за содержание детей (присмотр и уход за детьми) в образовательных организациях, реализующих основную общеобразовательную программу дошкольного образования" от 21.02.2007 №2-оз; 
5) Распоряжение Администрации муниципального образования "Об оплате труда работников, предоставлении социальных гарантий и компенсаций работникам муниципального казенного учреждения "Центр бухгалтерского обслуживания и организационного обеспечения образования" от 20.11.2017 №2089-па-нпа; 
6) Постановление Правительства автономного округа "О государственной программе Ханты-Мансийского автономного округа – Югры «Развитие образования» от 31.10.2021 №468-п-п</t>
  </si>
  <si>
    <t>Расходы на администрирование по компенсации части родительской платы за присмоьр и уход за детьми в дошкольных учреждениях</t>
  </si>
  <si>
    <t>1) с 27.01.2010 по 01.01.2099; 
2) с 26.02.2010 по 01.01.2999; 
3) с 01.01.2017 по 31.12.2999; 
4) с 01.01.2006 по 01.01.2999; 
5) с 30.12.2009 по 01.01.2999; 
6) с 01.01.2009 по 01.01.2999; 
7) с 05.08.1998 по 01.01.2999; 
8) с 01.01.2022 по 31.12.2030</t>
  </si>
  <si>
    <t>1) подп. 1.5. п. 1 ; 
2) подп. 1.1.,1.3. п. 1 прил. 1,3; 
3) в целом; 
4) ст. 7.4. гл. 2.2. ; 
5) подп. 9,11 п. 2 ст. 2 ; 
6) абз. 1 п. 5 ст. 19 гл. 4 ; 
7) п. 1 ст. 12 гл. 2 ; 
8) в целом</t>
  </si>
  <si>
    <t>1) Постановление Правительства автономного округа "О регулировании отдельных вопросов в сфере организации и обеспечения отдыха и оздоровления детей, имеющих место жительства в Ханты-Мансийском автономном округе - Югре" от 27.01.2010 №22-п-п; 
2) Постановление Правительства автономного округа "О порядке организации отдыха и оздоровления детей, проживающих в Ханты-Мансийском автономном округе - Югре" от 27.01.2010 №21-п; 
3) Постановление Администрации муниципального образования "Об утверждении муниципальной программы Нефтеюганского района "Образование 21 века на 2019-2024 годы и на период до 2030 года" от 31.10.2016 №1790-па-нпа; 
4) Закон автономного округа "О наделении органов местного самоуправления муниципальных образований отдельными государственными полномочиями Ханты-Мансийского автономного округа - Югры (с изменениями на 20.02.2014 г.)" от 08.07.2005 №62-оз; 
5) Закон автономного округа "Об организации и обеспечения отдыха и оздоровления детей в Ханты-мансийском автономном округе-Югре" от 30.12.2009 №250-оз-оз; 
6) Федеральный закон "Об общих принципах организации местного самоуправления в Российской Федерации (ред. от 30.03.2015 г.)" от 06.10.2003 №131-фз; 
7) Федеральный закон "Об основных гарантиях прав ребенка в Российской Федерации" от 24.07.1998 №124-фз; 
8) Постановление Правительства автономного округа "О государственной программе Ханты-Мансийского автономного округа – Югры «Развитие образования» от 31.10.2021 №468-п-п</t>
  </si>
  <si>
    <t>Организация отдыха и оздоровления детей</t>
  </si>
  <si>
    <t>на социальную поддержку и социальное обслуживание граждан пожилого возраста и инвалидов, граждан, находящихся в трудной жизненной ситуации, а также детей-сирот, безнадзорных детей, детей, оставшихся без попечения родителей (за исключением детей, обучающихся в федеральных образовательных учреждениях), социальную поддержку ветеранов труда, лиц, проработавших в тылу в период Великой Отечественной войны 1941 - 1945 годов, семей, имеющих детей (в том числе многодетных семей, одиноких родителей), жертв политических репрессий, малоимущих граждан, в том числе за счет предоставления субвенций местным бюджетам для выплаты пособий на оплату проезда на общественном транспорте, иных социальных пособий, а также для возмещения расходов муниципальных образований в связи с предоставлением законами субъекта Российской Федерации льгот отдельным категориям граждан, в том числе льгот по оплате услуг связи, организацию предоставления гражданам субсидий на оплату жилых помещений и коммунальных услуг (в части предоставления мер социальной поддержки гражданам по установленным критериям нуждаемости (за исключением поддержки льготных категорий граждан)</t>
  </si>
  <si>
    <t>1) с 01.01.2017 по 31.12.2999; 
2) с 01.01.2009 по 01.01.2999; 
3) с 01.09.2013 по 01.01.2999; 
4) с 01.09.2013 по 01.01.2999; 
5) с 10.02.2016 по 01.01.2999; 
6) с 01.01.2016 по 01.01.2999; 
7) с 23.03.2016 по 01.01.2099; 
8) с 01.01.2022 по 31.12.2030</t>
  </si>
  <si>
    <t>1) в целом; 
2) абз. 1 п. 5 ст. 19 гл. 4 ; 
3) п. 1 ст. 6 ; 
4) ст. 37 гл. 4 ; 
5) подп. 3 п. 1 ст. 2 ; 
6) подп. 1.2. п. 1 прил. 2; 
7) в целом; 
8) в целом</t>
  </si>
  <si>
    <t>1) Постановление Администрации муниципального образования "Об утверждении муниципальной программы Нефтеюганского района "Образование 21 века на 2019-2024 годы и на период до 2030 года" от 31.10.2016 №1790-па-нпа; 
2) Федеральный закон "Об общих принципах организации местного самоуправления в Российской Федерации (ред. от 30.03.2015 г.)" от 06.10.2003 №131-фз; 
3) Закон автономного округа "Об образовании в Ханты-Мансийском автономном округе - Югре" от 01.07.2013 №68-оз; 
4) Федеральный закон "Об образовании в Российской Федерации" от 29.12.2012 №273-фз; 
5) Закон автономного округа "О регулировании отдельных отношений в сфере организации обеспечения питанием обучающихся в государственных образовательных организациях, частных профессиональных образовательных организациях, муниципальных общеобразовательных организациях, расположенных в Ханты-Мансийском автономном округе-Югре " от 30.01.2016 №4-оз-оз; 
6) Постановление Правительства автономного округа "Об обеспечении питанием обучающихся в образовательных организациях в Ханты-Мансийском автономном округе-Югре" от 04.03.2016 №59-п-п; 
7) Постановление Администрации муниципального образования "Об обеспечении питанием обучающихся в муниципальных  
общеобразовательных организациях Нефтеюганского района" от 23.03.2016 №368-па-нпа; 
8) Постановление Правительства автономного округа "О государственной программе Ханты-Мансийского автономного округа – Югры «Развитие образования» от 31.10.2021 №468-п-п</t>
  </si>
  <si>
    <t>Расходы на социальную поддержку отдельным категориям обучающихся в муниципальных общеобразовательных организациях, осуществляющих общеобразовательную деятельность по имеющим государственную аккредитацию основным общеобразовательным программам</t>
  </si>
  <si>
    <t>на социальную поддержку и социальное обслуживание граждан пожилого возраста и инвалидов, граждан, находящихся в трудной жизненной ситуации, а также детей-сирот, безнадзорных детей, детей, оставшихся без попечения родителей (за исключением детей, обучающихся в федеральных образовательных учреждениях), социальную поддержку ветеранов труда, лиц, проработавших в тылу в период Великой Отечественной войны 1941 - 1945 годов, семей, имеющих детей (в том числе многодетных семей, одиноких родителей), жертв политических репрессий, малоимущих граждан, в том числе за счет предоставления субвенций местным бюджетам для выплаты пособий на оплату проезда на общественном транспорте, иных социальных пособий, а также для возмещения расходов муниципальных образований в связи с предоставлением законами субъекта Российской Федерации льгот отдельным категориям граждан, в том числе льгот по оплате услуг связи, организацию предоставления гражданам субсидий на оплату жилых помещений и коммунальных услуг (в части предоставления мер социальной поддержки льготным категориям граждан)</t>
  </si>
  <si>
    <t>1) с 01.01.2017 по 31.12.2999; 
2) с 24.07.2013 по 01.01.2999; 
3) с 01.02.2016 по 01.01.2999; 
4) с 09.06.2009 по 01.01.2999; 
5) с 23.12.1996 по 01.01.2999; 
6) с 01.01.2009 по 01.01.2999; 
7) с 29.02.2012 по 01.01.2999</t>
  </si>
  <si>
    <t>1) разд. 3 ; 
2) в целом; 
3) п. 1 ; 
4) ст. 5 гл. 2 ; 
5) ст. 8 ; 
6) абз. 1 п. 5 ст. 19 гл. 4 ; 
7) в целом</t>
  </si>
  <si>
    <t>1) Постановление Администрации муниципального образования "Об утверждении муниципальной программы Нефтеюганского района "Социальная поддержка жителей Нефтеюганского района на 2019-2024 годы и на период до 2030 года" от 22.11.2016 №2075-па-нпа; 
2) Решение Думы муниципального образования "Об утверждении Положения о Департаменте имущественных отношений Нефтеюганского района" от 24.07.2013 №384; 
3) Постановление Администрации муниципального образования "Об определении уполномоченных органов администрации Нефтеюганского района по вопросам предоставления детям-сиротам, оставшимся без попечения родителей, жилых помещений специализированного жилищного фонда по договорам  найма специализированных жилых помещений в Нефтеюганском районе" от 01.02.2016 №117-па; 
4) Закон автономного округа "О дополнительных гарантиях и дополнительных мерах социальной поддержки детей-сирот и детей, оставшихся без попечения родителей, усыновителей, приемных родителей, патронатных воспитателей и воспитателей детских домов семейного типа в Ханты-Мансийском автономном округе-Югре" от 09.06.2009 №86-оз-оз; 
5) Федеральный закон "О дополнительных гарантиях по социальной поддержке детей-сирот и детей, оставшихся без попечения родителей" от 21.12.1996 №159-фз; 
6) Федеральный закон "Об общих принципах организации местного самоуправления в Российской Федерации (ред. от 30.03.2015 г.)" от 06.10.2003 №131-фз; 
7) Решение Думы муниципального образования "Об утверждении Положения о порядке управления и распоряжения собственностью муниципального образования Нефтеюганский район" от 29.02.2012 №172</t>
  </si>
  <si>
    <t>Обеспечение социальными гарантиями отдельных категорий граждан</t>
  </si>
  <si>
    <t>1) с 27.07.2017 по 01.01.1299; 
2) с 30.12.2016 по 01.01.2099; 
3) с 01.01.2014 по 01.01.2999; 
4) с 01.01.2017 по 31.12.2999; 
5) с 01.01.2009 по 01.01.2999; 
6) с 07.05.2012 по 31.12.2020; 
7) с 01.09.2013 по 01.01.2999; 
8) с 01.09.2013 по 01.01.2999; 
9) с 01.01.2022 по 31.12.2030</t>
  </si>
  <si>
    <t>1) в целом; 
2) п. 1 ; 
3) подп. 2 п. 1 ст. 9 гл. 2 ; 
4) в целом; 
5) абз. 1 п. 5 ст. 19 гл. 4 ; 
6) абз. 6 подп. а п. 1 ; 
7) п. 2 ст. 14 ; 
8) ст. 64 гл. 7 ; 
9) в целом</t>
  </si>
  <si>
    <t>1) Постановление Администрации муниципального образования "Об установлении системы оплаты труда работников муниципальных  
бюджетных и автономных образовательных организаций, подведомственных  
департаменту образования и молодежной политики Нефтеюганского района" от 27.07.2017 №1242-па-нпа; 
2) Постановление Правительства автономного округа "О методиках формирования нормативов обеспечения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формирования нормативов обеспечения государственных гарантий реализации прав на получение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обеспечения дополнительного образования детей в муниципальных общеобразовательных организациях, нормативах обеспечения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обеспечения государственных гарантий реализации прав на получение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обеспечения дополнительного образования детей" от 30.12.2016 №567-п-п; 
3) Закон автономного округа "О наделении органов местного самоуправления муниципальных образований Ханты-Мансийского автономного округа - Югры отдельными государственными полномочиями Ханты-Мансийского автономного округа - Югры в сфере образования и о субвенциях местным бюджетам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(ред. от 19.11.2014 г.)" от 11.12.2013 №123-оз; 
4) Постановление Администрации муниципального образования "Об утверждении муниципальной программы Нефтеюганского района "Образование 21 века на 2019-2024 годы и на период до 2030 года" от 31.10.2016 №1790-па-нпа; 
5) Федеральный закон "Об общих принципах организации местного самоуправления в Российской Федерации (ред. от 30.03.2015 г.)" от 06.10.2003 №131-фз; 
6) Указ Президента РФ "О мероприятиях по реализации государственной социальной политики" от 07.05.2012 №597; 
7) Закон автономного округа "Об образовании в Ханты-Мансийском автономном округе - Югре" от 01.07.2013 №68-оз; 
8) Федеральный закон "Об образовании в Российской Федерации" от 29.12.2012 №273-фз; 
9) Постановление Правительства автономного округа "О государственной программе Ханты-Мансийского автономного округа – Югры «Развитие образования» от 31.10.2021 №468-п-п</t>
  </si>
  <si>
    <t>Расходы на реализацию дошкольными образовательными организациями основных общеобразовательных программ дошкольного образования</t>
  </si>
  <si>
    <t>1) в целом; 
2) п. 1 ; 
3) подп. 2 п. 1 ст. 9 гл. 2 ; 
4) в целом; 
5) абз. 1 п. 5 ст. 19 гл. 4 ; 
6) абз. 6 подп. а п. 1 ; 
7) п. 2 ст. 14 ; 
8) ст. 63 гл. 7 ; 
9) в целом</t>
  </si>
  <si>
    <t>Расходы на реализацию основных общеобразовательных программ</t>
  </si>
  <si>
    <t>на финансовое обеспечение получения дошкольного образования в частных дошкольных образовательных организациях, дошкольного, начального общего, основного общего, среднего общего образования в частных общеобразовательных организациях, осуществляющих образовательную деятельность по имеющим государственную аккредитацию основным общеобразовательным программам, посредством предоставления указанным образовательным организациям субсидий на возмещение затрат,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указанными в подпункте 13 пункта 2 статьи 26.3 Федерального закона от 6 октября 1999 г. №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 (в части начального общего, основного общего, общего образования в частных общеобразовательных организациях в сельской местности)</t>
  </si>
  <si>
    <t>1) п. 5 ст. 19 гл. 4 ; 
2) абз. 1 ч. 5 ст. 19 гл. 4 ; 
3) ст. 2 ; 
4) п. 1.3 разд. 1 прил. 5; 
5) п. 10 прил. 18</t>
  </si>
  <si>
    <t>Поддержка сельскохозяйственного производства (дикоросы)</t>
  </si>
  <si>
    <t>на поддержку сельскохозяйственного производства (за исключением мероприятий, предусмотренных федеральными целевыми программами), разработку и реализацию государственных программ (подпрограмм) субъекта Российской Федерации, содержащих мероприятия, направленные на развитие малого и среднего предпринимательства, и проектов в области развития субъектов малого и среднего предпринимательства (в части поддержки разработки и реализации государственных программ (подпрограмм) субъекта Российской Федерации, содержащих мероприятия, направленные на развитие малого и среднего предпринимательства, и проектов в области развития субъектов малого и среднего предпринимательства)</t>
  </si>
  <si>
    <t>1) п. 5 ст. 19 гл. 4 ; 
2) абз. 1 ч. 5 ст. 19 гл. 4 ; 
3) ст. 2 ; 
4) разд. 1 прил. 1; 
5) прил. 18,25</t>
  </si>
  <si>
    <t>Поддержка сельскохозяйственного производства в сфере растениеводства</t>
  </si>
  <si>
    <t>на поддержку сельскохозяйственного производства (за исключением мероприятий, предусмотренных федеральными целевыми программами), разработку и реализацию государственных программ (подпрограмм) субъекта Российской Федерации, содержащих мероприятия, направленные на развитие малого и среднего предпринимательства, и проектов в области развития субъектов малого и среднего предпринимательства (в части поддержки сельскохозяйственного производства в сфере растениеводства)</t>
  </si>
  <si>
    <t>1) п. 5 ст. 19 гл. 4 ; 
2) абз. 1 ч. 5 ст. 19 гл. 4 ; 
3) ст. 2 ; 
4) п. 1.3 разд. 1 прил. 2; 
5) прил. 18,25</t>
  </si>
  <si>
    <t>Расходы на поддержку сельскохозяйственного производства в сфере животноводства</t>
  </si>
  <si>
    <t>на поддержку сельскохозяйственного производства (за исключением мероприятий, предусмотренных федеральными целевыми программами), разработку и реализацию государственных программ (подпрограмм) субъекта Российской Федерации, содержащих мероприятия, направленные на развитие малого и среднего предпринимательства, и проектов в области развития субъектов малого и среднего предпринимательства (в части поддержки сельскохозяйственного производства в сфере животноводства без учета рыбоводства и рыболовства)</t>
  </si>
  <si>
    <t>1) с 31.10.2016 по 01.01.2999; 
2) с 01.01.2009 по 01.01.2999; 
3) с 01.01.2017 по 01.01.2999; 
4) с 01.01.2017 по 01.01.2999; 
5) с 01.01.2019 по 31.12.2030</t>
  </si>
  <si>
    <t>1) в целом; 
2) абз. 1 п. 5 ст. 19 гл. 4 ; 
3) ст. 3,4 ; 
4) прил. 1; 
5) в целом</t>
  </si>
  <si>
    <t>1) Постановление Администрации муниципального образования "Об утверждении муниципальной программы "Развитие жилищно-коммунального комплекса и повышение энергетической эффективности в мунципальном образовании Нефтеюганский район на 2017-2020 годы" от 31.10.2016 №1804-па-нпа; 
2) Федеральный закон "Об общих принципах организации местного самоуправления в Российской Федерации (ред. от 30.03.2015 г.)" от 06.10.2003 №131-фз; 
3) Закон автономного округа "О наделении органов местного самоуправления муниципальных образований Ханты-Мансийского автономного округа-Югры отдельными государственными полномочиями по организации осуществления мероприятий по проведению дезинсекции и дератизации в Ханты-Мансийском автономном округе-Югре" от 23.12.2016 №102-оз-оз; 
4) Решение Думы муниципального образования "Об утверждении Положения о денежном содержании муниципальных служащих в органах местного самоуправления Нефтеюганского района" от 27.12.2016 №57; 
5) Постановление Правительства автономного округа "О гос. программе ХМАО-Югры "Жилищно-коммунальный комплекс и городская среда"." от 05.10.2018 №347-п-п</t>
  </si>
  <si>
    <t>Профилактика инфекционных и паразитраных заболеваний</t>
  </si>
  <si>
    <t>1) с 10.01.2002 по 01.01.2999; 
2) с 24.06.1998 по 01.01.2999; 
3) с 01.01.2019 по 31.12.2999; 
4) с 01.01.2009 по 01.01.2999; 
5) с 01.01.2017 по 01.01.2999; 
6) с 01.01.2019 по 31.12.2030</t>
  </si>
  <si>
    <t>1) п. 1 ст. 7 гл. 2 ; 
2) подп. 1,2,3 п. 2 ст. 8 гл. 2 ; 
3) в целом; 
4) абз. 1 п. 5 ст. 19 гл. 4 ; 
5) прил. 1; 
6) в целом</t>
  </si>
  <si>
    <t>1) Закон Российской Федерации "Об охране окружающей среды" от 10.01.2002 №7-фз; 
2) Закон Российской Федерации "Об отходах производства и потребления" от 24.06.1998 №89-фз; 
3) Постановление Администрации муниципального образования "Об утверждении муниципальной программы Нефтеюганского района "Обеспечение экологической безопасности Нефтеюганского района на 2019-2024 годы и на период до 2030 года" от 31.10.2016 №1784-па-нпа; 
4) Федеральный закон "Об общих принципах организации местного самоуправления в Российской Федерации (ред. от 30.03.2015 г.)" от 06.10.2003 №131-фз; 
5) Решение Думы муниципального образования "Об утверждении Положения о денежном содержании муниципальных служащих в органах местного самоуправления Нефтеюганского района" от 27.12.2016 №57; 
6) Постановление Правительства автономного округа "О гос. программе ХМА-Югры  "Экологическая безопасность" от 05.10.2018 №352-п-п</t>
  </si>
  <si>
    <t>Содержание органов местного самоуправления (в сфере организации деятельности по обращению с твердыми коммунальными отходами)</t>
  </si>
  <si>
    <t>1) с 26.02.2010 по 01.01.2999; 
2) с 01.01.2017 по 31.12.2999; 
3) с 01.01.2006 по 01.01.2999; 
4) с 01.01.2009 по 01.01.2999; 
5) с 01.01.2022 по 31.12.2030</t>
  </si>
  <si>
    <t>1) подп. 1.3.1. п. 1 ; 
2) в целом; 
3) ст. 7.6. гл. 2.2. ; 
4) абз. 1 п. 5 ст. 19 гл. 4 ; 
5) в целом</t>
  </si>
  <si>
    <t>1) Постановление Правительства автономного округа "О порядке организации отдыха и оздоровления детей, проживающих в Ханты-Мансийском автономном округе - Югре" от 27.01.2010 №21-п; 
2) Постановление Администрации муниципального образования "Об утверждении муниципальной программы Нефтеюганского района "Образование 21 века на 2019-2024 годы и на период до 2030 года" от 31.10.2016 №1790-па-нпа; 
3) Закон автономного округа "О наделении органов местного самоуправления муниципальных образований отдельными государственными полномочиями Ханты-Мансийского автономного округа - Югры (с изменениями на 20.02.2014 г.)" от 08.07.2005 №62-оз; 
4) Федеральный закон "Об общих принципах организации местного самоуправления в Российской Федерации (ред. от 30.03.2015 г.)" от 06.10.2003 №131-фз; 
5) Постановление Правительства автономного округа "О государственной программе Ханты-Мансийского автономного округа – Югры «Развитие образования» от 31.10.2021 №468-п-п</t>
  </si>
  <si>
    <t>Организация отдыха и оздоровления детей в части администрирования</t>
  </si>
  <si>
    <t>1) с 01.01.2019 по 31.12.2999; 
2) с 16.01.1995 по 01.01.2999; 
3) с 02.12.1995 по 01.01.2999; 
4) с 01.01.2009 по 01.01.2999; 
5) с 10.04.2009 по 01.01.2999; 
6) с 15.11.2006 по 31.12.2999; 
7) с 01.01.2018 по 01.01.2999</t>
  </si>
  <si>
    <t>1) в целом; 
2) ст. 23.2 ; 
3) п. 2 ст. 28 ; 
4) абз. 1 п. 5 ст. 19 гл. 4 ; 
5) в целом; 
6) в целом; 
7) в целом</t>
  </si>
  <si>
    <t>1) Постановление Администрации муниципального образования "Об утверждении муниципальной программы Нефтеюганского района "Обеспечение доступным и комфортным жильем жителей Нефтеюганского района в 2019 - 2024 годах и на период  
до 2030 года" от 31.10.2016 №1803-па-нпа; 
2) Федеральный закон "О ветеранах  (ред. от 29.06.2015 г.)" от 12.01.1995 №5-фз; 
3) Федеральный закон "О социальной защите инвалидов в Российской Федерации" от 24.11.1995 №181-фз; 
4) Федеральный закон "Об общих принципах организации местного самоуправления в Российской Федерации (ред. от 30.03.2015 г.)" от 06.10.2003 №131-фз; 
5) Закон автономного округа "О наделении органов местного самоуправления муниципальных образований Ханты-Мансийского автономного округа - Югры отдельными государственными полномочиями для обеспечения жилыми помещениями отдельных категорий граждан, определенных федеральным законодательством (ред. от 20.02.2015 г.)" от 31.03.2009 №36-оз; 
6) Постановление Правительства автономного округа "Об утверждении Положения о порядке и условиях предоставления субсидий за счет субвенции из федерального бюджета отдельным категориям граждан на территории Ханты-Мансийского автономного округа - Югры для приобретения жилых помещений в собственность" от 10.10.2006 №237-п; 
7) Постановление Правительства РФ "Об утверждении государственной программы Российской Федерации "Обеспечение доступным и комфортным жильем и коммунальными услугами граждан Российской Федерации" от 30.12.2017 №1710</t>
  </si>
  <si>
    <t>Администрирование полномочия по обеспечению жилыми помещениями отдельных категорий граждан</t>
  </si>
  <si>
    <t>1) с 23.08.2019 по 01.01.2999; 
2) с 02.03.2007 по 01.01.2999; 
3) с 01.01.2009 по 01.01.2999; 
4) с 20.08.2007 по 01.01.2999; 
5) с 01.01.2017 по 01.01.2999</t>
  </si>
  <si>
    <t>1) разд. 2 ; 
2) ст. 34,35 гл. 9 ; 
3) абз. 1 п. 5 ст. 19 гл. 4 ; 
4) ст. 21,22 ; 
5) прил. 1</t>
  </si>
  <si>
    <t>1) Постановление Правительства автономного округа "О нормативах формирования расходов на оплату труда депутатов, выборных должностных лиц местного самоуправления, осуществляющих свои полномочия на постоянной основе, муниципальных служащих в Ханты-Мансийском автономном округе – Югре" от 23.08.2019 №278-п-п; 
2) Федеральный закон "О муниципальной службе в Российской Федерации" от 02.03.2007 №25-ФЗ-фз; 
3) Федеральный закон "Об общих принципах организации местного самоуправления в Российской Федерации (ред. от 30.03.2015 г.)" от 06.10.2003 №131-фз; 
4) Закон автономного округа "Об отдельных вопросах муниципальной службы в Ханты-Мансийском автономном округе - Югре" от 20.07.2007 №113-оз-оз; 
5) Решение Думы муниципального образования "Об утверждении Положения о денежном содержании муниципальных служащих в органах местного самоуправления Нефтеюганского района" от 27.12.2016 №57</t>
  </si>
  <si>
    <t>Содержание органов местного самоуправления</t>
  </si>
  <si>
    <t>1) с 23.08.2019 по 01.01.2999; 
2) с 02.03.2007 по 01.01.2999; 
3) с 01.01.2009 по 01.01.2999; 
4) с 20.08.2007 по 01.01.2999; 
5) с 01.01.2017 по 01.01.2999; 
6) с 01.01.2023 по 01.01.2999; 
7) с 01.01.2023 по 01.01.2999</t>
  </si>
  <si>
    <t>1) разд. 2 ; 
2) ч. 2 ст. 22 ; 
3) абз. 1 ч. 5 ст. 19 гл. 4 ; 
4) ст. 16 ; 
5) прил. 1; 
6) в целом; 
7) в целом</t>
  </si>
  <si>
    <t>1) Постановление Правительства автономного округа "О нормативах формирования расходов на оплату труда депутатов, выборных должностных лиц местного самоуправления, осуществляющих свои полномочия на постоянной основе, муниципальных служащих в Ханты-Мансийском автономном округе – Югре" от 23.08.2019 №278-п-п; 
2) Федеральный закон "О муниципальной службе в Российской Федерации" от 02.03.2007 №25-ФЗ-фз; 
3) Федеральный закон "Об общих принципах организации местного самоуправления в Российской Федерации (ред. от 30.03.2015 г.)" от 06.10.2003 №131-фз; 
4) Закон автономного округа "Об отдельных вопросах муниципальной службы в Ханты-Мансийском автономном округе - Югре" от 20.07.2007 №113-оз-оз; 
5) Решение Думы муниципального образования "Об утверждении Положения о денежном содержании муниципальных служащих в органах местного самоуправления Нефтеюганского района" от 27.12.2016 №57; 
6) Постановление Администрации муниципального образования "Об оплате труда лиц, занимающих должности, не отнесенные к должностям муниципальной службы, и осуществляющих техническое обеспечение деятельности в администрации Нефтеюганского района и ее структурных подразделениях" от 07.10.2022 №1896-па-нпа; 
7) Решение Думы муниципального образования "О денежном содержании муниципальных служащих в органах местного самоуправления Нефтеюганского муниципального района Ханты-Мансийского автономного округа - Югры" от 28.09.2022 №802</t>
  </si>
  <si>
    <t>Содержание органов местного самоуправления в части оплаты труда</t>
  </si>
  <si>
    <t>на материально-техническое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t>
  </si>
  <si>
    <t>Организация отдыха и оздоровления детей в части начисления на оплату труда</t>
  </si>
  <si>
    <t>1) с 02.03.2007 по 01.01.2999; 
2) с 14.06.2016 по 01.01.2999; 
3) с 02.03.2009 по 01.01.2999; 
4) с 20.11.1997 по 01.01.2999; 
5) с 01.01.2009 по 01.01.2999; 
6) с 01.01.2012 по 01.01.2999; 
7) с 01.01.2009 по 01.01.2999; 
8) с 01.01.2008 по 01.01.2999; 
9) с 29.02.2012 по 01.01.2999; 
10) с 20.08.2007 по 01.01.2999; 
11) с 06.12.2019 по 01.01.2999; 
12) с 22.09.2016 по 01.01.2999</t>
  </si>
  <si>
    <t xml:space="preserve">1) в целом; 
2) прил. 1; 
3) ч. 1 ст. 4 гл. 2 прил. 2; 
4) ч. 2 ст. 4 гл. 1 ; 
5) абз. 1 ч. 5 ст. 19 гл. 4 ; 
6) ст. 4,5 ; 
7) ст. 7,7.1 ; 
8) ст. 4,5 ; 
9) п. 11 ; 
10) в целом; 
11) п. 1.2 разд. 1 ; 
12) п. 5 ст. 12 гл. 2 </t>
  </si>
  <si>
    <t>1) Федеральный закон "О муниципальной службе в Российской Федерации" от 02.03.2007 №25-ФЗ-фз; 
2) Постановление Администрации муниципального образования "Об утверждении нормативных затрат на обеспечение функций муниципальных органов Нефтеюганского района и подведомственных администрации Нефтеюганского района казенных учреждений" от 14.06.2016 №830; 
3) Закон автономного округа "Об административных комиссиях в Ханты-Мансийском автономном округе-Югре" от 02.03.2009 №5-оз-оз; 
4) Федеральный закон "Об актах гражданского состояния" от 15.11.1997 №143-фз; 
5) Федеральный закон "Об общих принципах организации местного самоуправления в Российской Федерации (ред. от 30.03.2015 г.)" от 06.10.2003 №131-фз; 
6) Закон автономного округа "О наделении органов местного самоуправления муниципальных образований Ханты-Мансийского автономного округа - Югры отдельными государственными полномочиями в сфере трудовых отношений и государственного управления охраной труда  (ред. от 27.06.2014 г.)" от 27.05.2011 №57-оз; 
7) Закон автономного округа "О наделении органов местного самоуправления муниципальных образований Ханты-Мансийского автономного округа - Югры отдельными государственными полномочиями в сфере государственной регистрации актов гражданского состояния (ред. от 16.04.2015 г.)" от 30.09.2008 №91-оз; 
8) Закон автономного округа "О наделении органов местного самоуправления муниципальных образований Ханты-Мансийского автономного округа - Югры отдельными государственными полномочиями по осуществлению деятельности по опеке и попечительству (ред. от 16.04.2015 г.)" от 20.07.2007 №114-оз; 
9) Решение Думы муниципального образования "Об утверждении Положения "О размере, порядке и условиях предоставления гарантий муниципальным служащим органов местного самоуправления Нефтеюганского района" от 29.02.2012 №174; 
10) Закон автономного округа "Об отдельных вопросах муниципальной службы в Ханты-Мансийском автономном округе - Югре (с изменениями на 20.02.2014 г.)" от 20.07.2007 №113-оз; 
11) Постановление Администрации муниципального образования "Об утверждении порядка предоставления субсидии некоммерческим организациям, не являющимся государственными (муниципальными) учреждениями, на возмещение затрат на предоставление услуг по подготовке лиц, желающих принять на воспитание в свою семью ребенка, оставшегося без попечения родителей, на территории Российской Федерации" от 06.12.2019 №2504-па-нпа; 
12) Федеральный закон "Об основах системы профилактики правонарушений в Российской Федерации" от 29.06.2016 №182-ФЗ-фз</t>
  </si>
  <si>
    <t>Содержание органов местного самоуправления без оплаты труда</t>
  </si>
  <si>
    <t>1) с 14.03.2016 по 01.01.2999; 
2) с 02.03.2007 по 01.01.2999; 
3) с 30.08.2007 по 01.01.2999; 
4) с 01.01.2009 по 01.01.2999; 
5) с 20.08.2007 по 01.01.2999; 
6) с 01.09.2008 по 01.01.2999; 
7) с 29.02.2012 по 01.01.2999</t>
  </si>
  <si>
    <t xml:space="preserve">1) прил. 1; 
2) в целом; 
3) в целом; 
4) абз. 1 ч. 5 ст. 19 гл. 4 ; 
5) в целом; 
6) в целом; 
7) п. 11 </t>
  </si>
  <si>
    <t>1) Постановление Администрации муниципального образования "Об утвердждении нормативных затрат на обеспечение функций муниципальных органов Нефтеюганского района и подведомственных администрации Нефтеюганского района казенных учреждений" от 14.06.2016 №830-па; 
2) Федеральный закон "О муниципальной службе в Российской Федерации" от 02.03.2007 №25-ФЗ-фз; 
3) Закон автономного округа "О наделении органов местного самоуправления муниципальных образований Ханты-Мансийского автономного округа-Югры отдельными государственными полномочиями по осуществлению деятельности по опеке и попечительству" от 20.07.2007 №114-оз-оз; 
4) Федеральный закон "Об общих принципах организации местного самоуправления в Российской Федерации (ред. от 30.03.2015 г.)" от 06.10.2003 №131-фз; 
5) Закон автономного округа "Об отдельных вопросах муниципальной службы в Ханты-Мансийском автономном округе - Югре" от 20.07.2007 №113-оз-оз; 
6) Федеральный закон "Об опеке и попечительстве" от 24.04.2008 №48-фз; 
7) Решение Думы муниципального образования "Об утверждении Положения "О размере, порядке и условиях предоставления гарантий муниципальным служащим органов местного самоуправления Нефтеюганского района" от 29.02.2012 №174</t>
  </si>
  <si>
    <t>Расходы на обеспечение дополнительных гарантий прав на жилое помещение детей-сирот и детей оставшихся без попечения родителей, лиц из числа детей-сирот, детей оставшихся без попечения родителей</t>
  </si>
  <si>
    <t>1) с 14.03.2016 по 01.01.2999; 
2) с 18.10.2010 по 01.01.2999; 
3) с 01.01.2009 по 01.01.2999; 
4) с 01.07.2005 по 01.01.2999; 
5) с 27.10.2004 по 01.01.2999; 
6) с 02.01.2021 по 31.12.2025</t>
  </si>
  <si>
    <t>1) прил. 1; 
2) ст. 3 ; 
3) абз. 1 ч. 5 ст. 19 гл. 4 ; 
4) п. 2 ст. 5 ; 
5) п. 2 ст. 23 гл. 5 ; 
6) прил. 1</t>
  </si>
  <si>
    <t>1) Постановление Администрации муниципального образования "Об утвердждении нормативных затрат на обеспечение функций муниципальных органов Нефтеюганского района и подведомственных администрации Нефтеюганского района казенных учреждений" от 14.06.2016 №830-па; 
2) Закон автономного округа "О наделении органов местного самоуправления муниципальных образований Ханты-Мансийского автономного округа-Югры отдельными государственными полномочиями по хранению, комплектованию, учету и использованию архивных документов, относящихся к государственной собственности Ханты-Мансийского автономного округа-Югры" от 18.10.2010 №149-оз-оз; 
3) Федеральный закон "Об общих принципах организации местного самоуправления в Российской Федерации (ред. от 30.03.2015 г.)" от 06.10.2003 №131-фз; 
4) Закон автономного округа "Об архивном деле в Ханты-Мансийском автономном округе - Югре (с изменениями на 19.12.2005 г.)" от 07.06.2005 №42-оз; 
5) Федеральный закон "Об архивном деле в Российской Федерации (в ред. от 28.11.2015 г.)" от 22.10.2004 №125-фз; 
6) Постановление Правительства автономного округа "О мерах по реализации государственной программы Ханты-Мансийского автономного округа - Югры "Культурное пространство" от 30.12.2021 №640-п-п</t>
  </si>
  <si>
    <t>Хранение, комплектование, учет и использование архивных документов, относящихся к государственной собственности автономного округа</t>
  </si>
  <si>
    <t>на 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</si>
  <si>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за счет субвенций, предоставленных из бюджета субъекта Российской Федерации, всего</t>
  </si>
  <si>
    <t>1) с 01.01.2019 по 31.12.2999; 
2) с 01.01.2009 по 01.01.2999; 
3) с 25.01.2002 по 01.01.2999</t>
  </si>
  <si>
    <t xml:space="preserve">1) в целом; 
2) абз. 1 п. 5 ст. 19 гл. 4 ; 
3) п. 10 ст. 5 </t>
  </si>
  <si>
    <t>1) Постановление Администрации муниципального образования "Об утверждении муниципальной программы Нефтеюганского района "Совершенствование муниципального управления  
в Нефтеюганском районе на 2019-2024 годы и на период до 2030 года" от 31.10.2016 №1791-па-нпа; 
2) Федеральный закон "Об общих принципах организации местного самоуправления в Российской Федерации (ред. от 30.03.2015 г.)" от 06.10.2003 №131-фз; 
3) Федеральный закон "О Всероссийской переписи населения" от 25.01.2002 №8-ФЗ-фз</t>
  </si>
  <si>
    <t>Проведение Всероссийской переписи населения</t>
  </si>
  <si>
    <t>1) с 14.06.2016 по 01.01.2999; 
2) с 01.01.2009 по 01.01.2999; 
3) с 25.01.2002 по 01.01.2999</t>
  </si>
  <si>
    <t xml:space="preserve">1) прил. 1; 
2) абз. 1 ч. 5 ст. 19 гл. 4 ; 
3) п. 2-3 ст. 11 </t>
  </si>
  <si>
    <t>1) Постановление Администрации муниципального образования "Об утверждении нормативных затрат на обеспечение функций муниципальных органов Нефтеюганского района и подведомственных администрации Нефтеюганского района казенных учреждений" от 14.06.2016 №830; 
2) Федеральный закон "Об общих принципах организации местного самоуправления в Российской Федерации (ред. от 30.03.2015 г.)" от 06.10.2003 №131-фз; 
3) Федеральный закон "О Всероссийской переписи населения" от 25.01.2002 №8-ФЗ-фз</t>
  </si>
  <si>
    <t>1) с 01.01.2019 по 31.12.2999; 
2) с 16.01.1995 по 01.01.2999; 
3) с 01.01.2009 по 01.01.2999; 
4) с 15.11.2006 по 31.12.2999; 
5) с 01.01.2018 по 01.01.2999</t>
  </si>
  <si>
    <t>1) подр. 3 ; 
2) ст. 23.2 ; 
3) абз. 1 п. 5 ст. 19 гл. 4 ; 
4) в целом; 
5) в целом</t>
  </si>
  <si>
    <t>1) Постановление Администрации муниципального образования "Об утверждении муниципальной программы Нефтеюганского района "Обеспечение доступным и комфортным жильем жителей Нефтеюганского района в 2019 - 2024 годах и на период  
до 2030 года" от 31.10.2016 №1803-па-нпа; 
2) Федеральный закон "О ветеранах  (ред. от 29.06.2015 г.)" от 12.01.1995 №5-фз; 
3) Федеральный закон "Об общих принципах организации местного самоуправления в Российской Федерации (ред. от 30.03.2015 г.)" от 06.10.2003 №131-фз; 
4) Постановление Правительства автономного округа "Об утверждении Положения о порядке и условиях предоставления субсидий за счет субвенции из федерального бюджета отдельным категориям граждан на территории Ханты-Мансийского автономного округа - Югры для приобретения жилых помещений в собственность" от 10.10.2006 №237-п; 
5) Постановление Правительства РФ "Об утверждении государственной программы Российской Федерации "Обеспечение доступным и комфортным жильем и коммунальными услугами граждан Российской Федерации" от 30.12.2017 №1710</t>
  </si>
  <si>
    <t>Улучшение жилищных условий для отдельных категорий граждан в части предоставления мер социальной поддержки</t>
  </si>
  <si>
    <t>на осуществление полномочий по обеспечению жильем отдельных категорий граждан, установленных федеральными законами от 12 января 1995 г. № 5-ФЗ «О ветеранах» и от 24 ноября 1995 г. № 181-ФЗ «О социальной защите инвалидов в Российской Федерации»</t>
  </si>
  <si>
    <t>1) с 14.03.2016 по 01.01.2999; 
2) с 27.06.2017 по 01.01.2999; 
3) с 08.06.2005 по 01.01.2999; 
4) с 01.01.2009 по 01.01.2999; 
5) с 05.09.2004 по 01.01.2999; 
6) с 30.12.2021 по 31.12.2025</t>
  </si>
  <si>
    <t>1) прил. 1; 
2) п. 2 прил. 1; 
3) п. 5,6 ; 
4) абз. 1 ч. 5 ст. 19 гл. 4 ; 
5) абз. 1 п. 5 ст. 19 гл. 4 ; 
6) прил. 2</t>
  </si>
  <si>
    <t>1) Постановление Администрации муниципального образования "Об утвердждении нормативных затрат на обеспечение функций муниципальных органов Нефтеюганского района и подведомственных администрации Нефтеюганского района казенных учреждений" от 14.06.2016 №830-па; 
2) Постановление Правительства автономного округа "О списках кандидатов в присяжные заседатели в Ханты-Мансийском автономном округе - Югре" от 26.05.2017 №202-п-п; 
3) Постановление Правительства РФ "Об утверждении Правил финансового обеспечения переданных исполнительно-распорядительным органам муниципальных образований гос. полномочий по составлению списков кандидатов в присяжные заседатели федеральных судов общей юрисдикции в РФ (с изменениями на 03.10.2009 г.)" от 23.05.2005 №320; 
4) Федеральный закон "Об общих принципах организации местного самоуправления в Российской Федерации (ред. от 30.03.2015 г.)" от 06.10.2003 №131-фз; 
5) Федеральный закон "О присяжных заседателях федеральных судов общей юрисдикции в Российской Федерации (с изменениями на 29.12.2010 г.)" от 20.08.2004 №113-фз; 
6) Постановление Правительства автономного округа "О мерах по реализации государственной программы Ханты-Мансийского автономного округа - Югры "Профилактика правонарушений и обеспечение отдельных прав граждан" от 24.12.2021 №577-п-п</t>
  </si>
  <si>
    <t>Составление (изменение) списков кандидатов в присяжные заседатели федеральных судов общей юрисдикции в Российской Федерации</t>
  </si>
  <si>
    <t>по составлению списков кандидатов в присяжные заседатели</t>
  </si>
  <si>
    <t>1) с 02.03.2007 по 01.01.2999; 
2) с 19.09.2008 по 01.01.2999; 
3) с 14.06.2016 по 01.01.2999; 
4) с 20.11.1997 по 01.01.2999; 
5) с 01.01.2009 по 01.01.2999; 
6) с 29.02.2012 по 01.01.2999; 
7) с 20.08.2007 по 01.01.2999</t>
  </si>
  <si>
    <t xml:space="preserve">1) ч. 2 ст. 22 гл. 6 ; 
2) ст. 7,7.1 ; 
3) прил. 1; 
4) ч. 2 ст. 4 гл. 1 ; 
5) абз. 1 ч. 5 ст. 19 гл. 4 ; 
6) п. 11 ; 
7) ст. 16 </t>
  </si>
  <si>
    <t>1) Федеральный закон "О муниципальной службе в Российской Федерации" от 02.03.2007 №25-ФЗ-фз; 
2) Закон автономного округа "О наделении органов местного самоуправления муниципальных образований Ханты-Мансийского автономного округа-Югры отдельными государственными полномочиями в сфере государственной регистрации актов гражданского состояния" от 30.09.2008 №91-оз-оз; 
3) Постановление Администрации муниципального образования "Об утверждении нормативных затрат на обеспечение функций муниципальных органов Нефтеюганского района и подведомственных администрации Нефтеюганского района казенных учреждений" от 14.06.2016 №830; 
4) Федеральный закон "Об актах гражданского состояния" от 15.11.1997 №143-фз; 
5) Федеральный закон "Об общих принципах организации местного самоуправления в Российской Федерации (ред. от 30.03.2015 г.)" от 06.10.2003 №131-фз; 
6) Решение Думы муниципального образования "Об утверждении Положения "О размере, порядке и условиях предоставления гарантий муниципальным служащим органов местного самоуправления Нефтеюганского района" от 29.02.2012 №174; 
7) Закон автономного округа "Об отдельных вопросах муниципальной службы в Ханты-Мансийском автономном округе - Югре (с изменениями на 20.02.2014 г.)" от 20.07.2007 №113-оз</t>
  </si>
  <si>
    <t>Государственная регистрация актов гражданского состояния</t>
  </si>
  <si>
    <t>на государственную регистрацию актов гражданского состояния</t>
  </si>
  <si>
    <t>за счет субвенций, предоставленных из федерального бюджета, всего</t>
  </si>
  <si>
    <t>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органами местного самоуправления муниципального района отдельных государственных полномочий, переданных органами государственной власти Российской Федерации и (или) органами государственной власти субъекта Российской Федерации, всего</t>
  </si>
  <si>
    <t>Предоставление субсидий на проведение работ по выполнению инженерных изысканий на территории садоводческого, огороднического некоммерческого объединнения граждан</t>
  </si>
  <si>
    <t>1) с 01.01.2009 по 01.01.2999; 
2) с 26.09.2012 по 01.01.2999; 
3) с 01.09.2005 по 01.01.2999</t>
  </si>
  <si>
    <t xml:space="preserve">1) ч. 2 ст. 15.1 гл. 3 ; 
2) п. 3 ст. 17 ; 
3) п. 36 ст. 23 гл. 5 </t>
  </si>
  <si>
    <t>1) Федеральный закон "Об общих принципах организации местного самоуправления в Российской Федерации (ред. от 30.03.2015 г.)" от 06.10.2003 №131-фз; 
2) Решение Думы муниципального образования "О наградах и почетных званиях Нефтеюганского района" от 26.09.2012 №282; 
3) Устав муниципального образования "Устав муниципального образования Нефтеюганский район" от 16.06.2005 №616</t>
  </si>
  <si>
    <t>Меры социальной поддержки лиц, удостоенных почетных званий Нефтеюганского района</t>
  </si>
  <si>
    <t>1) с 29.07.2017 по 01.01.2999; 
2) с 01.01.2009 по 01.01.2999; 
3) с 24.09.2021 по 01.01.2999</t>
  </si>
  <si>
    <t xml:space="preserve">1) подп. 2 п. 3 ст. 26 гл. 7 ; 
2) ч. 2 ст. 15.1. гл. 3 ; 
3) п. 1.3 </t>
  </si>
  <si>
    <t>1) Федеральный закон "О ведении гражданами садоводства и огородничества для собственных нужд и о внесении изменений в отдельные законодательные акты Российской Федерации" от 29.07.2017 №217-фз-фз; 
2) Федеральный закон "Об общих принципах организации местного самоуправления в Российской Федерации (ред. от 30.03.2015 г.)" от 06.10.2003 №131-фз; 
3) Постановление Администрации муниципального образования "Об утверждении Порядка предоставления субсидии садоводческим  
или огородническим некоммерческим товариществам на возмещение затрат в связи с выполнением работ по инженерным изысканиям территории товарищества" от 24.09.2021 №1651-па-нпа</t>
  </si>
  <si>
    <t xml:space="preserve">1) ч. 2 ст. 15.1 гл. 3 ; 
2) в целом; 
3) п. 36 ст. 23 гл. 5 </t>
  </si>
  <si>
    <t>Наградной фонд</t>
  </si>
  <si>
    <t>по реализации вопросов, не отнесенных к компетенции органов местного самоуправления других муниципальных образований, органов государственной власти и не исключенных из их компетенции федеральными законами и законами субъектов Российской Федерации, всего</t>
  </si>
  <si>
    <t>1) с 01.01.2019 по 31.12.2999; 
2) с 24.07.2013 по 01.01.2999; 
3) с 01.01.2009 по 01.01.2999; 
4) с 01.01.2019 по 31.12.2030; 
5) с 01.01.2018 по 01.01.2999</t>
  </si>
  <si>
    <t>1) в целом; 
2) в целом; 
3) абз. 2 п. 5 ст. 20 гл. 4 ; 
4) прил. 2; 
5) в целом</t>
  </si>
  <si>
    <t>1) Постановление Администрации муниципального образования "Об утверждении муниципальной программы Нефтеюганского района "Обеспечение доступным и комфортным жильем жителей Нефтеюганского района в 2019 - 2024 годах и на период  
до 2030 года" от 31.10.2016 №1803-па-нпа; 
2) Решение Думы муниципального образования "Об утверждении Положения о Департаменте имущественных отношений Нефтеюганского района" от 24.07.2013 №384; 
3) Федеральный закон "Об общих принципах организации местного самоуправления в Российской Федерации (ред. от 30.03.2015 г.)" от 06.10.2003 №131-фз; 
4) Постановление Правительства автономного округа "О гос. программе ХМАО-Югры "Развитие жилищной сферы" от 05.10.2018 №346-п-п; 
5) Постановление Правительства РФ "Об утверждении государственной программы Российской Федерации "Обеспечение доступным и комфортным жильем и коммунальными услугами граждан Российской Федерации" от 30.12.2017 №1710</t>
  </si>
  <si>
    <t>Создание условий способствующих  улучшению жилищных условий жителей Нефтеюганского района</t>
  </si>
  <si>
    <t>1) с 23.04.2019 по 01.01.2999; 
2) с 01.01.2000 по 01.01.2999; 
3) с 01.01.2009 по 01.01.2999; 
4) с 01.09.2005 по 01.01.2999</t>
  </si>
  <si>
    <t xml:space="preserve">1) абз. 1-2 п. 5 ; 
2) п. 1 ст. 5 гл. 1 ; 
3) абз. 2 ч. 5 ст. 20 гл. 4 ; 
4) абз. 2 п. 3 ст. 8 </t>
  </si>
  <si>
    <t>1) Решение Думы муниципального образования "О дополнительных мерах социальной поддержки отдельным категориям граждан, проживающих на территории Нефтеюганского района" от 23.04.2019 №362; 
2) Федеральный закон "О государственной социальной помощи (ред. от 28.11.2015, с изм. от 29.12.2015)" от 17.07.1999 №178-фз; 
3) Федеральный закон "Об общих принципах организации местного самоуправления в Российской Федерации (ред. от 30.03.2015 г.)" от 06.10.2003 №131-фз; 
4) Устав муниципального образования "Устав муниципального образования Нефтеюганский район" от 16.06.2005 №616</t>
  </si>
  <si>
    <t>Социальные выплаты</t>
  </si>
  <si>
    <t>Иные дополнительные меры социальной поддержки и социальной помощи для отдельных категорий граждан</t>
  </si>
  <si>
    <t>по реализации права устанавливать за счет местного бюджета дополнительные меры социальной поддержки и социальной помощи для отдельных категорий граждан вне зависимости от наличия в федеральных законах положений, устанавливающих указанное право, всего</t>
  </si>
  <si>
    <t>1) с 14.06.2016 по 01.01.2999; 
2) с 01.01.2009 по 01.01.2999; 
3) с 22.03.2013 по 01.01.2999; 
4) с 31.07.2018 по 01.01.2999; 
5) с 22.09.2016 по 01.01.2999</t>
  </si>
  <si>
    <t xml:space="preserve">1) прил. 1; 
2) п. 14 ч. 1 ст. 15.1 гл. 3 ; 
3) разд. 3.1.2.9 ; 
4) п. 36 ; 
5) п. 5 ст. 12 гл. 2 </t>
  </si>
  <si>
    <t>1) Постановление Администрации муниципального образования "Об утверждении нормативных затрат на обеспечение функций муниципальных органов Нефтеюганского района и подведомственных администрации Нефтеюганского района казенных учреждений" от 14.06.2016 №830; 
2) Федеральный закон "Об общих принципах организации местного самоуправления в Российской Федерации (ред. от 30.03.2015 г.)" от 06.10.2003 №131-фз; 
3) Распоряжение Правительства автономного округа "О стратегии социально-экономического развития Ханты-Мансийского автономного округа - Югры до 2020 года и на период до 2030 года" от 22.03.2013 №101-рп-рп; 
4) Решение Думы муниципального образования "Об утверждении Стратегии социально-экономического развития муниципального образования Нефтеюганский район до 2030 года" от 31.07.2018 №257; 
5) Федеральный закон "Об основах системы профилактики правонарушений в Российской Федерации" от 29.06.2016 №182-ФЗ-фз</t>
  </si>
  <si>
    <t>Организация и проведение мероприятий, направленных на профилактику правонарушений несовершеннолетних</t>
  </si>
  <si>
    <t>Правовое просвещение и правовое информирование населения</t>
  </si>
  <si>
    <t>осуществление мероприятий в сфере профилактики правонарушений, предусмотренных Федеральным законом от 23 июня 2016 г. № 182-ФЗ "Об основах системы профилактики правонарушений в Российской Федерации"</t>
  </si>
  <si>
    <t>1) с 24.11.1996 по 01.01.2999; 
2) с 01.01.2009 по 01.01.2999; 
3) с 22.03.2013 по 01.01.2999; 
4) с 31.07.2018 по 01.01.2999</t>
  </si>
  <si>
    <t xml:space="preserve">1) ст. 3.3 ; 
2) п. 8 ч. 1 ст. 15.1 гл. 3 ; 
3) ст. 3.1.2.8 ; 
4) ст. 3.2.2.5 </t>
  </si>
  <si>
    <t>1) Федеральный закон "Об основах туристской деятельности в Российской Федерации" от 24.11.1996 №132-фз; 
2) Федеральный закон "Об общих принципах организации местного самоуправления в Российской Федерации (ред. от 30.03.2015 г.)" от 06.10.2003 №131-фз; 
3) Распоряжение Правительства автономного округа "О стратегии социально-экономического развития Ханты-Мансийского автономного округа - Югры до 2020 года и на период до 2030 года" от 22.03.2013 №101-рп-рп; 
4) Решение Думы муниципального образования "Об утверждении Стратегии социально-экономического развития муниципального образования Нефтеюганский район до 2030 года" от 31.07.2018 №257</t>
  </si>
  <si>
    <t>Развитие туризма в Нефтеюганском районе</t>
  </si>
  <si>
    <t>создание условий для развития туризма</t>
  </si>
  <si>
    <t>по перечню, предусмотренному Федеральным законом от 6 октября 2003г. № 131-ФЗ "Об общих принципах организации местного самоуправления в Российской Федерации", всего</t>
  </si>
  <si>
    <t>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органами местного самоуправления муниципального района права на решение вопросов, не отнесенных к вопросам местного значения муниципального района, всего</t>
  </si>
  <si>
    <t>Поощрительная выплата при назначении пенсии за выслугу лет</t>
  </si>
  <si>
    <t>1) с 02.03.2007 по 01.01.2999; 
2) с 01.01.2019 по 31.12.2999; 
3) с 01.02.2005 по 01.01.2999; 
4) с 01.01.2009 по 01.01.2999; 
5) с 26.03.2004 по 01.01.2099; 
6) с 31.08.2021 по 01.01.2999</t>
  </si>
  <si>
    <t xml:space="preserve">1) в целом; 
2) в целом; 
3) в целом; 
4) п. 9 ч. 1 ст. 17 гл. 3 ; 
5) в целом; 
6) п. 5.1 разд. 5 </t>
  </si>
  <si>
    <t>1) Федеральный закон "О муниципальной службе в Российской Федерации" от 02.03.2007 №25-ФЗ-фз; 
2) Постановление Администрации муниципального образования "Об утверждении муниципальной программы Нефтеюганского района "Совершенствование муниципального управления  
в Нефтеюганском районе на 2019-2024 годы и на период до 2030 года" от 31.10.2016 №1791-па-нпа; 
3) Закон автономного округа "О государственной гражданской службе Ханты-Мансийского автономного округа - Югры (ред. от 29.10.2015 г.)" от 31.12.2004 №97-оз; 
4) Федеральный закон "Об общих принципах организации местного самоуправления в Российской Федерации (ред. от 30.03.2015 г.)" от 06.10.2003 №131-фз; 
5) Постановление Правительства автономного округа "О Порядке назначения, перерасчета  и  выплаты пенсии  за  выслугу лет лицам, замещавшим государственные должности Ханты-Мансийского  автономного  округа  -  Югры  и  государственные должности   государственной  службы  Ханты-Мансийского  автономного округа  -  Югры" от 26.03.2004 №113-п; 
6) Решение Думы муниципального образования "О Порядке назначения, перерасчета и выплаты пенсии за выслугу лет лицам, замещавшим должности муниципальной службы в органах местного самоуправления Нефтеюганского района" от 31.08.2021 №657</t>
  </si>
  <si>
    <t>Департамент культуры и спорта Нефтеюганского района</t>
  </si>
  <si>
    <t>1) с 02.03.2007 по 01.01.2999; 
2) с 26.02.2014 по 01.01.2999; 
3) с 01.02.2005 по 01.01.2999; 
4) с 01.01.2002 по 01.01.2999; 
5) с 01.01.2009 по 01.01.2999; 
6) с 26.03.2004 по 01.01.2099; 
7) с 20.08.2007 по 01.01.2999</t>
  </si>
  <si>
    <t>1) Федеральный закон "О муниципальной службе в Российской Федерации" от 02.03.2007 №25-ФЗ-фз; 
2) Решение Думы муниципального образования "О Порядке назначения, перерасчета и выплаты пенсии за выслугу летлицам, замещавшим должности муниципальной службы  
в муниципальном образовании Нефтеюганский район" от 26.02.2014 №455; 
3) Закон автономного округа "О государственной гражданской службе Ханты-Мансийского автономного округа - Югры (ред. от 29.10.2015 г.)" от 31.12.2004 №97-оз; 
4) Федеральный закон "О государственном пенсионном обеспечении в РФ" от 15.12.2001 №166-фз; 
5) Федеральный закон "Об общих принципах организации местного самоуправления в Российской Федерации (ред. от 30.03.2015 г.)" от 06.10.2003 №131-фз; 
6) Постановление Правительства автономного округа "О Порядке назначения, перерасчета  и  выплаты пенсии  за  выслугу лет лицам, замещавшим государственные должности Ханты-Мансийского  автономного  округа  -  Югры  и  государственные должности   государственной  службы  Ханты-Мансийского  автономного округа  -  Югры" от 26.03.2004 №113-п; 
7) Закон автономного округа "Об отдельных вопросах муниципальной службы в Ханты-Мансийском автономном округе - Югре (с изменениями на 20.02.2014 г.)" от 20.07.2007 №113-оз</t>
  </si>
  <si>
    <t xml:space="preserve">1) п. 1 ст. 24 ; 
2) п. 5.1 разд. 5 ; 
3) ст. 25 гл. 7 ; 
4) ст. 7 ; 
5) п. 9 ч. 1 ст. 17 гл. 3 ; 
6) ст. 21,22 ; 
7) п. 2 ст. 17 </t>
  </si>
  <si>
    <t>Выплаты пенсии за выслугу лет лицам, замещавшим должности муниципальной службы</t>
  </si>
  <si>
    <t>1) с 02.03.2007 по 01.01.2999; 
2) с 01.01.2002 по 01.01.2999; 
3) с 01.01.2009 по 01.01.2999; 
4) с 26.03.2004 по 01.01.2099; 
5) с 31.08.2021 по 01.01.2999</t>
  </si>
  <si>
    <t xml:space="preserve">1) п. 5 ч. 1 ст. 23 гл. 6 ; 
2) прил. 1; 
3) п. 9 ч. 1 ст. 17 гл. 3 ; 
4) прил. 1; 
5) разд. 3,4,5 </t>
  </si>
  <si>
    <t>1) Федеральный закон "О муниципальной службе в Российской Федерации" от 02.03.2007 №25-ФЗ-фз; 
2) Федеральный закон "О государственном пенсионном обеспечении в РФ" от 15.12.2001 №166-фз; 
3) Федеральный закон "Об общих принципах организации местного самоуправления в Российской Федерации (ред. от 30.03.2015 г.)" от 06.10.2003 №131-фз; 
4) Постановление Правительства автономного округа "О Порядке назначения, перерасчета  и  выплаты пенсии  за  выслугу лет лицам, замещавшим государственные должности Ханты-Мансийского  автономного  округа  -  Югры  и  государственные должности   государственной  службы  Ханты-Мансийского  автономного округа  -  Югры" от 26.03.2004 №113-п; 
5) Решение Думы муниципального образования "О Порядке назначения, перерасчета и выплаты пенсии за выслугу лет лицам, замещавшим должности муниципальной службы в органах местного самоуправления Нефтеюганского района" от 31.08.2021 №657</t>
  </si>
  <si>
    <t>1) с 02.03.2007 по 01.01.2999; 
2) с 26.02.2014 по 01.01.2999; 
3) с 01.02.2005 по 01.01.2999; 
4) с 01.01.2002 по 01.01.2999; 
5) с 01.01.2009 по 01.01.2999; 
6) с 20.08.2007 по 01.01.2999</t>
  </si>
  <si>
    <t xml:space="preserve">1) ст. 34,35 гл. 9 ; 
2) п. 5.1 разд. 5 ; 
3) ст. 25 гл. 7 ; 
4) ст. 7 ; 
5) п. 9 ч. 1 ст. 17 гл. 3 ; 
6) ст. 21,22 </t>
  </si>
  <si>
    <t>1) Федеральный закон "О муниципальной службе в Российской Федерации" от 02.03.2007 №25-ФЗ-фз; 
2) Решение Думы муниципального образования "О Порядке назначения, перерасчета и выплаты пенсии за выслугу летлицам, замещавшим должности муниципальной службы  
в муниципальном образовании Нефтеюганский район" от 26.02.2014 №455; 
3) Закон автономного округа "О государственной гражданской службе Ханты-Мансийского автономного округа - Югры (ред. от 29.10.2015 г.)" от 31.12.2004 №97-оз; 
4) Федеральный закон "О государственном пенсионном обеспечении в РФ" от 15.12.2001 №166-фз; 
5) Федеральный закон "Об общих принципах организации местного самоуправления в Российской Федерации (ред. от 30.03.2015 г.)" от 06.10.2003 №131-фз; 
6) Закон автономного округа "Об отдельных вопросах муниципальной службы в Ханты-Мансийском автономном округе - Югре (с изменениями на 20.02.2014 г.)" от 20.07.2007 №113-оз</t>
  </si>
  <si>
    <t>Дума Нефтеюганского района</t>
  </si>
  <si>
    <t>предоставление доплаты за выслугу лет к трудовой пенсии муниципальным служащим за счет средств местного бюдже</t>
  </si>
  <si>
    <t>1) с 21.08.2017 по 01.01.2999; 
2) с 26.02.2016 по 01.01.2999; 
3) с 31.10.2016 по 01.01.2999; 
4) с 01.06.1993 по 01.01.2999; 
5) с 01.01.2009 по 01.01.2999; 
6) с 20.02.2016 по 01.01.2999; 
7) с 29.09.2012 по 01.01.2999</t>
  </si>
  <si>
    <t xml:space="preserve">1) в целом; 
2) в целом; 
3) в целом; 
4) ст. 33,35 разд. 3,7 ; 
5) п. 3 ч. 1 ст. 17 гл. 3 ; 
6) разд. 3 ; 
7) разд. 6 </t>
  </si>
  <si>
    <t>1) Постановление Администрации муниципального образования "Об оплате труда работников, предоставлении социальных гарантий и компенсаций работникам муниципального казенного учреждения "Управление капитального строительства и жилищно-коммунального комплекса Нефтеюганского района" от 21.08.2017 №1434-па-нпа; 
2) Постановление Администрации муниципального образования "Об утверждении нормативных затрат на обеспечение функций муниципального казенного учреждения "Управление капитального строительства и жилищно-коммунального комплекса Нефтеюганского района" от 26.02.2016 №256-па; 
3) Постановление Администрации муниципального образования "Об утверждении муниципальной программы "Развитие жилищно-коммунального комплекса и повышение энергетической эффективности в мунципальном образовании Нефтеюганский район на 2017-2020 годы" от 31.10.2016 №1804-па-нпа; 
4) Федеральный закон "О государственных гарантиях и компенсациях для лиц, работающих и проживающих в районах Крайнего Севера и приравненных к ним местностях (с изменениями на 29.12.2004 г.)" от 19.02.1993 №4520-1-фз; 
5) Федеральный закон "Об общих принципах организации местного самоуправления в Российской Федерации (ред. от 30.03.2015 г.)" от 06.10.2003 №131-фз; 
6) Решение Думы муниципального образования "Об утверждении положения о гарантиях и компенсациях для лиц, проживающих в Ханты-Мансийском автономном округе-Югре, работающих в органах местного самоуправления и муниципальных учреждениях Нефтеюганского района" от 10.02.2016 №689; 
7) Решение Думы муниципального образования "Об утверждении Положения о размере, порядке и условиях предоставления гарантий лицам, занимающим должности, не относящиеся к должностям муниципальной службы, и осуществляющим техническое обеспечение деятельности органов местного самоуправления Нефтеюганского района" от 26.09.2012 №271</t>
  </si>
  <si>
    <t>Предоставление гарантий и компенсаций расходов, связанных с переездом, проездом и провозом багажа к месту использования отпуска и обратно</t>
  </si>
  <si>
    <t>1) с 02.03.2007 по 01.01.2999; 
2) с 01.06.1993 по 01.01.2999; 
3) с 01.01.2009 по 01.01.2999; 
4) с 29.02.2012 по 01.01.2999; 
5) с 20.02.2016 по 01.01.2999; 
6) с 29.09.2012 по 01.01.2999</t>
  </si>
  <si>
    <t xml:space="preserve">1) в целом; 
2) ст. 33,35 разд. 3,7 ; 
3) п. 3 ч. 1 ст. 17 гл. 3 ; 
4) в целом; 
5) разд. 3 ; 
6) разд. 6 </t>
  </si>
  <si>
    <t>1) Федеральный закон "О муниципальной службе в Российской Федерации" от 02.03.2007 №25-ФЗ-фз; 
2) Федеральный закон "О государственных гарантиях и компенсациях для лиц, работающих и проживающих в районах Крайнего Севера и приравненных к ним местностях (с изменениями на 29.12.2004 г.)" от 19.02.1993 №4520-1-фз; 
3) Федеральный закон "Об общих принципах организации местного самоуправления в Российской Федерации (ред. от 30.03.2015 г.)" от 06.10.2003 №131-фз; 
4) Решение Думы муниципального образования "Об утверждении Положения "О размере, порядке и условиях предоставления гарантий муниципальным служащим органов местного самоуправления Нефтеюганского района" от 29.02.2012 №174; 
5) Решение Думы муниципального образования "Об утверждении положения о гарантиях и компенсациях для лиц, проживающих в Ханты-Мансийском автономном округе-Югре, работающих в органах местного самоуправления и муниципальных учреждениях Нефтеюганского района" от 10.02.2016 №689; 
6) Решение Думы муниципального образования "Об утверждении Положения о размере, порядке и условиях предоставления гарантий лицам, занимающим должности, не относящиеся к должностям муниципальной службы, и осуществляющим техническое обеспечение деятельности органов местного самоуправления Нефтеюганского района" от 26.09.2012 №271</t>
  </si>
  <si>
    <t xml:space="preserve">1) ст. 4,5 ; 
2) п. 3 ч. 1 ст. 17 гл. 3 ; 
3) ст. 33,35 разд. 3,7 ; 
4) абз. 2.4 п. 4.4 разд. 3,4 </t>
  </si>
  <si>
    <t>1) с 01.01.2009 по 01.01.2999; 
2) с 01.06.1993 по 01.01.2999; 
3) с 29.02.2012 по 01.01.2999; 
4) с 24.11.2004 по 01.01.2999; 
5) с 20.02.2016 по 01.01.2999</t>
  </si>
  <si>
    <t xml:space="preserve">1) подп. 3 п. 1 ст. 17 гл. 3 ; 
2) ст. 33,35 разд. 3,7 ; 
3) в целом; 
4) ст. 4,5 ; 
5) разд. 3 </t>
  </si>
  <si>
    <t>1) Федеральный закон "Об общих принципах организации местного самоуправления в Российской Федерации (ред. от 30.03.2015 г.)" от 06.10.2003 №131-фз; 
2) Закон Российской Федерации "О государственных гарантиях и компенсациях для лиц, работающих и проживающих в районах Крайнего Севера и приравненных к ним местностях" от 19.02.1993 №4520-1; 
3) Решение Думы муниципального образования "Об утверждении Положения "О размере, порядке и условиях предоставления гарантий муниципальным служащим органов местного самоуправления Нефтеюганского района" от 29.02.2012 №174; 
4) Закон автономного округа "О гарантиях и компенсациях для лиц, проживающих в Ханты-Мансийском автономном округе-Югре, работающих в государственных органах и государственных учреждениях Ханты-Мансийского автономного округа-Югры" от 09.12.2004 №76-оз-оз; 
5) Решение Думы муниципального образования "Об утверждении положения о гарантиях и компенсациях для лиц, проживающих в Ханты-Мансийском автономном округе-Югре, работающих в органах местного самоуправления и муниципальных учреждениях Нефтеюганского района" от 10.02.2016 №689</t>
  </si>
  <si>
    <t>Контрольно-счетная палата</t>
  </si>
  <si>
    <t>1) с 02.03.2007 по 01.01.2999; 
2) с 01.01.2009 по 01.01.2999; 
3) с 20.08.2007 по 01.01.2999; 
4) с 01.06.1993 по 01.01.2999; 
5) с 24.11.2004 по 01.01.2999; 
6) с 20.02.2016 по 01.01.2999</t>
  </si>
  <si>
    <t xml:space="preserve">1) ст. 34,35 гл. 9 ; 
2) п. 3 ч. 1 ст. 17 гл. 3 ; 
3) ст. 21,22 ; 
4) ст. 33,35 разд. 7 ; 
5) ст. 4 ; 
6) разд. 3 </t>
  </si>
  <si>
    <t>1) Федеральный закон "О муниципальной службе в Российской Федерации" от 02.03.2007 №25-ФЗ-фз; 
2) Федеральный закон "Об общих принципах организации местного самоуправления в Российской Федерации (ред. от 30.03.2015 г.)" от 06.10.2003 №131-фз; 
3) Закон автономного округа "Об отдельных вопросах муниципальной службы в Ханты-Мансийском автономном округе - Югре" от 20.07.2007 №113-оз-оз; 
4) Закон Российской Федерации "О государственных гарантиях и компенсациях для лиц, работающих и проживающих в районах Крайнего Севера и приравненных к ним местностях" от 19.02.1993 №4520-1; 
5) Закон автономного округа "О гарантиях и компенсациях для лиц, проживающих в Ханты-Мансийском автономном округе-Югре, работающих в государственных органах и государственных учреждениях Ханты-Мансийского автономного округа-Югры" от 09.12.2004 №76-оз-оз; 
6) Решение Думы муниципального образования "Об утверждении положения о гарантиях и компенсациях для лиц, проживающих в Ханты-Мансийском автономном округе-Югре, работающих в органах местного самоуправления и муниципальных учреждениях Нефтеюганского района" от 10.02.2016 №689</t>
  </si>
  <si>
    <t>1) с 24.11.2004 по 01.01.2999; 
2) с 01.01.2009 по 01.01.2999; 
3) с 01.06.1993 по 01.01.2999; 
4) с 29.02.2012 по 01.01.2999; 
5) с 20.02.2016 по 01.01.2999; 
6) с 29.09.2012 по 01.01.2999</t>
  </si>
  <si>
    <t>1) ст. 4,5 ; 
2) подп. 3 п. 1 ст. 17 гл. 3 ; 
3) ст. 33,35 разд. 3,7 ; 
4) в целом; 
5) разд. 3 ; 
6) в целом</t>
  </si>
  <si>
    <t>1) Закон автономного округа "О гарантиях и компенсациях для лиц, проживающих в Ханты-Мансийском автономном округе - Югре, работающих в организациях, финансируемых из бюджета округа" от 24.11.2004 №76-оз; 
2) Федеральный закон "Об общих принципах организации местного самоуправления в Российской Федерации (ред. от 30.03.2015 г.)" от 06.10.2003 №131-фз; 
3) Закон Российской Федерации "О государственных гарантиях и компенсациях для лиц, работающих и проживающих в районах Крайнего Севера и приравненных к ним местностях" от 19.02.1993 №4520-1; 
4) Решение Думы муниципального образования "Об утверждении Положения "О размере, порядке и условиях предоставления гарантий муниципальным служащим органов местного самоуправления Нефтеюганского района" от 29.02.2012 №174; 
5) Решение Думы муниципального образования "Об утверждении положения о гарантиях и компенсациях для лиц, проживающих в Ханты-Мансийском автономном округе-Югре, работающих в органах местного самоуправления и муниципальных учреждениях Нефтеюганского района" от 10.02.2016 №689; 
6) Решение Думы муниципального образования "Об утверждении Положения о размере, порядке и условиях предоставления гарантий лицам, занимающим должности, не относящиеся к должностям муниципальной службы, и осуществляющим техническое обеспечение деятельности органов местного самоуправления Нефтеюганского района" от 26.09.2012 №271</t>
  </si>
  <si>
    <t>1) с 02.03.2007 по 01.01.2999; 
2) с 01.01.2009 по 01.01.2999; 
3) с 20.08.2007 по 01.01.2999; 
4) с 01.06.1993 по 01.01.2999; 
5) с 24.11.2004 по 01.01.2999; 
6) с 20.02.2016 по 01.01.2999; 
7) с 20.08.2007 по 01.01.2999</t>
  </si>
  <si>
    <t xml:space="preserve">1) ст. 34,35 гл. 9 ; 
2) абз. 3 п. 1 ст. 17 гл. 3 ; 
3) в целом; 
4) ст. 33,35 разд. 3,7 ; 
5) ст. 4,5 ; 
6) разд. 3 ; 
7) ст. 21,22 </t>
  </si>
  <si>
    <t>1) Федеральный закон "О муниципальной службе в Российской Федерации" от 02.03.2007 №25-ФЗ-фз; 
2) Федеральный закон "Об общих принципах организации местного самоуправления в Российской Федерации (ред. от 30.03.2015 г.)" от 06.10.2003 №131-фз; 
3) Закон автономного округа "Об отдельных вопросах муниципальной службы в Ханты-Мансийском автономном округе - Югре" от 20.07.2007 №113-оз-оз; 
4) Закон Российской Федерации "О государственных гарантиях и компенсациях для лиц, работающих и проживающих в районах Крайнего Севера и приравненных к ним местностях" от 19.02.1993 №4520-1; 
5) Закон автономного округа "О гарантиях и компенсациях для лиц, проживающих в Ханты-Мансийском автономном округе-Югре, работающих в государственных органах и государственных учреждениях Ханты-Мансийского автономного округа-Югры" от 09.12.2004 №76-оз-оз; 
6) Решение Думы муниципального образования "Об утверждении положения о гарантиях и компенсациях для лиц, проживающих в Ханты-Мансийском автономном округе-Югре, работающих в органах местного самоуправления и муниципальных учреждениях Нефтеюганского района" от 10.02.2016 №689; 
7) Закон автономного округа "Об отдельных вопросах муниципальной службы в Ханты-Мансийском автономном округе - Югре (с изменениями на 20.02.2014 г.)" от 20.07.2007 №113-оз</t>
  </si>
  <si>
    <t>1) с 02.03.2007 по 01.01.2999; 
2) с 01.01.2009 по 01.01.2999; 
3) с 01.06.1993 по 01.01.2999; 
4) с 24.11.2004 по 01.01.2999; 
5) с 20.02.2016 по 01.01.2999; 
6) с 20.08.2007 по 01.01.2999</t>
  </si>
  <si>
    <t xml:space="preserve">1) ст. 34,35 гл. 9 ; 
2) абз. 3 п. 1 ст. 17 гл. 3 ; 
3) ст. 33,35 разд. 3,7 ; 
4) ст. 4,5 ; 
5) разд. 3 ; 
6) ст. 21,22 </t>
  </si>
  <si>
    <t>1) Федеральный закон "О муниципальной службе в Российской Федерации" от 02.03.2007 №25-ФЗ-фз; 
2) Федеральный закон "Об общих принципах организации местного самоуправления в Российской Федерации (ред. от 30.03.2015 г.)" от 06.10.2003 №131-фз; 
3) Закон Российской Федерации "О государственных гарантиях и компенсациях для лиц, работающих и проживающих в районах Крайнего Севера и приравненных к ним местностях" от 19.02.1993 №4520-1; 
4) Закон автономного округа "О гарантиях и компенсациях для лиц, проживающих в Ханты-Мансийском автономном округе-Югре, работающих в государственных органах и государственных учреждениях Ханты-Мансийского автономного округа-Югры" от 09.12.2004 №76-оз-оз; 
5) Решение Думы муниципального образования "Об утверждении положения о гарантиях и компенсациях для лиц, проживающих в Ханты-Мансийском автономном округе-Югре, работающих в органах местного самоуправления и муниципальных учреждениях Нефтеюганского района" от 10.02.2016 №689; 
6) Закон автономного округа "Об отдельных вопросах муниципальной службы в Ханты-Мансийском автономном округе - Югре (с изменениями на 20.02.2014 г.)" от 20.07.2007 №113-оз</t>
  </si>
  <si>
    <t>Предоставление гарантий и компенсаций расходов, связанных с переездом и провозом багажа к месту использования отпуска и обратно</t>
  </si>
  <si>
    <t>установление гарантий и компенсаций расходов для лиц, работающих и проживающих в районах Крайнего Севера и приравненных к ним местностях – статьи 33 и 35 Закона Российской Федерации от 19 февраля 1993 г. № 4520-1 «О государственных гарантиях и компенсациях для лиц, работающих и проживающих в районах Крайнего Севера и приравненных к ним местностях», статьи 325 и 326 Трудового кодекса Российской Федерации</t>
  </si>
  <si>
    <t>1) с 01.01.2010 по 01.01.2999; 
2) с 31.10.2016 по 01.01.2999; 
3) с 01.01.2009 по 01.01.2999; 
4) с 23.11.2009 по 01.01.2999; 
5) с 01.01.2019 по 31.12.2030</t>
  </si>
  <si>
    <t>1) прил. 2; 
2) в целом; 
3) п. 8.2 ч. 1 ст. 17 гл. 3 ; 
4) ст. 14 ; 
5) в целом</t>
  </si>
  <si>
    <t>1) Постановление Правительства РФ "О требованиях к региональным и муниципальным программам в области энергосбережения и повышения энергетической эффективности" от 31.12.2009 №1225; 
2) Постановление Администрации муниципального образования "Об утверждении муниципальной программы "Развитие жилищно-коммунального комплекса и повышение энергетической эффективности в мунципальном образовании Нефтеюганский район на 2017-2020 годы" от 31.10.2016 №1804-па-нпа; 
3) Федеральный закон "Об общих принципах организации местного самоуправления в Российской Федерации (ред. от 30.03.2015 г.)" от 06.10.2003 №131-фз; 
4) Федеральный закон "Об энергосбережении и о повышении энергетической эффективности и о внесении измененийв отдельные законодательные акты" от 23.11.2009 №261-ФЗ-фз; 
5) Постановление Правительства автономного округа "О гос. программе ХМАО-Югры "Жилищно-коммунальный комплекс и городская среда"." от 05.10.2018 №347-п-п</t>
  </si>
  <si>
    <t>Повышение энергетической эффективности в бюджетной сфере</t>
  </si>
  <si>
    <t>утверждение и реализация муниципальных программ в области энергосбережения и повышения энергетической эффективности, организация проведения энергетического обследования многоквартирных домов, помещения в которых составляют муниципальный жилищный фонд в границах муниципального образования, организация и проведение иных мероприятий, предусмотренных законодательством об энергосбережении и о повышении энергетической эффективности</t>
  </si>
  <si>
    <t>1) с 16.07.2015 по 01.01.2999; 
2) с 24.05.2015 по 01.01.2999; 
3) с 31.10.2016 по 01.01.2999; 
4) с 02.09.2016 по 01.01.2999; 
5) с 01.01.2019 по 31.12.2999; 
6) с 01.01.2009 по 01.01.2999; 
7) с 01.01.2019 по 31.12.2030; 
8) с 26.04.2019 по 01.01.2999</t>
  </si>
  <si>
    <t xml:space="preserve">1) в целом; 
2) в целом; 
3) в целом; 
4) в целом; 
5) в целом; 
6) п. 8.1 ч. 1 ст. 17 гл. 3 ; 
7) в целом; 
8) п. 5.6 разд. 2 </t>
  </si>
  <si>
    <t>1) Постановление Администрации муниципального образования "Об утверждении положения о порядке и размерах возмещения расходов, связанных со служебными командировками, работникам муниципальных учреждений Нефтеюганского района" от 16.07.2015 №1385-па-нпа; 
2) Постановление Администрации муниципального образования "Об определении нормативных затрат на обеспечение функций муниципальных органов Нефтеюганского района и подведомственных им казенных учреждений" от 14.05.2015 №981-па; 
3) Постановление Администрации муниципального образования "Об утверждении муниципальной программы "Развитие жилищно-коммунального комплекса и повышение энергетической эффективности в мунципальном образовании Нефтеюганский район на 2017-2020 годы" от 31.10.2016 №1804-па-нпа; 
4) Закон автономного округа "О резервах управленческих кадров в Ханты-Мансийском автономном округе Югре" от 30.12.2008 №172-оз-оз; 
5) Постановление Администрации муниципального образования "Об утверждении муниципальной программы Нефтеюганского района "Совершенствование муниципального управления  
в Нефтеюганском районе на 2019-2024 годы и на период до 2030 года" от 31.10.2016 №1791-па-нпа; 
6) Федеральный закон "Об общих принципах организации местного самоуправления в Российской Федерации (ред. от 30.03.2015 г.)" от 06.10.2003 №131-фз; 
7) Постановление Правительства автономного округа "О гос. программе ХМАО-Югры "Жилищно-коммунальный комплекс и городская среда"." от 05.10.2018 №347-п-п; 
8) Постановление Администрации муниципального образования «Об утверждении нормативных затрат на обеспечение функций департамента строительства и жилищно-коммунального комплекса Нефтеюганского района и подведомственного муниципального казённого учреждения «Управление капитального строительства и жилищно-коммунального комплекса Нефтеюганского района» от 26.04.2019 №929-па</t>
  </si>
  <si>
    <t>Совершенствование кадровой службы</t>
  </si>
  <si>
    <t>1) с 16.07.2015 по 01.01.2999; 
2) с 02.03.2007 по 01.01.2999; 
3) с 01.01.2019 по 31.12.2999; 
4) с 01.01.2009 по 01.01.2999; 
5) с 20.08.2007 по 01.01.2999; 
6) с 13.10.2008 по 01.01.2999</t>
  </si>
  <si>
    <t>1) в целом; 
2) ст. 34,35 гл. 9 ; 
3) в целом; 
4) п. 3 ч. 1 ст. 17 гл. 3 ; 
5) ст. 21,22 ; 
6) в целом</t>
  </si>
  <si>
    <t>1) Постановление Администрации муниципального образования "Об утверждении положения о порядке и размерах возмещения расходов, связанных со служебными командировками, работникам муниципальных учреждений Нефтеюганского района" от 16.07.2015 №1385-па-нпа; 
2) Федеральный закон "О муниципальной службе в Российской Федерации" от 02.03.2007 №25-ФЗ-фз; 
3) Постановление Администрации муниципального образования "Об утверждении муниципальной программы Нефтеюганского района "Совершенствование муниципального управления  
в Нефтеюганском районе на 2019-2024 годы и на период до 2030 года" от 31.10.2016 №1791-па-нпа; 
4) Федеральный закон "Об общих принципах организации местного самоуправления в Российской Федерации (ред. от 30.03.2015 г.)" от 06.10.2003 №131-фз; 
5) Закон автономного округа "Об отдельных вопросах муниципальной службы в Ханты-Мансийском автономном округе - Югре" от 20.07.2007 №113-оз-оз; 
6) Постановление Правительства РФ "Положение об особенностях направления работников в служебные командировки" от 13.10.2008 №749</t>
  </si>
  <si>
    <t>Совершенствование кадровой службы органов местного самоуправления</t>
  </si>
  <si>
    <t>1) с 02.09.2016 по 31.12.2030; 
2) с 02.09.2016 по 01.01.2999; 
3) с 01.01.2009 по 01.01.2999; 
4) с 01.01.2019 по 31.12.2030; 
5) с 24.02.2021 по 01.01.2999</t>
  </si>
  <si>
    <t>1) в целом; 
2) в целом; 
3) подп. 1 п. 8 ч. 1 ст. 17 гл. 3 ; 
4) разд. 4 ; 
5) в целом</t>
  </si>
  <si>
    <t>1) Постановление Администрации муниципального образования "О резервах управленческих кадров для замещения должностей " от 02.09.2016 №1373-па-нпа; 
2) Закон автономного округа "О резервах управленческих кадров в Ханты-Мансийском автономном округе Югре" от 30.12.2008 №172-оз-оз; 
3) Федеральный закон "Об общих принципах организации местного самоуправления в Российской Федерации (ред. от 30.03.2015 г.)" от 06.10.2003 №131-фз; 
4) Постановление Правительства автономного округа "О гос. программе ХМА-Югры "Развитие государственной гражданской и муниципальной службы"." от 05.10.2018 №358-п-п; 
5) Постановление Главы Администрации муниципального образования "Об утверждении Плана противодействия коррупции  в Нефтеюганском районе на 2021-2023 годы" от 24.02.2021 №13-пг</t>
  </si>
  <si>
    <t>Совершентствование кадровой службы</t>
  </si>
  <si>
    <t>1) с 16.07.2015 по 01.01.2999; 
2) с 02.03.2007 по 01.01.2999; 
3) с 01.01.2017 по 31.12.2999; 
4) с 01.01.2019 по 31.12.2999; 
5) с 18.10.1999 по 01.01.2999; 
6) с 01.01.2009 по 01.01.2999; 
7) с 20.08.2007 по 01.01.2999; 
8) с 13.10.2008 по 01.01.2999</t>
  </si>
  <si>
    <t>1) в целом; 
2) п. 3 ст. 32 гл. 9 ; 
3) в целом; 
4) в целом; 
5) п. 6 ст. 26.3 гл. 41 ; 
6) подп. 8.1 п. 1 ст. 17 гл. 3 ; 
7) п. 3 ст. 14 ; 
8) в целом</t>
  </si>
  <si>
    <t>1) Постановление Администрации муниципального образования "Об утверждении положения о порядке и размерах возмещения расходов, связанных со служебными командировками, работникам муниципальных учреждений Нефтеюганского района" от 16.07.2015 №1385-па-нпа; 
2) Федеральный закон "О муниципальной службе в Российской Федерации" от 02.03.2007 №25-ФЗ-фз; 
3) Постановление Администрации муниципального образования "Об утверждении муниципальной программы Нефтеюганского района "Образование 21 века на 2019-2024 годы и на период до 2030 года" от 31.10.2016 №1790-па-нпа; 
4) Постановление Администрации муниципального образования "Об утверждении муниципальной программы Нефтеюганского района "Совершенствование муниципального управления  
в Нефтеюганском районе на 2019-2024 годы и на период до 2030 года" от 31.10.2016 №1791-па-нпа; 
5) Федеральный закон "Об общих принципах организации законодательных (представительных) и исполнительных органов государственной власти субъектов Российской Федерации (ред. от 06.04.2015 г.)" от 06.10.1999 №184-фз; 
6) Федеральный закон "Об общих принципах организации местного самоуправления в Российской Федерации (ред. от 30.03.2015 г.)" от 06.10.2003 №131-фз; 
7) Закон автономного округа "Об отдельных вопросах муниципальной службы в Ханты-Мансийском автономном округе - Югре" от 20.07.2007 №113-оз-оз; 
8) Постановление Правительства РФ "Положение об особенностях направления работников в служебные командировки" от 13.10.2008 №749</t>
  </si>
  <si>
    <t>Развитие кадрового потенциала отрасли</t>
  </si>
  <si>
    <t>1) с 23.01.2019 по 31.12.2019; 
2) с 01.01.2017 по 31.12.2999; 
3) с 01.01.2017 по 31.12.2999; 
4) с 01.01.2009 по 01.01.2999; 
5) с 01.09.2013 по 01.01.2999; 
6) с 01.01.2022 по 31.12.2030; 
7) с 01.01.2022 по 31.12.2030</t>
  </si>
  <si>
    <t>1) подп. 1 п. 3 разд. 3 ; 
2) в целом; 
3) в целом; 
4) подп. 8.1 п. 1 ст. 17 гл. 3 ; 
5) подп. 2 п. 5 ст. 47 ; 
6) в целом; 
7) в целом</t>
  </si>
  <si>
    <t>1) Распоряжение Администрации муниципального образования "О комплексе мер по организации и обеспечению отдыха и оздоровления детей, имеющих место жительства в Нефтеюганском районе на 2019 год" от 23.01.2019 №35-ра; 
2) Постановление Администрации муниципального образования "Об утверждении муниципальной программы Нефтеюганского района "Доступная среда Нефтеюганского района на 2019-2024 годы и на период до 2030 года" от 31.10.2016 №1789-па-нпа; 
3) Постановление Администрации муниципального образования "Об утверждении муниципальной программы Нефтеюганского района "Образование 21 века на 2019-2024 годы и на период до 2030 года" от 31.10.2016 №1790-па-нпа; 
4) Федеральный закон "Об общих принципах организации местного самоуправления в Российской Федерации (ред. от 30.03.2015 г.)" от 06.10.2003 №131-фз; 
5) Федеральный закон "Об образовании в Российской Федерации" от 29.12.2012 №273-фз; 
6) Постановление Правительства автономного округа "О государственной программе Ханты-Мансийского автономного округа – Югры «Развитие образования» от 31.10.2021 №468-п-п; 
7) Постановление Правительства автономного округа "О государственной программе Ханты-Мансийского автономного округа – Югры «Социальное и демографическое развитие» от 31.10.2021 №469-п-п</t>
  </si>
  <si>
    <t>1) с 02.03.2007 по 01.01.2999; 
2) с 02.09.2016 по 01.01.2999; 
3) с 01.01.2019 по 31.12.2999; 
4) с 18.10.1999 по 01.01.2999; 
5) с 01.01.2009 по 01.01.2999; 
6) с 01.01.2007 по 31.12.2999; 
7) с 20.08.2007 по 01.01.2999</t>
  </si>
  <si>
    <t>1) ст. 35,34 гл. 9 ; 
2) п. 6 ст. 13 ; 
3) в целом; 
4) ст. 26.3 гл. 41 ; 
5) подп. 8.1 п. 1 ст. 17 гл. 3 ; 
6) в целом; 
7) в целом</t>
  </si>
  <si>
    <t>1) Федеральный закон "О муниципальной службе в Российской Федерации" от 02.03.2007 №25-ФЗ-фз; 
2) Закон автономного округа "О резервах управленческих кадров в Ханты-Мансийском автономном округе Югре" от 30.12.2008 №172-оз-оз; 
3) Постановление Администрации муниципального образования "Об утверждении муниципальной программы Нефтеюганского района "Совершенствование муниципального управления  
в Нефтеюганском районе на 2019-2024 годы и на период до 2030 года" от 31.10.2016 №1791-па-нпа; 
4) Федеральный закон "Об общих принципах организации законодательных (представительных) и исполнительных органов государственной власти субъектов Российской Федерации (ред. от 06.04.2015 г.)" от 06.10.1999 №184-фз; 
5) Федеральный закон "Об общих принципах организации местного самоуправления в Российской Федерации (ред. от 30.03.2015 г.)" от 06.10.2003 №131-фз; 
6) Федеральный закон "Об обязательном социальном страховании на случай временной нетрудоспособности и в связи с материнством" от 29.12.2006 №255-фз; 
7) Закон автономного округа "Об отдельных вопросах муниципальной службы в Ханты-Мансийском автономном округе - Югре (с изменениями на 20.02.2014 г.)" от 20.07.2007 №113-оз</t>
  </si>
  <si>
    <t>1) Федеральный закон "О муниципальной службе в Российской Федерации" от 02.03.2007 №25-ФЗ-фз; 
2) Закон автономного округа "О резервах управленческих кадров в Ханты-Мансийском автономном округе Югре" от 30.12.2008 №172-оз-оз; 
3) Постановление Администрации муниципального образования "Об утверждении муниципальной программы Нефтеюганского района "Совершенствование муниципального управления  
в Нефтеюганском районе на 2019-2024 годы и на период до 2030 года" от 31.10.2016 №1791-па-нпа; 
4) Федеральный закон "Об общих принципах организации законодательных (представительных) и исполнительных органов государственной власти субъектов Российской Федерации (ред. от 06.04.2015 г.)" от 06.10.1999 №184-фз; 
5) Федеральный закон "Об общих принципах организации местного самоуправления в Российской Федерации (ред. от 30.03.2015 г.)" от 06.10.2003 №131-фз; 
6) Закон автономного округа "Об отдельных вопросах муниципальной службы в Ханты-Мансийском автономном округе - Югре (с изменениями на 20.02.2014 г.)" от 20.07.2007 №113-оз</t>
  </si>
  <si>
    <t>1) с 16.07.2015 по 01.01.2999; 
2) с 02.03.2007 по 01.01.2999; 
3) с 02.09.2016 по 01.01.2999; 
4) с 01.01.2019 по 31.12.2999; 
5) с 18.10.1999 по 01.01.2999; 
6) с 01.01.2009 по 01.01.2999</t>
  </si>
  <si>
    <t xml:space="preserve">1) в целом; 
2) ст. 34,35 гл. 9 ; 
3) п. 6 ст. 13 ; 
4) в целом; 
5) п. 6.3 ст. 26.3 гл. 41 ; 
6) подп. 8.1 п. 1 ст. 17 гл. 3 </t>
  </si>
  <si>
    <t>1) Постановление Администрации муниципального образования "Об утверждении положения о порядке и размерах возмещения расходов, связанных со служебными командировками, работникам муниципальных учреждений Нефтеюганского района" от 16.07.2015 №1385-па-нпа; 
2) Федеральный закон "О муниципальной службе в Российской Федерации" от 02.03.2007 №25-ФЗ-фз; 
3) Закон автономного округа "О резервах управленческих кадров в Ханты-Мансийском автономном округе Югре" от 30.12.2008 №172-оз-оз; 
4) Постановление Администрации муниципального образования "Об утверждении муниципальной программы Нефтеюганского района "Совершенствование муниципального управления  
в Нефтеюганском районе на 2019-2024 годы и на период до 2030 года" от 31.10.2016 №1791-па-нпа; 
5) Федеральный закон "Об общих принципах организации законодательных (представительных) и исполнительных органов государственной власти субъектов Российской Федерации (ред. от 06.04.2015 г.)" от 06.10.1999 №184-фз; 
6) Федеральный закон "Об общих принципах организации местного самоуправления в Российской Федерации (ред. от 30.03.2015 г.)" от 06.10.2003 №131-фз</t>
  </si>
  <si>
    <t>Совершенствование кадровой службы органов  местного самоуправления</t>
  </si>
  <si>
    <t>1) с 30.12.2003 по 01.01.2999; 
2) с 14.06.2016 по 01.01.2999; 
3) с 24.12.1994 по 01.01.2999; 
4) с 01.01.2009 по 01.01.2999; 
5) с 20.08.2007 по 01.01.2999; 
6) с 28.04.2006 по 01.01.2999; 
7) с 01.09.2022 по 01.01.2999</t>
  </si>
  <si>
    <t xml:space="preserve">1) абз. 4 п. 11 ; 
2) прил. 1; 
3) ч. 2 ст. 11 ; 
4) п. 8.1 ч. 1 ст. 17 гл. 3 ; 
5) п. 5 ст. 20 ; 
6) абз. 3 п. 11 ; 
7) разд. 6 </t>
  </si>
  <si>
    <t>1) Постановление Правительства РФ "О единой государственной системе предупреждения и ликвидации чрезвычайных ситуаций" от 30.12.2003 №794; 
2) Постановление Администрации муниципального образования "Об утверждении нормативных затрат на обеспечение функций муниципальных органов Нефтеюганского района и подведомственных администрации Нефтеюганского района казенных учреждений" от 14.06.2016 №830; 
3) Федеральный закон "О защите населения и территорий от чрезвычайных ситуаций природного и техногенного характера" от 21.12.1994 №68-фз; 
4) Федеральный закон "Об общих принципах организации местного самоуправления в Российской Федерации (ред. от 30.03.2015 г.)" от 06.10.2003 №131-фз; 
5) Закон автономного округа "Об отдельных вопросах муниципальной службы в Ханты-Мансийском автономном округе - Югре" от 20.07.2007 №113-оз-оз; 
6) Постановление Правительства автономного округа "О территориальной подсистеме Ханты-Мансийского автономного округа-Югры единой государственной системы предупреждения и ликвидации чрезвычайных ситуаций  (с изменениями на 16.05.2014 г.)" от 17.04.2006 №78-п; 
7) Постановление Правительства автономного округа "О порядке обучения по охране труда и проверки знания требований охраны труда" от 24.12.2021 №2464-п</t>
  </si>
  <si>
    <t>1) с 14.03.2016 по 01.01.2999; 
2) с 02.03.2007 по 01.01.2999; 
3) с 02.09.2016 по 01.01.2999; 
4) с 10.05.2016 по 01.01.2999; 
5) с 25.09.2008 по 01.01.2999; 
6) с 01.01.2009 по 01.01.2999; 
7) с 20.08.2007 по 01.01.2999; 
8) с 29.02.2012 по 01.01.2999</t>
  </si>
  <si>
    <t xml:space="preserve">1) прил. 1; 
2) п. 5 ч. 1 ст. 12 гл. 1 ; 
3) п. 6 ст. 13 ; 
4) п. 5.2. разд. 5 ; 
5) в целом; 
6) п. 8.1 ч. 1 ст. 17 гл. 3 ; 
7) ч. 1 ст. 15 ; 
8) п. 11 </t>
  </si>
  <si>
    <t>1) Постановление Администрации муниципального образования "Об утвердждении нормативных затрат на обеспечение функций муниципальных органов Нефтеюганского района и подведомственных администрации Нефтеюганского района казенных учреждений" от 14.06.2016 №830-па; 
2) Федеральный закон "О муниципальной службе в Российской Федерации" от 02.03.2007 №25-ФЗ-фз; 
3) Закон автономного округа "О резервах управленческих кадров в Ханты-Мансийском автономном округе Югре" от 30.12.2008 №172-оз-оз; 
4) Постановление Администрации муниципального образования "Об утверждении положения о проведении ежегодного конкурса "Лучший муниципальный служащий муниципального образования Нефтеюганский район" от 10.05.2016 №603-па; 
5) Постановление Губернатора автономного округа "Об утверждении Положения о проведении ежегодного конкурса "Лучший муниципальный служащий Ханты-Мансийского автономного округа - Югры" от 25.09.2008 №132; 
6) Федеральный закон "Об общих принципах организации местного самоуправления в Российской Федерации (ред. от 30.03.2015 г.)" от 06.10.2003 №131-фз; 
7) Закон автономного округа "Об отдельных вопросах муниципальной службы в Ханты-Мансийском автономном округе - Югре" от 20.07.2007 №113-оз-оз; 
8) Решение Думы муниципального образования "Об утверждении Положения "О размере, порядке и условиях предоставления гарантий муниципальным служащим органов местного самоуправления Нефтеюганского района" от 29.02.2012 №174</t>
  </si>
  <si>
    <t>организация профессионального образования и дополнительного профессионального образования выборных должностных лиц местного самоуправления, членов выборных органов местного самоуправления, депутатов представительных органов муниципальных образований, муниципальных служащих и работников муниципальных учреждений, организация подготовки кадров для муниципальной службы в порядке, предусмотренном законодательством Российской Федерации об образовании и законодательством Российской Федерации о муниципальной службе</t>
  </si>
  <si>
    <t>1) с 01.01.2019 по 31.12.2999; 
2) с 01.01.2009 по 01.01.2999; 
3) с 09.02.2009 по 01.01.2999; 
4) с 15.01.1996 по 01.01.2999; 
5) с 08.02.1992 по 01.01.2999; 
6) с 24.09.2013 по 01.01.2999; 
7) с 01.01.2019 по 31.12.2030; 
8) с 06.04.2018 по 01.01.2999</t>
  </si>
  <si>
    <t>1) в целом; 
2) п. 7 ч. 1 ст. 17 гл. 3 ; 
3) в целом; 
4) ст. 31 ; 
5) в целом; 
6) в целом; 
7) в целом; 
8) в целом</t>
  </si>
  <si>
    <t>1) Постановление Администрации муниципального образования "Об утверждении муниципальной программы Нефтеюганского района "Развитие гражданского общества Нефтеюганского района  
на 2019-2024 годы и на период до 2030 года" от 31.10.2016 №1786-па-нпа; 
2) Федеральный закон "Об общих принципах организации местного самоуправления в Российской Федерации (ред. от 30.03.2015 г.)" от 06.10.2003 №131-фз; 
3) Федеральный закон "Об обеспечении доступа к информации о деятельности государственных органов и органов местного самоуправления" от 09.02.2009 №8-фз-фз; 
4) Федеральный закон "О некоммерческих организациях " от 12.01.1996 №7-фз; 
5) Закон Российской Федерации "О средствах массовой информации (ред. от 24.11.2014 г.)" от 27.12.1991 №2124-1; 
6) Постановление Администрации муниципального образования "О муниципальных и ведомственных целевых программах муниципального образования Нефтеюганский район" от 24.09.2013 №2493-па; 
7) Постановление Правительства автономного округа "О гос. программе ХМАО-Югры "Развитие гражданского общества" от 05.10.2018 №355-п-п; 
8) Распоряжение Правительства автономного округа «О концепции развития территориального общественного самоуправления в Ханты-Мансийском автономном округе – Югре до 2025 года» от 06.04.2018 №151-рп-рп</t>
  </si>
  <si>
    <t xml:space="preserve">Информационное обеспечение деятельности органов местного самоуправления </t>
  </si>
  <si>
    <t>1) с 01.01.2019 по 01.01.2999; 
2) с 22.09.2009 по 01.01.2999; 
3) с 01.01.2009 по 01.01.2999; 
4) с 09.02.2009 по 01.01.2999; 
5) с 01.01.2019 по 31.12.2030</t>
  </si>
  <si>
    <t xml:space="preserve">1) п. 4 разд. 3 ; 
2) п. 1 ст. 1 гл. 1 ; 
3) п. 7 ч. 1 ст. 17 гл. 3 ; 
4) п. 4 ст. 2 гл. 1 ; 
5) разд. 2 </t>
  </si>
  <si>
    <t>1) Постановление Администрации муниципального образования "Развитие информационного общества Нефтеюганского района на 2019-2024 годы и на период до 2030 года" от 21.12.2018 №2399-па-нпа; 
2) Федеральный закон "О персональных данных" от 27.07.2006 №152-ФЗ-фз; 
3) Федеральный закон "Об общих принципах организации местного самоуправления в Российской Федерации (ред. от 30.03.2015 г.)" от 06.10.2003 №131-фз; 
4) Федеральный закон "Об обеспечении доступа к информации о деятельности государственных органов и органов местного самоуправления" от 09.02.2009 №8-фз-фз; 
5) Постановление Правительства автономного округа "О гос. программе ХМАО-Югры "Развитие гражданского общества" от 05.10.2018 №355-п-п</t>
  </si>
  <si>
    <t>Обеспечение информационной открытости органов местного самоуправления Нефтеюганского района</t>
  </si>
  <si>
    <t>1) с 22.09.2009 по 01.01.2999; 
2) с 01.01.2019 по 31.12.2999; 
3) с 01.01.2009 по 01.01.2999; 
4) с 09.02.2009 по 01.01.2999; 
5) с 25.01.2018 по 01.01.2999; 
6) с 01.01.2019 по 31.12.2030</t>
  </si>
  <si>
    <t>1) п. 1 ст. 1 гл. 1 ; 
2) в целом; 
3) п. 7 ч. 1 ст. 17 гл. 3 ; 
4) п. 4 ст. 2 гл. 1 ; 
5) в целом; 
6) в целом</t>
  </si>
  <si>
    <t>1) Федеральный закон "О персональных данных" от 27.07.2006 №152-ФЗ-фз; 
2) Постановление Администрации муниципального образования "Об утверждении муниципальной программы Нефтеюганского района "Развитие гражданского общества Нефтеюганского района  
на 2019-2024 годы и на период до 2030 года" от 31.10.2016 №1786-па-нпа; 
3) Федеральный закон "Об общих принципах организации местного самоуправления в Российской Федерации (ред. от 30.03.2015 г.)" от 06.10.2003 №131-фз; 
4) Федеральный закон "Об обеспечении доступа к информации о деятельности государственных органов и органов местного самоуправления" от 09.02.2009 №8-фз-фз; 
5) Постановление Администрации муниципального образования "Об оплате труда бюджетного учреждения Нефтеюганского района "Редакция газеты "Югорское обозрение", подведомственного департаменту культуры и спорта Нефтеюганского района" от 26.12.2017 №2448-па-нпа; 
6) Постановление Правительства автономного округа "О гос. программе ХМАО-Югры "Развитие гражданского общества" от 05.10.2018 №355-п-п</t>
  </si>
  <si>
    <t>Обеспечение информационной открытости органов местного самоуправления Нефтеюганского района в рамках муниципального задания</t>
  </si>
  <si>
    <t>1) с 01.01.2019 по 31.12.2999; 
2) с 01.01.2009 по 01.01.2999; 
3) с 09.02.2009 по 01.01.2999; 
4) с 01.01.2022 по 31.12.2030</t>
  </si>
  <si>
    <t>1) в целом; 
2) подп. 7 п. 1 ст. 17 гл. 3 ; 
3) п. 4 ст. 2 гл. 1 ; 
4) в целом</t>
  </si>
  <si>
    <t>1) Постановление Администрации муниципального образования "Об утверждении муниципальной программы Нефтеюганского района "Развитие гражданского общества Нефтеюганского района  
на 2019-2024 годы и на период до 2030 года" от 31.10.2016 №1786-па-нпа; 
2) Федеральный закон "Об общих принципах организации местного самоуправления в Российской Федерации (ред. от 30.03.2015 г.)" от 06.10.2003 №131-фз; 
3) Федеральный закон "Об обеспечении доступа к информации о деятельности государственных органов и органов местного самоуправления" от 09.02.2009 №8-фз-фз; 
4) Постановление Правительства автономного округа "О государственной программе Ханты-Мансийского автономного округа – Югры «Развитие гражданского общества» от 31.10.2021 №487-п-п</t>
  </si>
  <si>
    <t>Подготовка и размещение информации в СМИ о деятельности органов местного самоуправления</t>
  </si>
  <si>
    <t>учреждение печатного средства массовой информации для опубликования муниципальных правовых актов, обсуждения проектов муниципальных правовых актов по вопросам местного значения, доведения до сведения жителей муниципального образования официальной информации о социально-экономическом и культурном развитии муниципального образования, о развитии его общественной инфраструктуры и иной официальной информации</t>
  </si>
  <si>
    <t>1) с 16.07.2015 по 01.01.2999; 
2) с 21.08.2017 по 01.01.2999; 
3) с 26.02.2016 по 01.01.2999; 
4) с 31.10.2016 по 01.01.2999; 
5) с 01.01.2009 по 01.01.2999; 
6) с 24.07.2009 по 01.01.2999; 
7) с 29.12.2006 по 01.01.2999; 
8) с 20.02.2016 по 01.01.2999; 
9) с 01.01.2019 по 31.12.2030</t>
  </si>
  <si>
    <t>1) в целом; 
2) в целом; 
3) в целом; 
4) в целом; 
5) п. 3 ч. 1 ст. 17 гл. 3 ; 
6) в целом; 
7) в целом; 
8) в целом; 
9) в целом</t>
  </si>
  <si>
    <t>1) Постановление Администрации муниципального образования "Об утверждении положения о порядке и размерах возмещения расходов, связанных со служебными командировками, работникам муниципальных учреждений Нефтеюганского района" от 16.07.2015 №1385-па-нпа; 
2) Постановление Администрации муниципального образования "Об оплате труда работников, предоставлении социальных гарантий и компенсаций работникам муниципального казенного учреждения "Управление капитального строительства и жилищно-коммунального комплекса Нефтеюганского района" от 21.08.2017 №1434-па-нпа; 
3) Постановление Администрации муниципального образования "Об утверждении нормативных затрат на обеспечение функций муниципального казенного учреждения "Управление капитального строительства и жилищно-коммунального комплекса Нефтеюганского района" от 26.02.2016 №256-па; 
4) Постановление Администрации муниципального образования "Об утверждении муниципальной программы "Развитие жилищно-коммунального комплекса и повышение энергетической эффективности в мунципальном образовании Нефтеюганский район на 2017-2020 годы" от 31.10.2016 №1804-па-нпа; 
5) Федеральный закон "Об общих принципах организации местного самоуправления в Российской Федерации (ред. от 30.03.2015 г.)" от 06.10.2003 №131-фз; 
6) Федеральный закон "О страховых взносах в Пенсионный фонд Российской Федерации, Фонд социального страхования Российской Федерации, Федеральный фонд обязательного медицинского страхования и территориальные фонды обязательного медицинского страхования" от 24.07.2009 №212-фз-фз; 
7) Федеральный закон "Об обязательном социальном страховании на случай временной нетрудоспособности и в связи с материнством" от 29.12.2006 №255-фз-фз; 
8) Решение Думы муниципального образования "Об утверждении положения о гарантиях и компенсациях для лиц, проживающих в Ханты-Мансийском автономном округе-Югре, работающих в органах местного самоуправления и муниципальных учреждениях Нефтеюганского района" от 10.02.2016 №689; 
9) Постановление Правительства автономного округа "О гос. программе ХМАО-Югры "Жилищно-коммунальный комплекс и городская среда"." от 05.10.2018 №347-п-п</t>
  </si>
  <si>
    <t>Обеспечение деятельности учреждения</t>
  </si>
  <si>
    <t>1) с 25.02.2016 по 01.01.2999; 
2) с 01.10.2014 по 01.01.2999; 
3) с 01.01.2017 по 31.12.2999; 
4) с 01.01.2009 по 01.01.2999; 
5) с 01.09.2013 по 01.01.2999; 
6) с 01.01.2019 по 13.12.2030</t>
  </si>
  <si>
    <t xml:space="preserve">1) в целом; 
2) прил. 1; 
3) подп. 3.1 разд. 3 ; 
4) п. 3 ч. 1 ст. 17 гл. 3 ; 
5) ст. 75 гл. 10 ; 
6) разд. 2 </t>
  </si>
  <si>
    <t>1) Постановление Администрации муниципального образования "Об утверждении нормативных затрат на обеспечение функций муниципального казенного учреждения "Управление по обеспечению деятельности учреждений культуры и спорта" от 25.02.2016 №228-па; 
2) Постановление Администрации муниципального образования "Об оплате труда, предоставлении социальных гарантий и компенсаций работникам муниципального казенного учреждения "Управление по обеспечению деятельности учреждений культуры и спорта" от 29.12.2014 №3224-па-нпа; 
3) Постановление Администрации муниципального образования "Об утверждении муниципальной программы Нефтеюганского района "Развитие культуры Нефтеюганского района на 2019- 
2024 годы и на период до 2030 года" от 31.10.2016 №1802-па-нпа; 
4) Федеральный закон "Об общих принципах организации местного самоуправления в Российской Федерации (ред. от 30.03.2015 г.)" от 06.10.2003 №131-фз; 
5) Федеральный закон "Об образовании в Российской Федерации" от 29.12.2012 №273-фз; 
6) Постановление Правительства автономного округа "О гос. программе ХМАО-Югры "Культурное пространство"." от 05.10.2018 №341-п-п</t>
  </si>
  <si>
    <t>Обеспечение качества управления в образовательных учреждениях сферы культуры</t>
  </si>
  <si>
    <t xml:space="preserve">ст. 17 гл. 3 </t>
  </si>
  <si>
    <t>Прочие мероприятия  не относящиеся к содержнаю органов местного самоуправления</t>
  </si>
  <si>
    <t>1) с 01.01.2017 по 31.12.2999; 
2) с 02.12.1995 по 01.01.2999; 
3) с 01.01.2009 по 01.01.2999; 
4) с 02.05.1991 по 01.01.2999; 
5) с 01.01.2022 по 31.12.2030</t>
  </si>
  <si>
    <t>1) в целом; 
2) п. 7 ст. 5 гл. 1 ; 
3) п. 3 ст. 65 гл. 8 ; 
4) абз. 13 подп. 8 п. 1 ст. 7.1.1 гл. 1 ; 
5) в целом</t>
  </si>
  <si>
    <t>1) Постановление Администрации муниципального образования "Об утверждении муниципальной программы Нефтеюганского района "Улучшение  условий и охраны  труда в муниципальном  образовании  Нефтеюганский  район на 2019 - 2024 годы и на период до 2030 года" от 31.10.2016 №1788-па-нпа; 
2) Федеральный закон "О социальной защите инвалидов в Российской Федерации" от 24.11.1995 №181-фз; 
3) Федеральный закон "Об общих принципах организации местного самоуправления в Российской Федерации (ред. от 30.03.2015 г.)" от 06.10.2003 №131-фз; 
4) Закон Российской Федерации "О занятости населения в Российской Федерации" от 19.04.1991 №1032-1; 
5) Постановление Правительства автономного округа "О государственной программе Ханты-Мансийского автономного округа – Югры «Поддержка занятости населения» от 31.10.2021 №472-п-п</t>
  </si>
  <si>
    <t>Мероприятия по содействию трудоустройству граждан</t>
  </si>
  <si>
    <t>1) с 28.12.2013 по 01.01.2999; 
2) с 02.12.1995 по 01.01.2999; 
3) с 01.01.2009 по 01.01.2999; 
4) с 26.02.1998 по 01.01.2999; 
5) с 29.12.2021 по 01.09.2026; 
6) с 01.03.2022 по 01.01.2999</t>
  </si>
  <si>
    <t>1) п. 2 ст. 4 гл. 1 ; 
2) в целом; 
3) п. 3 ч. 1 ст. 17 гл. 3 ; 
4) ст. 3 гл. 1 ; 
5) в целом; 
6) в целом</t>
  </si>
  <si>
    <t xml:space="preserve">1) Федеральный закон "О специальной оценке условий труда" от 28.12.2013 №426-ФЗ-фз; 
2) Федеральный закон "О социальной защите инвалидов в Российской Федерации" от 24.11.1995 №181-фз; 
3) Федеральный закон "Об общих принципах организации местного самоуправления в Российской Федерации (ред. от 30.03.2015 г.)" от 06.10.2003 №131-фз; 
4) Закон автономного округа "Об охране труда в Ханты-Мансийском автономном округе - Югре (ред. от 29.05.2014 г.)" от 10.02.1998 №2-оз; 
5) Постановление Правительства РФ "О порядке обучения по охране труда и проверки знания требований охраны труда" от 24.12.2021 №2464; 
6) Распоряжение Администрации муниципального образования "Об утверждении положения о системе управления охраной труда в администрации Нефтеюганского района" от 25.02.2020 №94-ра </t>
  </si>
  <si>
    <t>Мероприятия по сдействию трудоустройству граждан</t>
  </si>
  <si>
    <t>1) с 16.05.2017 по 01.01.2999; 
2) с 14.06.2016 по 01.01.2999; 
3) с 01.01.2009 по 01.01.2999; 
4) с 30.07.2010 по 01.01.2999</t>
  </si>
  <si>
    <t>1) в целом; 
2) прил. 2; 
3) п. 3 ч. 1 ст. 17 гл. 3 ; 
4) в целом</t>
  </si>
  <si>
    <t>1) Постановление Администрации муниципального образования "Об оплате труда работников, предоставлении социальных гарантий и компенсаций работникам муниципального учреждения "Многофункциональный центр предоставления государственных и муниципальных услуг" от 16.05.2017 №765-па-нпа; 
2) Постановление Администрации муниципального образования "Об утверждении нормативных затрат на обеспечение функций муниципальных органов Нефтеюганского района и подведомственных администрации Нефтеюганского района казенных учреждений" от 14.06.2016 №830; 
3) Федеральный закон "Об общих принципах организации местного самоуправления в Российской Федерации (ред. от 30.03.2015 г.)" от 06.10.2003 №131-фз; 
4) Федеральный закон "Об организации предоставления государственных и муниципальных услуг" от 30.07.2010 №210-фз-фз</t>
  </si>
  <si>
    <t>Предоставление государственных услуг в многофункциональных центрах</t>
  </si>
  <si>
    <t>1) с 16.07.2015 по 01.01.2999; 
2) с 14.06.2016 по 01.01.2999; 
3) с 01.01.2003 по 01.01.2999; 
4) с 23.07.2007 по 01.01.2999; 
5) с 01.01.2009 по 01.01.2999; 
6) с 01.01.2007 по 31.12.2999; 
7) с 20.02.2016 по 01.01.2999; 
8) с 01.01.2011 по 01.01.2999; 
9) с 01.01.2019 по 01.01.2999</t>
  </si>
  <si>
    <t>1) в целом; 
2) прил. 1; 
3) в целом; 
4) в целом; 
5) п. 3 ч. 1 ст. 17 гл. 3 ; 
6) в целом; 
7) разд. 3 ; 
8) в целом; 
9) в целом</t>
  </si>
  <si>
    <t>1) Постановление Администрации муниципального образования "Об утверждении положения о порядке и размерах возмещения расходов, связанных со служебными командировками, работникам муниципальных учреждений Нефтеюганского района" от 16.07.2015 №1385-па-нпа; 
2) Постановление Администрации муниципального образования "Об утверждении нормативных затрат на обеспечение функций муниципальных органов Нефтеюганского района и подведомственных администрации Нефтеюганского района казенных учреждений" от 14.06.2016 №830; 
3) Закон автономного округа "О транспортном налоге в Ханты-Мансийском автономном округе - Югре (с изменениями на 07.11.2013 г.)" от 14.11.2002 №62-оз; 
4) Закон автономного округа "О поддержке семьи, материнства, отцовства и детства в Ханты-Мансийском автономном округе - Югре (ред. от 25.06.2015 г.)" от 07.07.2004 №45-оз; 
5) Федеральный закон "Об общих принципах организации местного самоуправления в Российской Федерации (ред. от 30.03.2015 г.)" от 06.10.2003 №131-фз; 
6) Федеральный закон "Об обязательном социальном страховании на случай временной нетрудоспособности и в связи с материнством" от 29.12.2006 №255-фз; 
7) Решение Думы муниципального образования "Об утверждении положения о гарантиях и компенсациях для лиц, проживающих в Ханты-Мансийском автономном округе-Югре, работающих в органах местного самоуправления и муниципальных учреждениях Нефтеюганского района" от 10.02.2016 №689; 
8) Закон автономного округа "О налоге на имущество организаций" от 29.11.2010 №190-оз-оз; 
9) Постановление Администрации муниципального образования "Об оплате труда работников, предоставления социальных гарантий и компенсаций работников муниципального казенного учреждения "Управление по делам администрации Нефтеюганского района" от 18.08.2017 №1407-па-нпа</t>
  </si>
  <si>
    <t>Содержание муниципального казенного учреждения "Управление делами администрации"</t>
  </si>
  <si>
    <t>1) с 16.05.2017 по 01.01.2999; 
2) с 14.06.2016 по 01.01.2999; 
3) с 01.01.2009 по 01.01.2999; 
4) с 30.07.2010 по 01.01.2999; 
5) с 01.01.2021 по 01.08.2021</t>
  </si>
  <si>
    <t>1) в целом; 
2) прил. 2; 
3) п. 3 ч. 1 ст. 17 гл. 3 ; 
4) в целом; 
5) в целом</t>
  </si>
  <si>
    <t>1) Постановление Администрации муниципального образования "Об оплате труда работников, предоставлении социальных гарантий и компенсаций работникам муниципального учреждения "Многофункциональный центр предоставления государственных и муниципальных услуг" от 16.05.2017 №765-па-нпа; 
2) Постановление Администрации муниципального образования "Об утверждении нормативных затрат на обеспечение функций муниципальных органов Нефтеюганского района и подведомственных администрации Нефтеюганского района казенных учреждений" от 14.06.2016 №830; 
3) Федеральный закон "Об общих принципах организации местного самоуправления в Российской Федерации (ред. от 30.03.2015 г.)" от 06.10.2003 №131-фз; 
4) Федеральный закон "Об организации предоставления государственных и муниципальных услуг" от 30.07.2010 №210-фз-фз; 
5) Распоряжение Администрации муниципального образования "О ликвидации муниципального учреждения "Многофункциональный центр предоставления государственных и муниципальных услуг" от 15.06.2020 №269-ра</t>
  </si>
  <si>
    <t>Развитие и сопровождение мнофукционального центра</t>
  </si>
  <si>
    <t>1) с 28.12.2013 по 01.01.2999; 
2) с 01.01.2009 по 01.01.2999; 
3) с 26.02.1998 по 01.01.2999; 
4) с 29.12.2021 по 01.09.2026; 
5) с 01.03.2022 по 01.01.2999</t>
  </si>
  <si>
    <t>1) п. 2 ст. 4 гл. 1 ; 
2) п. 3 ч. 1 ст. 17 гл. 3 ; 
3) ст. 3 гл. 1 ; 
4) в целом; 
5) в целом</t>
  </si>
  <si>
    <t xml:space="preserve">1) Федеральный закон "О специальной оценке условий труда" от 28.12.2013 №426-ФЗ-фз; 
2) Федеральный закон "Об общих принципах организации местного самоуправления в Российской Федерации (ред. от 30.03.2015 г.)" от 06.10.2003 №131-фз; 
3) Закон автономного округа "Об охране труда в Ханты-Мансийском автономном округе - Югре (ред. от 29.05.2014 г.)" от 10.02.1998 №2-оз; 
4) Постановление Правительства РФ "О порядке обучения по охране труда и проверки знания требований охраны труда" от 24.12.2021 №2464; 
5) Распоряжение Администрации муниципального образования "Об утверждении положения о системе управления охраной труда в администрации Нефтеюганского района" от 25.02.2020 №94-ра </t>
  </si>
  <si>
    <t>Расходы на обеспечение безопасности и создание благоприятных условий труда работающих</t>
  </si>
  <si>
    <t>создание муниципальных учреждений, осуществление финансового обеспечения деятельности муниципальных казенных учреждений и финансового обеспечения выполнения муниципального задания бюджетными и автономными муниципальными учреждениями, а также осуществление закупок товаров, работ, услуг для обеспечения муниципальных нужд (в части общеотраслевых учреждений)</t>
  </si>
  <si>
    <t>1) с 18.10.1999 по 01.01.2999; 
2) с 01.01.2009 по 01.01.2999; 
3) с 17.12.2008 по 01.01.2999</t>
  </si>
  <si>
    <t xml:space="preserve">1) подп. 4 п. 2 ст. 26.3 гл. 4.1 ; 
2) п. 1 ч. 1 ст. 15 гл. 3 ; 
3) п. 4 </t>
  </si>
  <si>
    <t>1) Федеральный закон "Об общих принципах организации законодательных (представительных) и исполнительных органов государственной власти субъектов Российской Федерации (ред. от 06.04.2015 г.)" от 06.10.1999 №184-фз; 
2) Федеральный закон "Об общих принципах организации местного самоуправления в Российской Федерации (ред. от 30.03.2015 г.)" от 06.10.2003 №131-фз; 
3) Постановление Администрации муниципального образования "Об утверждении Положения о порядке расходования средств резервоного фонда администрации муниципального образования Нефтеюганский район" от 17.12.2008 №469-па</t>
  </si>
  <si>
    <t>резервный фонд</t>
  </si>
  <si>
    <t>1) с 01.01.2009 по 01.01.2999; 
2) с 17.12.2008 по 01.01.2999; 
3) с 01.09.2005 по 01.01.2999; 
4) с 11.08.2015 по 01.01.2999</t>
  </si>
  <si>
    <t>1) п. 1 ч. 1 ст. 17 гл. 3 ; 
2) п. 4 ; 
3) п. 5 ст. 54 гл. 12 ; 
4) п. 1.2-1.4 разд. 1 прил. 0</t>
  </si>
  <si>
    <t>1) Федеральный закон "Об общих принципах организации местного самоуправления в Российской Федерации (ред. от 30.03.2015 г.)" от 06.10.2003 №131-фз; 
2) Постановление Администрации муниципального образования "Об утверждении Положения о порядке расходования средств резервоного фонда администрации муниципального образования Нефтеюганский район" от 17.12.2008 №469-па; 
3) Устав муниципального образования "Устав муниципального образования Нефтеюганский район" от 16.06.2005 №616; 
4) Постановление Администрации муниципального образования "Об утверждении Порядка оказания единовременной материальной помощи гражданам, пострадавшим в результате стихийных бедствий, аварий, других чрезвычайных ситуаций, а также пожаров" от 11.08.2015 №1526-па-нпа</t>
  </si>
  <si>
    <t>Выплаты населению из резервного фонда</t>
  </si>
  <si>
    <t>принятие устава муниципального образования и внесение в него изменений и дополнений, издание муниципальных правовых актов</t>
  </si>
  <si>
    <t>1) с 01.01.2009 по 01.01.2999; 
2) с 17.12.2009 по 01.01.2999</t>
  </si>
  <si>
    <t>1) п. 1 ч. 1 ст. 15 гл. 3 ; 
2) в целом</t>
  </si>
  <si>
    <t>1) Федеральный закон "Об общих принципах организации местного самоуправления в Российской Федерации (ред. от 30.03.2015 г.)" от 06.10.2003 №131-фз; 
2) Решение Думы муниципального образования "Об утверждении Положения об управлении муниципальным долгом Нефтеюганского района" от 17.12.2009 №1016</t>
  </si>
  <si>
    <t>обслуживание долговых обязательств</t>
  </si>
  <si>
    <t>обслуживание муниципального долга без учета обслуживания долговых обязательств в части процентов, пеней и штрафных санкций по бюджетным кредитам, полученным из региональных и местных бюджетов</t>
  </si>
  <si>
    <t>1) с 23.08.2019 по 01.01.2999; 
2) с 24.01.2019 по 01.01.2999; 
3) с 01.01.2009 по 01.01.2999; 
4) с 20.08.2007 по 01.01.2999; 
5) с 29.12.2006 по 01.01.2999; 
6) с 29.12.2016 по 01.01.2999; 
7) с 01.01.2017 по 01.01.2999; 
8) с 01.01.2019 по 31.12.2030; 
9) с 26.12.2019 по 31.12.2019</t>
  </si>
  <si>
    <t xml:space="preserve">1) разд. 2 ; 
2) п. 1 ; 
3) п. 3 ч. 1 ст. 17 гл. 3 ; 
4) ст. 21,22 ; 
5) в целом; 
6) в целом; 
7) прил. 1; 
8) в целом; 
9) п. 3 </t>
  </si>
  <si>
    <t>1) Постановление Правительства автономного округа "О нормативах формирования расходов на оплату труда депутатов, выборных должностных лиц местного самоуправления, осуществляющих свои полномочия на постоянной основе, муниципальных служащих в Ханты-Мансийском автономном округе – Югре" от 23.08.2019 №278-п-п; 
2) Постановление Администрации муниципального образования "Об индексации заработной платы работников муниципальных учреждений Нефтеюганского района" от 23.01.2019 №84-па; 
3) Федеральный закон "Об общих принципах организации местного самоуправления в Российской Федерации (ред. от 30.03.2015 г.)" от 06.10.2003 №131-фз; 
4) Закон автономного округа "Об отдельных вопросах муниципальной службы в Ханты-Мансийском автономном округе - Югре" от 20.07.2007 №113-оз-оз; 
5) Федеральный закон "Об обязательном социальном страховании на случай временной нетрудоспособности и в связи с материнством" от 29.12.2006 №255-фз-фз; 
6) Постановление Администрации муниципального образования "Об утверждении положения об оплате труда лиц, занимающих должности, не отнесенные к должностям муниципальной службы, о осуществляющих техническое обеспечение деятельности в администрации Нефтеюганского района и ее структурных подразделениях" от 29.12.2016 №2446-па-нпа; 
7) Решение Думы муниципального образования "Об утверждении Положения о денежном содержании муниципальных служащих в органах местного самоуправления Нефтеюганского района" от 27.12.2016 №57; 
8) Постановление Правительства автономного округа "О гос. программе ХМАО-Югры "Жилищно-коммунальный комплекс и городская среда"." от 05.10.2018 №347-п-п; 
9) Постановление Правительства автономного округа "Об увеличении фондов оплаты труда госудасрвтенных учреждений Ханты-Мансийского автономного округа-Югры" от 21.12.2018 №475-п-п</t>
  </si>
  <si>
    <t>Обеспечение деятельности органов местного самоуправления  в части оплаты труда</t>
  </si>
  <si>
    <t>1) с 23.08.2019 по 01.01.2999; 
2) с 24.01.2019 по 01.01.2999; 
3) с 02.03.2007 по 01.01.2999; 
4) с 01.01.2009 по 01.01.2999; 
5) с 20.08.2007 по 01.01.2999; 
6) с 29.12.2016 по 01.01.2999; 
7) с 01.01.2017 по 01.01.2999; 
8) с 26.12.2019 по 31.12.2019</t>
  </si>
  <si>
    <t xml:space="preserve">1) разд. 2 ; 
2) п. 1 ; 
3) ст. 34,35 гл. 9 ; 
4) абз. 1 п. 4 ч. 4 ст. 15 гл. 3 ; 
5) ст. 21,22 ; 
6) в целом; 
7) прил. 1; 
8) п. 3 </t>
  </si>
  <si>
    <t>1) Постановление Правительства автономного округа "О нормативах формирования расходов на оплату труда депутатов, выборных должностных лиц местного самоуправления, осуществляющих свои полномочия на постоянной основе, муниципальных служащих в Ханты-Мансийском автономном округе – Югре" от 23.08.2019 №278-п-п; 
2) Постановление Администрации муниципального образования "Об индексации заработной платы работников муниципальных учреждений Нефтеюганского района" от 23.01.2019 №84-па; 
3) Федеральный закон "О муниципальной службе в Российской Федерации" от 02.03.2007 №25-ФЗ-фз; 
4) Федеральный закон "Об общих принципах организации местного самоуправления в Российской Федерации (ред. от 30.03.2015 г.)" от 06.10.2003 №131-фз; 
5) Закон автономного округа "Об отдельных вопросах муниципальной службы в Ханты-Мансийском автономном округе - Югре" от 20.07.2007 №113-оз-оз; 
6) Постановление Администрации муниципального образования "Об утверждении положения об оплате труда лиц, занимающих должности, не отнесенные к должностям муниципальной службы, о осуществляющих техническое обеспечение деятельности в администрации Нефтеюганского района и ее структурных подразделениях" от 29.12.2016 №2446-па-нпа; 
7) Решение Думы муниципального образования "Об утверждении Положения о денежном содержании муниципальных служащих в органах местного самоуправления Нефтеюганского района" от 27.12.2016 №57; 
8) Постановление Правительства автономного округа "Об увеличении фондов оплаты труда госудасрвтенных учреждений Ханты-Мансийского автономного округа-Югры" от 21.12.2018 №475-п-п</t>
  </si>
  <si>
    <t xml:space="preserve">Межбюджетные трансферты (обеспечение деятельности ОМС) </t>
  </si>
  <si>
    <t>1) с 23.08.2019 по 01.01.2999; 
2) с 24.01.2019 по 01.01.2999; 
3) с 22.03.2013 по 01.01.2999; 
4) с 02.03.2007 по 01.01.2999; 
5) с 01.01.2009 по 01.01.2999; 
6) с 20.08.2007 по 01.01.2999; 
7) с 01.10.2011 по 01.01.2999; 
8) с 01.01.2017 по 01.01.2999; 
9) с 26.12.2019 по 31.12.2019</t>
  </si>
  <si>
    <t xml:space="preserve">1) разд. 2 ; 
2) п. 1 ; 
3) в целом; 
4) ст. 34,35 гл. 9 ; 
5) подп. 1 п. 1 ч. 1 ст. 15 гл. 3 ; 
6) ст. 21,22 ; 
7) в целом; 
8) прил. 1; 
9) п. 3 </t>
  </si>
  <si>
    <t>1) Постановление Правительства автономного округа "О нормативах формирования расходов на оплату труда депутатов, выборных должностных лиц местного самоуправления, осуществляющих свои полномочия на постоянной основе, муниципальных служащих в Ханты-Мансийском автономном округе – Югре" от 23.08.2019 №278-п-п; 
2) Постановление Администрации муниципального образования "Об индексации заработной платы работников муниципальных учреждений Нефтеюганского района" от 23.01.2019 №84-па; 
3) Федеральный закон "О счетной палате Российской Федерации" от 05.04.2013 №41-фз; 
4) Федеральный закон "О муниципальной службе в Российской Федерации" от 02.03.2007 №25-ФЗ-фз; 
5) Федеральный закон "Об общих принципах организации местного самоуправления в Российской Федерации (ред. от 30.03.2015 г.)" от 06.10.2003 №131-фз; 
6) Закон автономного округа "Об отдельных вопросах муниципальной службы в Ханты-Мансийском автономном округе - Югре" от 20.07.2007 №113-оз-оз; 
7) Федеральный закон "Об общих принципах организации и деятельности контрольно-счетных органов субъектов Российской Федерации и муниципальных образований" от 07.02.2011 №6-фз; 
8) Решение Думы муниципального образования "Об утверждении Положения о денежном содержании муниципальных служащих в органах местного самоуправления Нефтеюганского района" от 27.12.2016 №57; 
9) Постановление Правительства автономного округа "Об увеличении фондов оплаты труда госудасрвтенных учреждений Ханты-Мансийского автономного округа-Югры" от 21.12.2018 №475-п-п</t>
  </si>
  <si>
    <t>Материальное обеспечение руководителя контрольно-счетной палаты</t>
  </si>
  <si>
    <t>1) с 23.08.2019 по 01.01.2999; 
2) с 24.01.2019 по 01.01.2999; 
3) с 01.01.2009 по 01.01.2999; 
4) с 01.10.2011 по 01.01.2999</t>
  </si>
  <si>
    <t>1) разд. 2 ; 
2) п. 1 ; 
3) абз. 2 ч. 4 ст. 15 гл. 3 ; 
4) в целом</t>
  </si>
  <si>
    <t>1) Постановление Правительства автономного округа "О нормативах формирования расходов на оплату труда депутатов, выборных должностных лиц местного самоуправления, осуществляющих свои полномочия на постоянной основе, муниципальных служащих в Ханты-Мансийском автономном округе – Югре" от 23.08.2019 №278-п-п; 
2) Постановление Администрации муниципального образования "Об индексации заработной платы работников муниципальных учреждений Нефтеюганского района" от 23.01.2019 №84-па; 
3) Федеральный закон "Об общих принципах организации местного самоуправления в Российской Федерации (ред. от 30.03.2015 г.)" от 06.10.2003 №131-фз; 
4) Федеральный закон "Об общих принципах организации и деятельности контрольно-счетных органов субъектов Российской Федерации и муниципальных образований" от 07.02.2011 №6-фз</t>
  </si>
  <si>
    <t>Межбюджетные трансферты на осуществление внешнего муниципального финансового контроля</t>
  </si>
  <si>
    <t>1) с 23.08.2019 по 01.01.2999; 
2) с 24.01.2019 по 01.01.2999; 
3) с 02.03.2007 по 01.01.2999; 
4) с 01.01.2009 по 01.01.2999; 
5) с 20.08.2007 по 01.01.2999; 
6) с 01.01.2017 по 01.01.2999; 
7) с 26.12.2019 по 31.12.2019</t>
  </si>
  <si>
    <t xml:space="preserve">1) разд. 2 ; 
2) п. 1 ; 
3) ст. 34,35 гл. 9 ; 
4) подп. 1 п. 1 ч. 1 ст. 15 гл. 3 ; 
5) ст. 21,22 ; 
6) прил. 1; 
7) п. 3 </t>
  </si>
  <si>
    <t>1) Постановление Правительства автономного округа "О нормативах формирования расходов на оплату труда депутатов, выборных должностных лиц местного самоуправления, осуществляющих свои полномочия на постоянной основе, муниципальных служащих в Ханты-Мансийском автономном округе – Югре" от 23.08.2019 №278-п-п; 
2) Постановление Администрации муниципального образования "Об индексации заработной платы работников муниципальных учреждений Нефтеюганского района" от 23.01.2019 №84-па; 
3) Федеральный закон "О муниципальной службе в Российской Федерации" от 02.03.2007 №25-ФЗ-фз; 
4) Федеральный закон "Об общих принципах организации местного самоуправления в Российской Федерации (ред. от 30.03.2015 г.)" от 06.10.2003 №131-фз; 
5) Закон автономного округа "Об отдельных вопросах муниципальной службы в Ханты-Мансийском автономном округе - Югре" от 20.07.2007 №113-оз-оз; 
6) Решение Думы муниципального образования "Об утверждении Положения о денежном содержании муниципальных служащих в органах местного самоуправления Нефтеюганского района" от 27.12.2016 №57; 
7) Постановление Правительства автономного округа "Об увеличении фондов оплаты труда госудасрвтенных учреждений Ханты-Мансийского автономного округа-Югры" от 21.12.2018 №475-п-п</t>
  </si>
  <si>
    <t>Материально техническое обеспечение контрольно-счетной палаты</t>
  </si>
  <si>
    <t>1) с 23.08.2019 по 01.01.2999; 
2) с 02.03.2007 по 01.01.2999; 
3) с 01.01.2009 по 01.01.2999; 
4) с 29.12.2016 по 01.01.2999; 
5) с 01.01.2017 по 01.01.2999; 
6) с 26.12.2019 по 31.12.2019</t>
  </si>
  <si>
    <t xml:space="preserve">1) разд. 2 ; 
2) ст. 34,35 гл. 9 ; 
3) п. 3 ч. 1 ст. 17 гл. 3 ; 
4) в целом; 
5) прил. 1; 
6) п. 3 </t>
  </si>
  <si>
    <t>1) Постановление Правительства автономного округа "О нормативах формирования расходов на оплату труда депутатов, выборных должностных лиц местного самоуправления, осуществляющих свои полномочия на постоянной основе, муниципальных служащих в Ханты-Мансийском автономном округе – Югре" от 23.08.2019 №278-п-п; 
2) Федеральный закон "О муниципальной службе в Российской Федерации" от 02.03.2007 №25-ФЗ-фз; 
3) Федеральный закон "Об общих принципах организации местного самоуправления в Российской Федерации (ред. от 30.03.2015 г.)" от 06.10.2003 №131-фз; 
4) Постановление Администрации муниципального образования "Об утверждении положения об оплате труда лиц, занимающих должности, не отнесенные к должностям муниципальной службы, о осуществляющих техническое обеспечение деятельности в администрации Нефтеюганского района и ее структурных подразделениях" от 29.12.2016 №2446-па-нпа; 
5) Решение Думы муниципального образования "Об утверждении Положения о денежном содержании муниципальных служащих в органах местного самоуправления Нефтеюганского района" от 27.12.2016 №57; 
6) Постановление Правительства автономного округа "Об увеличении фондов оплаты труда госудасрвтенных учреждений Ханты-Мансийского автономного округа-Югры" от 21.12.2018 №475-п-п</t>
  </si>
  <si>
    <t>1) с 23.08.2019 по 01.01.2999; 
2) с 24.01.2019 по 01.01.2999; 
3) с 02.03.2007 по 01.01.2999; 
4) с 01.01.2009 по 01.01.2999; 
5) с 20.08.2007 по 01.01.2999; 
6) с 29.12.2006 по 01.01.2999; 
7) с 29.12.2016 по 01.01.2999; 
8) с 01.01.2017 по 01.01.2999</t>
  </si>
  <si>
    <t>1) разд. 2 ; 
2) п. 1 ; 
3) ст. 22 гл. 6 ; 
4) подп. 3 п. 1 ст. 17 гл. 3 ; 
5) ст. 16 ; 
6) в целом; 
7) в целом; 
8) прил. 1</t>
  </si>
  <si>
    <t>1) Постановление Правительства автономного округа "О нормативах формирования расходов на оплату труда депутатов, выборных должностных лиц местного самоуправления, осуществляющих свои полномочия на постоянной основе, муниципальных служащих в Ханты-Мансийском автономном округе – Югре" от 23.08.2019 №278-п-п; 
2) Постановление Администрации муниципального образования "Об индексации заработной платы работников муниципальных учреждений Нефтеюганского района" от 23.01.2019 №84-па; 
3) Федеральный закон "О муниципальной службе в Российской Федерации" от 02.03.2007 №25-ФЗ-фз; 
4) Федеральный закон "Об общих принципах организации местного самоуправления в Российской Федерации (ред. от 30.03.2015 г.)" от 06.10.2003 №131-фз; 
5) Закон автономного округа "Об отдельных вопросах муниципальной службы в Ханты-Мансийском автономном округе - Югре" от 20.07.2007 №113-оз-оз; 
6) Федеральный закон "Об обязательном социальном страховании на случай временной нетрудоспособности и в связи с материнством" от 29.12.2006 №255-фз-фз; 
7) Постановление Администрации муниципального образования "Об утверждении положения об оплате труда лиц, занимающих должности, не отнесенные к должностям муниципальной службы, о осуществляющих техническое обеспечение деятельности в администрации Нефтеюганского района и ее структурных подразделениях" от 29.12.2016 №2446-па-нпа; 
8) Решение Думы муниципального образования "Об утверждении Положения о денежном содержании муниципальных служащих в органах местного самоуправления Нефтеюганского района" от 27.12.2016 №57</t>
  </si>
  <si>
    <t>Материально-техническое и финансовое обеспечение деятельности органов местного самоуправления в части оплаты труда</t>
  </si>
  <si>
    <t>1) с 23.08.2019 по 01.01.2999; 
2) с 24.01.2019 по 01.01.2999; 
3) с 01.01.2009 по 01.01.2999; 
4) с 01.01.2007 по 31.12.2999; 
5) с 20.08.2007 по 01.01.2999; 
6) с 29.12.2016 по 01.01.2999; 
7) с 01.01.2017 по 01.01.2999; 
8) с 26.12.2019 по 31.12.2019</t>
  </si>
  <si>
    <t xml:space="preserve">1) разд. 2 ; 
2) п. 1 ; 
3) подп. 3 п. 1 ст. 17 гл. 3 ; 
4) в целом; 
5) ст. 21,22 ; 
6) в целом; 
7) прил. 1; 
8) п. 3 </t>
  </si>
  <si>
    <t>1) Постановление Правительства автономного округа "О нормативах формирования расходов на оплату труда депутатов, выборных должностных лиц местного самоуправления, осуществляющих свои полномочия на постоянной основе, муниципальных служащих в Ханты-Мансийском автономном округе – Югре" от 23.08.2019 №278-п-п; 
2) Постановление Администрации муниципального образования "Об индексации заработной платы работников муниципальных учреждений Нефтеюганского района" от 23.01.2019 №84-па; 
3) Федеральный закон "Об общих принципах организации местного самоуправления в Российской Федерации (ред. от 30.03.2015 г.)" от 06.10.2003 №131-фз; 
4) Федеральный закон "Об обязательном социальном страховании на случай временной нетрудоспособности и в связи с материнством" от 29.12.2006 №255-фз; 
5) Закон автономного округа "Об отдельных вопросах муниципальной службы в Ханты-Мансийском автономном округе - Югре (с изменениями на 20.02.2014 г.)" от 20.07.2007 №113-оз; 
6) Постановление Администрации муниципального образования "Об утверждении положения об оплате труда лиц, занимающих должности, не отнесенные к должностям муниципальной службы, о осуществляющих техническое обеспечение деятельности в администрации Нефтеюганского района и ее структурных подразделениях" от 29.12.2016 №2446-па-нпа; 
7) Решение Думы муниципального образования "Об утверждении Положения о денежном содержании муниципальных служащих в органах местного самоуправления Нефтеюганского района" от 27.12.2016 №57; 
8) Постановление Правительства автономного округа "Об увеличении фондов оплаты труда госудасрвтенных учреждений Ханты-Мансийского автономного округа-Югры" от 21.12.2018 №475-п-п</t>
  </si>
  <si>
    <t>Материально техническое обеспечение деятельности органов местного самоуправления в части оплаты труда</t>
  </si>
  <si>
    <t>1) с 24.01.2019 по 01.01.2999; 
2) с 01.01.2009 по 01.01.2999; 
3) с 20.08.2007 по 01.01.2999; 
4) с 29.12.2016 по 01.01.2999; 
5) с 01.01.2017 по 01.01.2999; 
6) с 26.12.2019 по 31.12.2019</t>
  </si>
  <si>
    <t xml:space="preserve">1) п. 1 ; 
2) абз. 1 ч. 4 ст. 15 гл. 3 ; 
3) ст. 21,22 ; 
4) в целом; 
5) прил. 1; 
6) п. 3 </t>
  </si>
  <si>
    <t>1) Постановление Администрации муниципального образования "Об индексации заработной платы работников муниципальных учреждений Нефтеюганского района" от 23.01.2019 №84-па; 
2) Федеральный закон "Об общих принципах организации местного самоуправления в Российской Федерации (ред. от 30.03.2015 г.)" от 06.10.2003 №131-фз; 
3) Закон автономного округа "Об отдельных вопросах муниципальной службы в Ханты-Мансийском автономном округе - Югре" от 20.07.2007 №113-оз-оз; 
4) Постановление Администрации муниципального образования "Об утверждении положения об оплате труда лиц, занимающих должности, не отнесенные к должностям муниципальной службы, о осуществляющих техническое обеспечение деятельности в администрации Нефтеюганского района и ее структурных подразделениях" от 29.12.2016 №2446-па-нпа; 
5) Решение Думы муниципального образования "Об утверждении Положения о денежном содержании муниципальных служащих в органах местного самоуправления Нефтеюганского района" от 27.12.2016 №57; 
6) Постановление Правительства автономного округа "Об увеличении фондов оплаты труда госудасрвтенных учреждений Ханты-Мансийского автономного округа-Югры" от 21.12.2018 №475-п-п</t>
  </si>
  <si>
    <t xml:space="preserve">1) разд. 2 ; 
2) п. 1 ; 
3) ст. 34,35 гл. 9 ; 
4) п. 1 ч. 1 ст. 15 гл. 3 ; 
5) ст. 21,22 ; 
6) в целом; 
7) прил. 1; 
8) п. 3 </t>
  </si>
  <si>
    <t>Материально-техническое обеспечние в части вопросов оплаты труда органов местного самоуправления</t>
  </si>
  <si>
    <t>1) с 23.08.2019 по 01.01.2999; 
2) с 02.03.2007 по 01.01.2999; 
3) с 01.01.2009 по 01.01.2999; 
4) с 20.08.2007 по 01.01.2999; 
5) с 28.12.2007 по 01.01.2999; 
6) с 08.06.2012 по 01.01.2999; 
7) с 01.01.2017 по 01.01.2999; 
8) с 01.01.2023 по 01.01.2999</t>
  </si>
  <si>
    <t>1) разд. 2 ; 
2) ч. 2 ст. 22 ; 
3) п. 3 ч. 1 ст. 17 гл. 3 ; 
4) ст. 16 ; 
5) в целом; 
6) в целом; 
7) прил. 1; 
8) в целом</t>
  </si>
  <si>
    <t>1) Постановление Правительства автономного округа "О нормативах формирования расходов на оплату труда депутатов, выборных должностных лиц местного самоуправления, осуществляющих свои полномочия на постоянной основе, муниципальных служащих в Ханты-Мансийском автономном округе – Югре" от 23.08.2019 №278-п-п; 
2) Федеральный закон "О муниципальной службе в Российской Федерации" от 02.03.2007 №25-ФЗ-фз; 
3) Федеральный закон "Об общих принципах организации местного самоуправления в Российской Федерации (ред. от 30.03.2015 г.)" от 06.10.2003 №131-фз; 
4) Закон автономного округа "Об отдельных вопросах муниципальной службы в Ханты-Мансийском автономном округе - Югре" от 20.07.2007 №113-оз-оз; 
5) Закон автономного округа "О гарантиях осуществления полномочий депутата, члена выборного органа местного самоуправления, выборного должностного лица местного самоуправления в ХМАО-Югре" от 28.12.2007 №201-оз-оз; 
6) Решение Думы муниципального образования "Об утверждении Положения о денежном содержании лиц, замещающих муниципальные должности в муниципальном образовании Нефтеюганский район" от 08.06.2012 №232; 
7) Решение Думы муниципального образования "Об утверждении Положения о денежном содержании муниципальных служащих в органах местного самоуправления Нефтеюганского района" от 27.12.2016 №57; 
8) Постановление Администрации муниципального образования "Об оплате труда лиц, занимающих должности, не отнесенные к должностям муниципальной службы, и осуществляющих техническое обеспечение деятельности в администрации Нефтеюганского района и ее структурных подразделениях" от 07.10.2022 №1896-па-нпа</t>
  </si>
  <si>
    <t>1) с 23.08.2019 по 01.01.2999; 
2) с 24.01.2019 по 01.01.2999; 
3) с 02.03.2007 по 01.01.2999; 
4) с 01.01.2009 по 01.01.2999; 
5) с 20.08.2007 по 01.01.2999; 
6) с 29.12.2006 по 01.01.2999; 
7) с 29.12.2016 по 01.01.2999; 
8) с 01.01.2017 по 01.01.2999; 
9) с 26.12.2019 по 31.12.2019</t>
  </si>
  <si>
    <t xml:space="preserve">1) разд. 2 ; 
2) п. 1 ; 
3) ст. 34,35 гл. 9 ; 
4) подп. 1 п. 1 ст. 17 гл. 3 ; 
5) ст. 21,22 ; 
6) в целом; 
7) в целом; 
8) прил. 1; 
9) п. 3 </t>
  </si>
  <si>
    <t>1) Постановление Правительства автономного округа "О нормативах формирования расходов на оплату труда депутатов, выборных должностных лиц местного самоуправления, осуществляющих свои полномочия на постоянной основе, муниципальных служащих в Ханты-Мансийском автономном округе – Югре" от 23.08.2019 №278-п-п; 
2) Постановление Администрации муниципального образования "Об индексации заработной платы работников муниципальных учреждений Нефтеюганского района" от 23.01.2019 №84-па; 
3) Федеральный закон "О муниципальной службе в Российской Федерации" от 02.03.2007 №25-ФЗ-фз; 
4) Федеральный закон "Об общих принципах организации местного самоуправления в Российской Федерации (ред. от 30.03.2015 г.)" от 06.10.2003 №131-фз; 
5) Закон автономного округа "Об отдельных вопросах муниципальной службы в Ханты-Мансийском автономном округе - Югре" от 20.07.2007 №113-оз-оз; 
6) Федеральный закон "Об обязательном социальном страховании на случай временной нетрудоспособности и в связи с материнством" от 29.12.2006 №255-фз-фз; 
7) Постановление Администрации муниципального образования "Об утверждении положения об оплате труда лиц, занимающих должности, не отнесенные к должностям муниципальной службы, о осуществляющих техническое обеспечение деятельности в администрации Нефтеюганского района и ее структурных подразделениях" от 29.12.2016 №2446-па-нпа; 
8) Решение Думы муниципального образования "Об утверждении Положения о денежном содержании муниципальных служащих в органах местного самоуправления Нефтеюганского района" от 27.12.2016 №57; 
9) Постановление Правительства автономного округа "Об увеличении фондов оплаты труда госудасрвтенных учреждений Ханты-Мансийского автономного округа-Югры" от 21.12.2018 №475-п-п</t>
  </si>
  <si>
    <t>Материально-техническое обеспечение деятельности органов местного самоуправления</t>
  </si>
  <si>
    <t>1) с 23.08.2019 по 01.01.2999; 
2) с 01.01.2009 по 01.01.2999; 
3) с 28.12.2007 по 01.01.2999</t>
  </si>
  <si>
    <t>1) разд. 2 ; 
2) подп. 1 п. 1 ст. 17 гл. 3 ; 
3) в целом</t>
  </si>
  <si>
    <t>1) Постановление Правительства автономного округа "О нормативах формирования расходов на оплату труда депутатов, выборных должностных лиц местного самоуправления, осуществляющих свои полномочия на постоянной основе, муниципальных служащих в Ханты-Мансийском автономном округе – Югре" от 23.08.2019 №278-п-п; 
2) Федеральный закон "Об общих принципах организации местного самоуправления в Российской Федерации (ред. от 30.03.2015 г.)" от 06.10.2003 №131-фз; 
3) Закон автономного округа "О гарантиях осуществления полномочий депутата, члена выборного органа местного самоуправления, выборного должностного лица местного самоуправления в ХМАО-Югре" от 28.12.2007 №201-оз-оз</t>
  </si>
  <si>
    <t>Материальное обеспечение председателя представительного органа местного самоуправление</t>
  </si>
  <si>
    <t>материально-техническое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t>
  </si>
  <si>
    <t>1) с 16.07.2015 по 01.01.2999; 
2) с 02.03.2007 по 01.01.2999; 
3) с 18.08.2016 по 01.01.2999; 
4) с 31.10.2016 по 01.01.2999; 
5) с 23.07.2007 по 01.01.2999; 
6) с 22.05.1995 по 01.01.2999; 
7) с 01.01.2009 по 01.01.2999; 
8) с 20.08.2007 по 01.01.2999; 
9) с 31.05.1994 по 01.01.2999; 
10) с 29.02.2012 по 01.01.2999; 
11) с 13.10.2008 по 01.01.2999; 
12) с 01.01.2019 по 31.12.2030</t>
  </si>
  <si>
    <t>1) п. 1 ; 
2) ст. 34,35 гл. 9 ; 
3) в целом; 
4) в целом; 
5) п. 1 ст. 2.3 ; 
6) абз. 5 ст. 3 ; 
7) п. 3 ч. 1 ст. 17 гл. 3 ; 
8) ст. 21,22 ; 
9) абз. 3 п. 1 ; 
10) в целом; 
11) в целом; 
12) в целом</t>
  </si>
  <si>
    <t>1) Постановление Администрации муниципального образования "Об утверждении положения о порядке и размерах возмещения расходов, связанных со служебными командировками, работникам муниципальных учреждений Нефтеюганского района" от 16.07.2015 №1385-па-нпа; 
2) Федеральный закон "О муниципальной службе в Российской Федерации" от 02.03.2007 №25-ФЗ-фз; 
3) Постановление Администрации муниципального образования "Об утверждении нормативных затрат на обеспечение функций департамента строительства и жилищно-коммунального комплекса Нефтеюганского района" от 08.08.2016 №1210-па-нпа; 
4) Постановление Администрации муниципального образования "Об утверждении муниципальной программы "Развитие жилищно-коммунального комплекса и повышение энергетической эффективности в мунципальном образовании Нефтеюганский район на 2017-2020 годы" от 31.10.2016 №1804-па-нпа; 
5) Закон автономного округа "О поддержке семьи, материнства, отцовства и детства в Ханты-Мансийском автономном округе - Югре (ред. от 25.06.2015 г.)" от 07.07.2004 №45-оз; 
6) Федеральный закон "О государственных пособиях гражданам, имеющим детей (ред. от 29.12.2015 г.)" от 19.05.1995 №81-фз; 
7) Федеральный закон "Об общих принципах организации местного самоуправления в Российской Федерации (ред. от 30.03.2015 г.)" от 06.10.2003 №131-фз; 
8) Закон автономного округа "Об отдельных вопросах муниципальной службы в Ханты-Мансийском автономном округе - Югре" от 20.07.2007 №113-оз-оз; 
9) Указ Президента РФ "О размере компенсационных выплат отдельным категориям граждан" от 30.05.1994 №1110; 
10) Решение Думы муниципального образования "Об утверждении Положения "О размере, порядке и условиях предоставления гарантий муниципальным служащим органов местного самоуправления Нефтеюганского района" от 29.02.2012 №174; 
11) Постановление Правительства РФ "Положение об особенностях направления работников в служебные командировки" от 13.10.2008 №749; 
12) Постановление Правительства автономного округа "О гос. программе ХМАО-Югры "Жилищно-коммунальный комплекс и городская среда"." от 05.10.2018 №347-п-п</t>
  </si>
  <si>
    <t>Обеспечение деятельности органов местного самоуправления без оплаты труда</t>
  </si>
  <si>
    <t>1) с 02.03.2007 по 01.01.2999; 
2) с 01.01.2009 по 01.01.2999; 
3) с 29.02.2012 по 01.01.2999; 
4) с 27.06.2012 по 01.01.2999; 
5) с 29.09.2012 по 01.01.2999; 
6) с 20.08.2007 по 01.01.2999</t>
  </si>
  <si>
    <t xml:space="preserve">1) ст. 11 ; 
2) п. 3 ч. 1 ст. 17 гл. 3 ; 
3) абз. 1,2,3 подп. а,б,в п. 11,15,25,26 разд. 9 ; 
4) абз. 2,18 подп. а,б,в п. 1,12 прил. 1; 
5) абз. 2,5 подп. б п. 5,26,28 разд. 8,9 ; 
6) п. 12 ч. 1 ст. 6 </t>
  </si>
  <si>
    <t>1) Федеральный закон "О муниципальной службе в Российской Федерации" от 02.03.2007 №25-ФЗ-фз; 
2) Федеральный закон "Об общих принципах организации местного самоуправления в Российской Федерации (ред. от 30.03.2015 г.)" от 06.10.2003 №131-фз; 
3) Решение Думы муниципального образования "Об утверждении Положения "О размере, порядке и условиях предоставления гарантий муниципальным служащим органов местного самоуправления Нефтеюганского района" от 29.02.2012 №174; 
4) Решение Думы муниципального образования "Об утверждении Порядка предоставления гарантий лицам, замещающим муниципальные должности на постоянной основе" от 27.06.2012 №237; 
5) Решение Думы муниципального образования "Об утверждении Положения о размере, порядке и условиях предоставления гарантий лицам, занимающим должности, не относящиеся к должностям муниципальной службы, и осуществляющим техническое обеспечение деятельности органов местного самоуправления Нефтеюганского района" от 26.09.2012 №271; 
6) Закон автономного округа "Об отдельных вопросах муниципальной службы в Ханты-Мансийском автономном округе - Югре (с изменениями на 20.02.2014 г.)" от 20.07.2007 №113-оз</t>
  </si>
  <si>
    <t>Прочие выплаты по обязательствам</t>
  </si>
  <si>
    <t>1) с 23.07.2007 по 01.01.2999; 
2) с 22.05.1995 по 01.01.2999; 
3) с 01.01.2009 по 01.01.2999; 
4) с 31.05.1994 по 01.01.2999</t>
  </si>
  <si>
    <t>1) в целом; 
2) ст. 14 ; 
3) подп. 3 п. 1 ст. 17 гл. 3 ; 
4) в целом</t>
  </si>
  <si>
    <t>1) Закон автономного округа "О поддержке семьи, материнства, отцовства и детства в Ханты-Мансийском автономном округе - Югре (ред. от 25.06.2015 г.)" от 07.07.2004 №45-оз; 
2) Федеральный закон "О государственных пособиях гражданам, имеющим детей (ред. от 29.12.2015 г.)" от 19.05.1995 №81-фз; 
3) Федеральный закон "Об общих принципах организации местного самоуправления в Российской Федерации (ред. от 30.03.2015 г.)" от 06.10.2003 №131-фз; 
4) Указ Президента РФ "О размере компенсационных выплат отдельным категориям граждан" от 30.05.1994 №1110</t>
  </si>
  <si>
    <t>Материальное обеспечение контрольно-счетной палаты без оплаты труда</t>
  </si>
  <si>
    <t>1) с 02.03.2007 по 01.01.2999; 
2) с 01.01.2009 по 01.01.2999; 
3) с 20.08.2007 по 01.01.2999; 
4) с 29.02.2012 по 01.01.2999</t>
  </si>
  <si>
    <t xml:space="preserve">1) ст. 34.35 гл. 9 ; 
2) подп. 1 п. 1 ст. 17 гл. 3 ; 
3) ст. 21,22 ; 
4) п. 15 </t>
  </si>
  <si>
    <t>1) Федеральный закон "О муниципальной службе в Российской Федерации" от 02.03.2007 №25-ФЗ-фз; 
2) Федеральный закон "Об общих принципах организации местного самоуправления в Российской Федерации (ред. от 30.03.2015 г.)" от 06.10.2003 №131-фз; 
3) Закон автономного округа "Об отдельных вопросах муниципальной службы в Ханты-Мансийском автономном округе - Югре" от 20.07.2007 №113-оз-оз; 
4) Решение Думы муниципального образования "Об утверждении Положения "О размере, порядке и условиях предоставления гарантий муниципальным служащим органов местного самоуправления Нефтеюганского района" от 29.02.2012 №174</t>
  </si>
  <si>
    <t>Единовременная выплата на оздоровление</t>
  </si>
  <si>
    <t>1) с 24.05.2015 по 01.01.2999; 
2) с 20.11.2015 по 01.01.2999; 
3) с 18.02.2016 по 01.01.2999; 
4) с 01.01.2009 по 01.01.2999; 
5) с 20.08.2007 по 01.01.2999; 
6) с 01.06.1993 по 01.01.2999</t>
  </si>
  <si>
    <t>1) в целом; 
2) в целом; 
3) в целом; 
4) п. 3 ч. 1 ст. 17 гл. 3 ; 
5) в целом; 
6) в целом</t>
  </si>
  <si>
    <t>1) Постановление Администрации муниципального образования "Об определении нормативных затрат на обеспечение функций муниципальных органов Нефтеюганского района и подведомственных им казенных учреждений" от 14.05.2015 №981-па; 
2) Постановление Администрации муниципального образования "Об утверждении требований к порядку разработки и принятия правовых актов о нормировании в сфере закупок для обеспечения муниципальных нужд Нефтеюганского района, содержанию указанных актов и обеспечению их исполнения" от 20.11.2015 №2106-па; 
3) Постановление Администрации муниципального образования "Об утверждении нормативных затрат на обеспечение функций Департамента культуры и спорта Нефтеюганского района" от 18.02.2016 №204-па; 
4) Федеральный закон "Об общих принципах организации местного самоуправления в Российской Федерации (ред. от 30.03.2015 г.)" от 06.10.2003 №131-фз; 
5) Закон автономного округа "Об отдельных вопросах муниципальной службы в Ханты-Мансийском автономном округе - Югре" от 20.07.2007 №113-оз-оз; 
6) Закон Российской Федерации "О государственных гарантиях и компенсациях для лиц, работающих и проживающих в районах Крайнего Севера и приравненных к ним местностях" от 19.02.1993 №4520-1</t>
  </si>
  <si>
    <t>Совершентствование кадровой службы органов местного самоуправления</t>
  </si>
  <si>
    <t>1) с 24.05.2015 по 01.01.2999; 
2) с 18.02.2016 по 01.01.2999; 
3) с 01.01.2009 по 01.01.2999; 
4) с 20.08.2007 по 01.01.2999; 
5) с 29.02.2012 по 01.01.2999</t>
  </si>
  <si>
    <t xml:space="preserve">1) в целом; 
2) в целом; 
3) п. 3 ч. 1 ст. 17 гл. 3 ; 
4) ст. 21,22 ; 
5) п. 11,15 </t>
  </si>
  <si>
    <t>1) Постановление Администрации муниципального образования "Об определении нормативных затрат на обеспечение функций муниципальных органов Нефтеюганского района и подведомственных им казенных учреждений" от 14.05.2015 №981-па; 
2) Постановление Администрации муниципального образования "Об утверждении нормативных затрат на обеспечение функций Департамента культуры и спорта Нефтеюганского района" от 18.02.2016 №204-па; 
3) Федеральный закон "Об общих принципах организации местного самоуправления в Российской Федерации (ред. от 30.03.2015 г.)" от 06.10.2003 №131-фз; 
4) Закон автономного округа "Об отдельных вопросах муниципальной службы в Ханты-Мансийском автономном округе - Югре" от 20.07.2007 №113-оз-оз; 
5) Решение Думы муниципального образования "Об утверждении Положения "О размере, порядке и условиях предоставления гарантий муниципальным служащим органов местного самоуправления Нефтеюганского района" от 29.02.2012 №174</t>
  </si>
  <si>
    <t>Содержание органов местного самоуправления без фонда оплаты труда</t>
  </si>
  <si>
    <t>1) с 16.07.2015 по 01.01.2999; 
2) с 02.03.2007 по 01.01.2999; 
3) с 01.01.2017 по 31.12.2999; 
4) с 01.01.2009 по 01.01.2999; 
5) с 20.08.2007 по 01.01.2999; 
6) с 13.10.2008 по 01.01.2999; 
7) с 06.06.2016 по 01.01.2999</t>
  </si>
  <si>
    <t>1) в целом; 
2) ст. 34,35 гл. 9 ; 
3) в целом; 
4) подп. 3 п. 1 ст. 17 гл. 3 ; 
5) ст. 21,22 ; 
6) в целом; 
7) в целом</t>
  </si>
  <si>
    <t>1) Постановление Администрации муниципального образования "Об утверждении положения о порядке и размерах возмещения расходов, связанных со служебными командировками, работникам муниципальных учреждений Нефтеюганского района" от 16.07.2015 №1385-па-нпа; 
2) Федеральный закон "О муниципальной службе в Российской Федерации" от 02.03.2007 №25-ФЗ-фз; 
3) Постановление Администрации муниципального образования "Об утверждении муниципальной программы Нефтеюганского района "Образование 21 века на 2019-2024 годы и на период до 2030 года" от 31.10.2016 №1790-па-нпа; 
4) Федеральный закон "Об общих принципах организации местного самоуправления в Российской Федерации (ред. от 30.03.2015 г.)" от 06.10.2003 №131-фз; 
5) Закон автономного округа "Об отдельных вопросах муниципальной службы в Ханты-Мансийском автономном округе - Югре" от 20.07.2007 №113-оз-оз; 
6) Постановление Правительства РФ "Положение об особенностях направления работников в служебные командировки" от 13.10.2008 №749; 
7) Постановление Администрации муниципального образования "Об утверждении нормативных затрат на обеспечение функций департамента образования и молодежной политики Нефтеюганского района" от 06.06.2016 №807-па</t>
  </si>
  <si>
    <t>Материально-техническое и финансовое обеспечение деятельности органов местного самоуправления без оплаты труда</t>
  </si>
  <si>
    <t>1) с 25.02.2016 по 01.01.2999; 
2) с 01.01.2017 по 31.12.2999; 
3) с 01.01.2009 по 01.01.2999; 
4) с 01.01.2007 по 31.12.2999; 
5) с 05.09.2014 по 01.01.2999; 
6) с 29.09.2012 по 01.01.2999</t>
  </si>
  <si>
    <t>1) в целом; 
2) в целом; 
3) подп. 3 п. 1 ст. 17 гл. 3 ; 
4) в целом; 
5) в целом; 
6) в целом</t>
  </si>
  <si>
    <t>1) Постановление Администрации муниципального образования "Об утверждении нормативных затрат на обеспечение функций департамента имущественных отношений Нефтеюганского района" от 15.02.2016 №182-па; 
2) Постановление Администрации муниципального образования "Об утверждении муниципальной программы Нефтеюганского района "Управление имуществом муниципального образования Нефтеюганский район на 2019 - 2024 годы и на период до 2030 года" от 31.10.2016 №1805-па-нпа; 
3) Федеральный закон "Об общих принципах организации местного самоуправления в Российской Федерации (ред. от 30.03.2015 г.)" от 06.10.2003 №131-фз; 
4) Федеральный закон "Об обязательном социальном страховании на случай временной нетрудоспособности и в связи с материнством" от 29.12.2006 №255-фз; 
5) Постановление Администрации муниципального образования " Об утверждении положения о порядке и размерах возмещения расходов, связанных со служебными командировками" от 05.09.2014 №1872-па-нпа; 
6) Решение Думы муниципального образования "Об утверждении Положения о размере, порядке и условиях предоставления гарантий лицам, занимающим должности, не относящиеся к должностям муниципальной службы, и осуществляющим техническое обеспечение деятельности органов местного самоуправления Нефтеюганского района" от 26.09.2012 №271</t>
  </si>
  <si>
    <t>Материально техническое обеспечение деятельности органов местного самоуправления без оплаты труда</t>
  </si>
  <si>
    <t>1) с 18.03.2019 по 01.01.2999; 
2) с 16.07.2015 по 01.01.2999; 
3) с 02.03.2007 по 01.01.2999; 
4) с 23.07.2007 по 01.01.2999; 
5) с 22.05.1995 по 01.01.2999; 
6) с 01.01.2009 по 01.01.2999; 
7) с 20.08.2007 по 01.01.2999; 
8) с 31.05.1994 по 01.01.2999; 
9) с 29.02.2012 по 01.01.2999; 
10) с 13.10.2008 по 01.01.2999</t>
  </si>
  <si>
    <t>1) прил. 7,6,5,4,3,2,1; 
2) п. 1 ; 
3) ст. 34,35 гл. 9 ; 
4) п. 1 ст. 2.3 ; 
5) абз. 5 ст. 3 ; 
6) п. 1 ч. 1 ст. 15 гл. 3 ; 
7) ст. 21,22 ; 
8) абз. 3 п. 1 ; 
9) в целом; 
10) в целом</t>
  </si>
  <si>
    <t>1) Постановление Администрации муниципального образования "Об утверждении нормативных затрат на обеспечение функций департамента финансов Нефтеюганского района" от 12.02.2016 №171-па ; 
2) Постановление Администрации муниципального образования "Об утверждении положения о порядке и размерах возмещения расходов, связанных со служебными командировками, работникам муниципальных учреждений Нефтеюганского района" от 16.07.2015 №1385-па-нпа; 
3) Федеральный закон "О муниципальной службе в Российской Федерации" от 02.03.2007 №25-ФЗ-фз; 
4) Закон автономного округа "О поддержке семьи, материнства, отцовства и детства в Ханты-Мансийском автономном округе - Югре (ред. от 25.06.2015 г.)" от 07.07.2004 №45-оз; 
5) Федеральный закон "О государственных пособиях гражданам, имеющим детей (ред. от 29.12.2015 г.)" от 19.05.1995 №81-фз; 
6) Федеральный закон "Об общих принципах организации местного самоуправления в Российской Федерации (ред. от 30.03.2015 г.)" от 06.10.2003 №131-фз; 
7) Закон автономного округа "Об отдельных вопросах муниципальной службы в Ханты-Мансийском автономном округе - Югре" от 20.07.2007 №113-оз-оз; 
8) Указ Президента РФ "О размере компенсационных выплат отдельным категориям граждан" от 30.05.1994 №1110; 
9) Решение Думы муниципального образования "Об утверждении Положения "О размере, порядке и условиях предоставления гарантий муниципальным служащим органов местного самоуправления Нефтеюганского района" от 29.02.2012 №174; 
10) Постановление Правительства РФ "Положение об особенностях направления работников в служебные командировки" от 13.10.2008 №749</t>
  </si>
  <si>
    <t xml:space="preserve">1) ст. 11 ; 
2) п. 3 ч. 1 ст. 17 гл. 3 ; 
3) п. 2 ст. 1 ; 
4) абз. 3 п. 15 </t>
  </si>
  <si>
    <t>1) с 14.03.2016 по 01.01.2999; 
2) с 02.03.2007 по 01.01.2999; 
3) с 01.01.2009 по 01.01.2999; 
4) с 29.02.2012 по 01.01.2999; 
5) с 29.12.2006 по 01.01.2999; 
6) с 13.10.2008 по 01.01.2999; 
7) с 29.09.2012 по 01.01.2999; 
8) с 20.08.2007 по 01.01.2999</t>
  </si>
  <si>
    <t xml:space="preserve">1) прил. 1; 
2) ст. 11 ; 
3) п. 3 ч. 1 ст. 17 гл. 3 ; 
4) абз. 1,2,3 подп. в п. 11,15 ; 
5) ст. 2 ; 
6) в целом; 
7) разд. 9 ; 
8) п. 12 ч. 1 ст. 6 </t>
  </si>
  <si>
    <t>1) Постановление Администрации муниципального образования "Об утвердждении нормативных затрат на обеспечение функций муниципальных органов Нефтеюганского района и подведомственных администрации Нефтеюганского района казенных учреждений" от 14.06.2016 №830-па; 
2) Федеральный закон "О муниципальной службе в Российской Федерации" от 02.03.2007 №25-ФЗ-фз; 
3) Федеральный закон "Об общих принципах организации местного самоуправления в Российской Федерации (ред. от 30.03.2015 г.)" от 06.10.2003 №131-фз; 
4) Решение Думы муниципального образования "Об утверждении Положения "О размере, порядке и условиях предоставления гарантий муниципальным служащим органов местного самоуправления Нефтеюганского района" от 29.02.2012 №174; 
5) Федеральный закон "Об обязательном социальном страховании на случай временной нетрудоспособности и в связи с материнством" от 29.12.2006 №255-фз-фз; 
6) Постановление Правительства РФ "Положение об особенностях направления работников в служебные командировки" от 13.10.2008 №749; 
7) Решение Думы муниципального образования "Об утверждении Положения о размере, порядке и условиях предоставления гарантий лицам, занимающим должности, не относящиеся к должностям муниципальной службы, и осуществляющим техническое обеспечение деятельности органов местного самоуправления Нефтеюганского района" от 26.09.2012 №271; 
8) Закон автономного округа "Об отдельных вопросах муниципальной службы в Ханты-Мансийском автономном округе - Югре (с изменениями на 20.02.2014 г.)" от 20.07.2007 №113-оз</t>
  </si>
  <si>
    <t>1) с 16.07.2015 по 01.01.2999; 
2) с 02.03.2007 по 01.01.2999; 
3) с 01.01.2009 по 01.01.2999; 
4) с 20.08.2007 по 01.01.2999; 
5) с 29.02.2012 по 01.01.2999; 
6) с 13.10.2008 по 01.01.2999</t>
  </si>
  <si>
    <t>1) в целом; 
2) ст. 34,35 гл. 9 ; 
3) подп. 3 п. 1 ст. 17 гл. 3 ; 
4) ст. 21,22 ; 
5) в целом; 
6) в целом</t>
  </si>
  <si>
    <t>1) Постановление Администрации муниципального образования "Об утверждении положения о порядке и размерах возмещения расходов, связанных со служебными командировками, работникам муниципальных учреждений Нефтеюганского района" от 16.07.2015 №1385-па-нпа; 
2) Федеральный закон "О муниципальной службе в Российской Федерации" от 02.03.2007 №25-ФЗ-фз; 
3) Федеральный закон "Об общих принципах организации местного самоуправления в Российской Федерации (ред. от 30.03.2015 г.)" от 06.10.2003 №131-фз; 
4) Закон автономного округа "Об отдельных вопросах муниципальной службы в Ханты-Мансийском автономном округе - Югре" от 20.07.2007 №113-оз-оз; 
5) Решение Думы муниципального образования "Об утверждении Положения "О размере, порядке и условиях предоставления гарантий муниципальным служащим органов местного самоуправления Нефтеюганского района" от 29.02.2012 №174; 
6) Постановление Правительства РФ "Положение об особенностях направления работников в служебные командировки" от 13.10.2008 №749</t>
  </si>
  <si>
    <t>Материально-техническое обеспечение деятельности органов местного самоуправления без оплаты труда</t>
  </si>
  <si>
    <t xml:space="preserve">1) ст. 34,35 гл. 9 ; 
2) подп. 1 п. 1 ст. 17 гл. 3 ; 
3) ст. 21,22 ; 
4) п. 15 </t>
  </si>
  <si>
    <t>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</si>
  <si>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полномочий органов местного самоуправления муниципального района по решению вопросов местного значения муниципального района, по перечню, предусмотренному частью 1 статьи 17 Федерального закона от 6 октября 2003 г. № 131-ФЗ "Об общих принципах организации местного самоуправления в Российской Федерации", всего</t>
  </si>
  <si>
    <t>организация и осуществление мероприятий по работе с детьми и молодежью в поселении</t>
  </si>
  <si>
    <t>Благоустройство территории поселений</t>
  </si>
  <si>
    <t>утверждение правил благоустройства территории поселения, осуществление контроля за их соблюдением</t>
  </si>
  <si>
    <t>1) с 31.10.2016 по 01.01.2999; 
2) с 01.10.2014 по 01.01.2999; 
3) с 01.01.2009 по 01.01.2999; 
4) с 04.12.2007 по 01.01.2999; 
5) с 01.01.2019 по 31.12.2030; 
6) с 01.01.2020 по 01.01.2999</t>
  </si>
  <si>
    <t>1) в целом; 
2) прил. 5; 
3) ч. 4 ст. 15 гл. 3 ; 
4) п. 3 ст. 9 гл. 1 ; 
5) разд. 2 ; 
6) в целом</t>
  </si>
  <si>
    <t>1) Постановление Администрации муниципального образования "Об утверждении муниципальной программы Нефтеюганского района "Развитие физической культуры и спорта в Нефтеюганском районе
на 2017-2020 годы" от 31.10.2016 №1801-па-нпа; 
2) Постановление Администрации муниципального образования "Об оплате труда, предоставлении социальных гарантий и компенсаций работникам муниципального казенного учреждения "Управление по обеспечению деятельности учреждений культуры и спорта" от 29.12.2014 №3224-па-нпа; 
3) Федеральный закон "Об общих принципах организации местного самоуправления в Российской Федерации (ред. от 30.03.2015 г.)" от 06.10.2003 №131-фз; 
4) Федеральный закон "О физической культуре и спорте в Российской Федерации" от 04.12.2007 №329-фз-фз; 
5) Постановление Правительства автономного округа "О гос. программе ХМАО-Югры "Развитие физической культуры и спорта" от 05.10.2018 №342-п-п; 
6) Постановление Администрации муниципального образования «Об установлении системы оплаты труда работников бюджетных учреждений физической культуры и спорта Нефтеюганского района, подведомственных департаменту культуры и спорта Нефтеюганского района" от 20.12.2019 №2658-па-нпа</t>
  </si>
  <si>
    <t>Межбюджетные трасферты на физическую культуру и массовый спорт, организацию проведения официальных физкультурно-оздоровительных спортивных мероприятий поселений</t>
  </si>
  <si>
    <t>обеспечение условий для развития на территории поселения физической культуры, школьного спорта и массового спорта</t>
  </si>
  <si>
    <t>1) с 01.01.2017 по 31.12.2999; 
2) с 19.12.2005 по 01.01.2999; 
3) с 01.01.2009 по 01.01.2999; 
4) с 17.11.1992 по 01.01.2999; 
5) с 26.04.2018 по 01.01.2999; 
6) с 01.01.2019 по 13.12.2030</t>
  </si>
  <si>
    <t xml:space="preserve">1) п. 2.2 разд. 3 ; 
2) подп. 3 п. 3 ст. 3 ; 
3) ч. 4 ст. 15 гл. 3 ; 
4) ст. 10 разд. 2 ; 
5) в целом; 
6) разд. 2 </t>
  </si>
  <si>
    <t>1) Постановление Администрации муниципального образования "Об утверждении муниципальной программы Нефтеюганского района "Развитие культуры Нефтеюганского района на 2019- 
2024 годы и на период до 2030 года" от 31.10.2016 №1802-па-нпа; 
2) Закон автономного округа "О культуре и искусстве в Ханты-Мансийском автономном округе - Югре" от 15.11.2005 №109-оз; 
3) Федеральный закон "Об общих принципах организации местного самоуправления в Российской Федерации (ред. от 30.03.2015 г.)" от 06.10.2003 №131-фз; 
4) Закон Российской Федерации "Основы законодательства Российской Федерации о культуре" от 09.10.1992 №3612-1; 
5) Постановление Администрации муниципального образования "Об установлении системы оплаты труда работников учреждений культуры, подведомственных департаменту культуры и спорта Нефтеюганского района" от 25.04.2018 №601-па-нпа; 
6) Постановление Правительства автономного округа "О гос. программе ХМАО-Югры "Культурное пространство"." от 05.10.2018 №341-п-п</t>
  </si>
  <si>
    <t>Межбюджетные трансферты на создание условий для развития местного традиционного народного творчества</t>
  </si>
  <si>
    <t>создание условий для развития местного традиционного народного художественного творчества, участие в сохранении, возрождении и развитии народных художественных промыслов в поселении</t>
  </si>
  <si>
    <t>1) с 01.10.2014 по 01.01.2999; 
2) с 01.01.2017 по 31.12.2999; 
3) с 19.12.2005 по 01.01.2999; 
4) с 01.01.2009 по 01.01.2999; 
5) с 07.05.2012 по 31.12.2020; 
6) с 17.11.1992 по 01.01.2999; 
7) с 26.04.2018 по 01.01.2999; 
8) с 01.01.2019 по 13.12.2030</t>
  </si>
  <si>
    <t>1) прил. 5; 
2) в целом; 
3) в целом; 
4) ч. 4 ст. 15 гл. 3 ; 
5) подп. а п. 1 ; 
6) в целом; 
7) в целом; 
8) в целом</t>
  </si>
  <si>
    <t>1) Постановление Администрации муниципального образования "Об оплате труда, предоставлении социальных гарантий и компенсаций работникам муниципального казенного учреждения "Управление по обеспечению деятельности учреждений культуры и спорта" от 29.12.2014 №3224-па-нпа; 
2) Постановление Администрации муниципального образования "Об утверждении муниципальной программы Нефтеюганского района "Развитие культуры Нефтеюганского района на 2019- 
2024 годы и на период до 2030 года" от 31.10.2016 №1802-па-нпа; 
3) Закон автономного округа "О культуре и искусстве в Ханты-Мансийском автономном округе - Югре" от 15.11.2005 №109-оз; 
4) Федеральный закон "Об общих принципах организации местного самоуправления в Российской Федерации (ред. от 30.03.2015 г.)" от 06.10.2003 №131-фз; 
5) Указ Президента РФ "О мероприятиях по реализации государственной социальной политики" от 07.05.2012 №597; 
6) Закон Российской Федерации "Основы законодательства Российской Федерации о культуре" от 09.10.1992 №3612-1; 
7) Постановление Администрации муниципального образования "Об установлении системы оплаты труда работников учреждений культуры, подведомственных департаменту культуры и спорта Нефтеюганского района" от 25.04.2018 №601-па-нпа; 
8) Постановление Правительства автономного округа "О гос. программе ХМАО-Югры "Культурное пространство"." от 05.10.2018 №341-п-п</t>
  </si>
  <si>
    <t>Межбюджетные трансферты на создание условий для организации досуга и обеспечение жителей населения услугами организации культуры</t>
  </si>
  <si>
    <t>создание условий для организации досуга и обеспечения жителей поселения услугами организаций культуры</t>
  </si>
  <si>
    <t>1) с 01.01.2017 по 31.12.2999; 
2) с 02.01.1995 по 01.01.2999; 
3) с 01.01.2009 по 01.01.2999; 
4) с 17.11.1992 по 01.01.2999; 
5) с 18.01.2007 по 01.01.2999; 
6) с 08.10.2012 по 01.01.2999; 
7) с 26.04.2018 по 01.01.2999; 
8) с 01.01.2019 по 13.12.2030</t>
  </si>
  <si>
    <t xml:space="preserve">1) п. 2.4 разд. 3 ; 
2) подп. 1 п. 2 ст. 15 гл. 4 ; 
3) ч. 4 ст. 15 гл. 3 ; 
4) ст. 26 разд. 4 ; 
5) в целом; 
6) в целом; 
7) в целом; 
8) разд. 2 </t>
  </si>
  <si>
    <t>1) Постановление Администрации муниципального образования "Об утверждении муниципальной программы Нефтеюганского района "Развитие культуры Нефтеюганского района на 2019- 
2024 годы и на период до 2030 года" от 31.10.2016 №1802-па-нпа; 
2) Федеральный закон "О библиотечном деле " от 29.12.1994 №78-фз; 
3) Федеральный закон "Об общих принципах организации местного самоуправления в Российской Федерации (ред. от 30.03.2015 г.)" от 06.10.2003 №131-фз; 
4) Закон Российской Федерации "Основы законодательства Российской Федерации о культуре" от 09.10.1992 №3612-1; 
5) Федеральный закон "Приказ Минкультуры "О б утверждении Правил организации хранения, комплектования, учета и использования документов Архивного фонда Российской Федерации и других архивных документов в государственных и муниципальных архивах, музеях и библиотеках, организациях Российской академии наук" от 18.01.2007 №19-фз; 
6) Федеральный закон "Приказ Минкультуры Россиской Федерации "Об утверждении Порядка учета документов, входящих в состав библиотечного фонда" от 08.10.2012 №1077-фз; 
7) Постановление Администрации муниципального образования "Об установлении системы оплаты труда работников учреждений культуры, подведомственных департаменту культуры и спорта Нефтеюганского района" от 25.04.2018 №601-па-нпа; 
8) Постановление Правительства автономного округа "О гос. программе ХМАО-Югры "Культурное пространство"." от 05.10.2018 №341-п-п</t>
  </si>
  <si>
    <t>Межбюджетные трасферты на организацию библиотечного обслуживания населения, комплектование и обеспечение сохранности библиотечных фондов библиотек населения</t>
  </si>
  <si>
    <t>организация библиотечного обслуживания населения, комплектование и обеспечение сохранности библиотечных фондов библиотек поселения</t>
  </si>
  <si>
    <t>1) с 24.01.2019 по 01.01.2999; 
2) с 21.08.2017 по 01.01.2999; 
3) с 31.10.2016 по 01.01.2999; 
4) с 01.01.2009 по 01.01.2999; 
5) с 01.01.2007 по 31.12.2999; 
6) с 01.01.2019 по 31.12.2030</t>
  </si>
  <si>
    <t>1) п. 1 ; 
2) в целом; 
3) в целом; 
4) абз. 1 п. 4 ч. 4 ст. 15 гл. 3 ; 
5) в целом; 
6) в целом</t>
  </si>
  <si>
    <t>1) Постановление Администрации муниципального образования "Об индексации заработной платы работников муниципальных учреждений Нефтеюганского района" от 23.01.2019 №84-па; 
2) Постановление Администрации муниципального образования "Об оплате труда работников, предоставлении социальных гарантий и компенсаций работникам муниципального казенного учреждения "Управление капитального строительства и жилищно-коммунального комплекса Нефтеюганского района" от 21.08.2017 №1434-па-нпа; 
3) Постановление Администрации муниципального образования "Об утверждении муниципальной программы "Развитие жилищно-коммунального комплекса и повышение энергетической эффективности в мунципальном образовании Нефтеюганский район на 2017-2020 годы" от 31.10.2016 №1804-па-нпа; 
4) Федеральный закон "Об общих принципах организации местного самоуправления в Российской Федерации (ред. от 30.03.2015 г.)" от 06.10.2003 №131-фз; 
5) Федеральный закон "Об обязательном социальном страховании на случай временной нетрудоспособности и в связи с материнством" от 29.12.2006 №255-фз; 
6) Постановление Правительства автономного округа "О гос. программе ХМАО-Югры "Жилищно-коммунальный комплекс и городская среда"." от 05.10.2018 №347-п-п</t>
  </si>
  <si>
    <t>Межбюджетные трансферты (обеспечение деятельности учреждения)</t>
  </si>
  <si>
    <t>обеспечение проживающих в поселении и нуждающихся в жилых помещениях малоимущих граждан жилыми помещениями, организация строительства и содержания муниципального жилищного фонда, создание условий для жилищного строительства, осуществление муниципального жилищного контроля, а также иных полномочий органов местного самоуправления в соответствии с жилищным законодательством</t>
  </si>
  <si>
    <t>1) с 31.10.2016 по 01.01.2999; 
2) с 01.01.2009 по 01.01.2999; 
3) с 22.03.2013 по 01.01.2999; 
4) с 01.01.2019 по 31.12.2030</t>
  </si>
  <si>
    <t>1) Постановление Администрации муниципального образования "Об утверждении муниципальной программы "Развитие жилищно-коммунального комплекса и повышение энергетической эффективности в мунципальном образовании Нефтеюганский район на 2017-2020 годы" от 31.10.2016 №1804-па-нпа; 
2) Федеральный закон "Об общих принципах организации местного самоуправления в Российской Федерации (ред. от 30.03.2015 г.)" от 06.10.2003 №131-фз; 
3) Распоряжение Правительства автономного округа "О стратегии социально-экономического развития Ханты-Мансийского автономного округа - Югры до 2020 года и на период до 2030 года" от 22.03.2013 №101-рп-рп; 
4) Постановление Правительства автономного округа "О гос. программе ХМАО-Югры "Жилищно-коммунальный комплекс и городская среда"." от 05.10.2018 №347-п-п</t>
  </si>
  <si>
    <t>Межбюджетные трансферты по организации в границах поселения электро-, тепло-, газо- и водоснабжения населения</t>
  </si>
  <si>
    <t>организация в границах поселения электро-, тепло-, газо- и водоснабжения населения, водоотведения, снабжения населения топливом в пределах полномочий, установленных законодательством Российской Федерации</t>
  </si>
  <si>
    <t>в случаях заключения соглашения с органами местного самоуправления отдельных поселений о передаче муниципальному району осуществления части полномочий по решению вопросов местного значения поселения, всего</t>
  </si>
  <si>
    <t>1) с 26.04.2018 по 01.01.2999; 
2) с 01.01.2009 по 01.01.2999; 
3) с 01.01.2007 по 01.01.2999; 
4) с 31.07.2018 по 01.01.2999; 
5) с 15.03.2013 по 01.01.2999</t>
  </si>
  <si>
    <t>1) п. 1.3 разд. 1 ; 
2) п. 25 ч. 1 ст. 15 гл. 3 ; 
3) пар. 2 ; 
4) подр. 2 разд. 4 ; 
5) п. 5 прил. 2</t>
  </si>
  <si>
    <t>1) Постановление Администрации муниципального образования "Об утверждении порядка предоставления субсидий на поддержку агропромышленного комплекса Нефтеюганского района" от 23.04.2018 №595-па-нпа; 
2) Федеральный закон "Об общих принципах организации местного самоуправления в Российской Федерации (ред. от 30.03.2015 г.)" от 06.10.2003 №131-фз; 
3) Федеральный закон "О развитии сельского хозяйства (ред. от 12.02.2015 г.)" от 29.12.2006 №264-фз; 
4) Решение Думы муниципального образования "Об утверждении Стратегии социально-экономического развития муниципального образования Нефтеюганский район до 2030 года" от 31.07.2018 №257; 
5) Распоряжение Правительства автономного округа "Об оценке эффективности деятельности органов местного самоуправления городских округов и муниципальных районов Ханты-Мансийского автономного округа - Югры" от 15.03.2013 №92-рп-рп</t>
  </si>
  <si>
    <t>Поддержка развития рыбохозяйственного комплекса</t>
  </si>
  <si>
    <t>создание условий для развития сельскохозяйственного производства в поселениях в сфере рыбоводства и рыболовства</t>
  </si>
  <si>
    <t>1) с 01.01.2019 по 31.12.2999; 
2) с 01.01.2009 по 01.01.2999; 
3) с 29.02.2012 по 01.01.2999; 
4) с 01.01.2019 по 31.12.2030; 
5) с 01.01.2018 по 01.01.2999</t>
  </si>
  <si>
    <t>1) в целом; 
2) ч. 4 ст. 14 гл. 3 ; 
3) в целом; 
4) прил. 5; 
5) в целом</t>
  </si>
  <si>
    <t>1) Постановление Администрации муниципального образования "Об утверждении муниципальной программы Нефтеюганского района "Обеспечение доступным и комфортным жильем жителей Нефтеюганского района в 2019 - 2024 годах и на период  
до 2030 года" от 31.10.2016 №1803-па-нпа; 
2) Федеральный закон "Об общих принципах организации местного самоуправления в Российской Федерации (ред. от 30.03.2015 г.)" от 06.10.2003 №131-фз; 
3) Решение Думы муниципального образования "Об утверждении Положения о порядке управления и распоряжения собственностью муниципального образования Нефтеюганский район" от 29.02.2012 №172; 
4) Постановление Правительства автономного округа "О гос. программе ХМАО-Югры "Развитие жилищной сферы" от 05.10.2018 №346-п-п; 
5) Постановление Правительства РФ "Об утверждении государственной программы Российской Федерации "Обеспечение доступным и комфортным жильем и коммунальными услугами граждан Российской Федерации" от 30.12.2017 №1710</t>
  </si>
  <si>
    <t>Обеспечение жильем молодых семей в рамках федеральной программы "Жилище"</t>
  </si>
  <si>
    <t>1) с 01.01.2017 по 31.12.2999; 
2) с 01.01.2009 по 01.01.2999; 
3) с 14.07.2012 по 31.12.2020; 
4) с 01.01.2019 по 31.12.2019</t>
  </si>
  <si>
    <t>1) разд. 4 ; 
2) ч. 4 ст. 14 гл. 3 ; 
3) прил. 11; 
4) прил. 21</t>
  </si>
  <si>
    <t>1) Постановление Администрации муниципального образования "Об утверждении муниципальной программы Нефтеюганского района "Развитие агропромышленного комплекса и рынков сельскохозяйственной продукции, сырья и продовольствия в Нефтеюганском районе в 2019-2024 годах и на период до 2030 года" от 31.10.2016 №1793-па-нпа; 
2) Федеральный закон "Об общих принципах организации местного самоуправления в Российской Федерации (ред. от 30.03.2015 г.)" от 06.10.2003 №131-фз; 
3) Постановление Правительства РФ "О Государственной программе развития сельского хозяйства и регулирования рынков сельскохозяйственной продукции, сырья и продовольствия на 2013 - 2020 годы" от 14.07.2012 №717; 
4) Постановление Правительства автономного округа "О гос. программе ХМАО-Югры "Развитие агропромышленного комплекса" от 05.10.2018 №344-п-п</t>
  </si>
  <si>
    <t>Предоставление социальных выплат на строительство (приобретение) жилья молодым семьям и молодым специалистам, проживающим в сельской местности</t>
  </si>
  <si>
    <t>обеспечение проживающих в сельском поселении и нуждающихся в жилых помещениях малоимущих граждан жилыми помещениями, организация строительства и содержания муниципального жилищного фонда, создание условий для жилищного строительства, осуществление муниципального жилищного контроля, а также иных полномочий органов местного самоуправления в соответствии с жилищным законодательством на территории сельского поселения</t>
  </si>
  <si>
    <t>1) с 10.01.2002 по 01.01.2999; 
2) с 01.01.2019 по 31.12.2999; 
3) с 30.03.1999 по 01.01.2999; 
4) с 01.01.2009 по 01.01.2999; 
5) с 22.03.2013 по 01.01.2999; 
6) с 10.04.2007 по 01.01.2999; 
7) с 07.12.2011 по 01.01.2999; 
8) с 01.01.2019 по 31.12.2030</t>
  </si>
  <si>
    <t>1) п. 1 ст. 7 ; 
2) в целом; 
3) ст. 18 ; 
4) подп. 4 п. 1 ч. 1 ст. 14 гл. 3 ; 
5) в целом; 
6) в целом; 
7) ст. 6 ; 
8) в целом</t>
  </si>
  <si>
    <t>1) Закон Российской Федерации "Об охране окружающей среды" от 10.01.2002 №7-фз; 
2) Постановление Администрации муниципального образования "Об утверждении муниципальной программы Нефтеюганского района "Обеспечение экологической безопасности Нефтеюганского района на 2019-2024 годы и на период до 2030 года" от 31.10.2016 №1784-па-нпа; 
3) Федеральный закон "О санитарно-эпидемиологическом благополучии населения" от 30.03.1999 №52-ФЗ-фз; 
4) Федеральный закон "Об общих принципах организации местного самоуправления в Российской Федерации (ред. от 30.03.2015 г.)" от 06.10.2003 №131-фз; 
5) Распоряжение Правительства автономного округа "О стратегии социально-экономического развития Ханты-Мансийского автономного округа - Югры до 2020 года и на период до 2030 года" от 22.03.2013 №101-рп-рп; 
6) Распоряжение Правительства автономного округа "О Концепции экологической безопасности Ханты-Мансийского автономного округа - Югры на период до 2020 года" 
(с изм. и доп., вступающими в силу с 01.01.2015)" от 10.04.2007 №110-рп-рп; 
7) Федеральный закон "О водоснабжении и водоотведении" от 07.12.2011 №416-фз; 
8) Постановление Правительства автономного округа "О гос. программе ХМА-Югры  "Экологическая безопасность" от 05.10.2018 №352-п-п</t>
  </si>
  <si>
    <t>Сохранение уникальных водных объектов и повышение качества жизни населения</t>
  </si>
  <si>
    <t>1) с 31.10.2016 по 01.01.2999; 
2) с 01.01.2009 по 01.01.2999; 
3) с 25.05.2017 по 01.01.2999; 
4) с 01.01.2019 по 31.12.2030</t>
  </si>
  <si>
    <t>1) в целом; 
2) п. 18 ч. 1 ст. 15 гл. 3 ; 
3) п. 1.5 разд. 1 ; 
4) в целом</t>
  </si>
  <si>
    <t>1) Постановление Администрации муниципального образования "Об утверждении муниципальной программы "Развитие жилищно-коммунального комплекса и повышение энергетической эффективности в мунципальном образовании Нефтеюганский район на 2017-2020 годы" от 31.10.2016 №1804-па-нпа; 
2) Федеральный закон "Об общих принципах организации местного самоуправления в Российской Федерации (ред. от 30.03.2015 г.)" от 06.10.2003 №131-фз; 
3) Постановление Администрации муниципального образования "Об утверждении порядка предоставления субсидий на возмещение недополученных доходов и (или) возмещение затрат в связи с оказанием услуги по теплоснабжению на территории Нефтеюганского района" от 11.05.2017 №747-па-нпа; 
4) Постановление Правительства автономного округа "О гос. программе ХМАО-Югры "Жилищно-коммунальный комплекс и городская среда"." от 05.10.2018 №347-п-п</t>
  </si>
  <si>
    <t>Субсидии в связи оказанием услуги по теплоснабжению на территории Нефтеюганского района</t>
  </si>
  <si>
    <t>организация в границах сельского поселения электро-, тепло-, газо- и водоснабжения населения, водоотведения, снабжения населения топливом в пределах полномочий, установленных законодательством Российской Федерации</t>
  </si>
  <si>
    <t>1) с 14.03.2016 по 01.01.2999; 
2) с 25.12.2008 по 01.01.2999; 
3) с 01.01.2009 по 01.01.2999; 
4) с 20.08.2007 по 01.01.2999</t>
  </si>
  <si>
    <t xml:space="preserve">1) прил. 1; 
2) п. 7 ст. 7 ; 
3) п. 33 ч. 1 ст. 15 гл. 3 ; 
4) ст. 14 </t>
  </si>
  <si>
    <t>1) Постановление Администрации муниципального образования "Об утвердждении нормативных затрат на обеспечение функций муниципальных органов Нефтеюганского района и подведомственных администрации Нефтеюганского района казенных учреждений" от 14.06.2016 №830-па; 
2) Федеральный закон "О противодействии коррупции" от 25.12.2008 №273-ФЗ-фз; 
3) Федеральный закон "Об общих принципах организации местного самоуправления в Российской Федерации (ред. от 30.03.2015 г.)" от 06.10.2003 №131-фз; 
4) Закон автономного округа "Об отдельных вопросах муниципальной службы в Ханты-Мансийском автономном округе - Югре (с изменениями на 20.02.2014 г.)" от 20.07.2007 №113-оз</t>
  </si>
  <si>
    <t>Меропрития по противодействию коррупции</t>
  </si>
  <si>
    <t>осуществление мер по противодействию коррупции в границах муниципального района</t>
  </si>
  <si>
    <t>1) с 01.01.2019 по 31.12.2999; 
2) с 01.01.2009 по 01.01.2999; 
3) с 01.01.2021 по 01.01.2999; 
4) с 01.01.2022 по 31.12.2030</t>
  </si>
  <si>
    <t>1) в целом; 
2) п. 27 ст. 15 гл. 3 ; 
3) в целом; 
4) в целом</t>
  </si>
  <si>
    <t>1) Постановление Администрации муниципального образования "Об утверждении муниципальной программы Нефтеюганского района "Развитие гражданского общества Нефтеюганского района  
на 2019-2024 годы и на период до 2030 года" от 31.10.2016 №1786-па-нпа; 
2) Федеральный закон "Об общих принципах организации местного самоуправления в Российской Федерации (ред. от 30.03.2015 г.)" от 06.10.2003 №131-фз; 
3) Решение Думы муниципального образования "О реализации инициативных проектов в Нефтеюганском районе" от 28.12.2020 №563; 
4) Постановление Правительства автономного округа "О государственной программе Ханты-Мансийского автономного округа – Югры «Развитие гражданского общества» от 31.10.2021 №487-п-п</t>
  </si>
  <si>
    <t>1) с 30.09.2015 по 01.01.2999; 
2) с 27.10.2017 по 01.01.2099; 
3) с 08.12.2014 по 01.01.2999; 
4) с 01.01.2017 по 31.12.2999; 
5) с 01.01.2009 по 01.01.2999; 
6) с 05.08.1998 по 01.01.2999; 
7) с 10.05.2011 по 01.01.2999; 
8) с 01.01.2019 по 31.12.2030</t>
  </si>
  <si>
    <t>1) в целом; 
2) в целом; 
3) в целом; 
4) в целом; 
5) подп. 27 п. 1 ст. 15 гл. 3 ; 
6) ст. 11 гл. 2 ; 
7) ст. 7,14 гл. 2 ; 
8) в целом</t>
  </si>
  <si>
    <t>1) Постановление Администрации муниципального образования "О порядке формирования муниципального задания на оказание муниципальных услуг (выполнение работ) муниципальными учреждениями Нефтеюганского района и финансовом обеспечении его выполнения" от 30.09.2015 №1809-па; 
2) Постановление Администрации муниципального образования "О порядке предоставления  грантов в форме субсидий некоммерческим организациям, не являющимся казенными учреждениями, на реализацию программ(проектов) в сфере образования и молодежной политики" от 27.10.2017 №1897-па-нпа; 
3) Распоряжение Правительства РФ "Основы государственной молодежной политики Российской Федерации на период до 2025 года" от 29.11.2014 №2403-р; 
4) Постановление Администрации муниципального образования "Об утверждении муниципальной программы Нефтеюганского района "Образование 21 века на 2019-2024 годы и на период до 2030 года" от 31.10.2016 №1790-па-нпа; 
5) Федеральный закон "Об общих принципах организации местного самоуправления в Российской Федерации (ред. от 30.03.2015 г.)" от 06.10.2003 №131-фз; 
6) Федеральный закон "Об основных гарантиях прав ребенка в Российской Федерации" от 24.07.1998 №124-фз; 
7) Закон автономного округа "О реализации государственной молодежной политики в Ханты-Мансийском автономном округе - Югре" от 30.04.2011 №27-оз-оз; 
8) Постановление Правительства автономного округа "О гос. программе ХМАО-Югры "Развитие образования"." от 05.10.2018 №338-п-п</t>
  </si>
  <si>
    <t>Мероприятия в области молодежной политики</t>
  </si>
  <si>
    <t>1) с 01.01.2017 по 31.12.2999; 
2) с 01.01.2009 по 01.01.2999; 
3) с 05.08.1998 по 01.01.2999; 
4) с 02.05.1991 по 01.01.2999; 
5) с 01.01.2022 по 31.12.2030</t>
  </si>
  <si>
    <t>1) в целом; 
2) п. 3 ст. 65 гл. 8 ; 
3) ст. 11 гл. 2 ; 
4) абз. 8 подп. 8 п. 1 ст. 7.1.1. гл. 1 ; 
5) в целом</t>
  </si>
  <si>
    <t>1) Постановление Администрации муниципального образования "Об утверждении муниципальной программы Нефтеюганского района "Улучшение  условий и охраны  труда в муниципальном  образовании  Нефтеюганский  район на 2019 - 2024 годы и на период до 2030 года" от 31.10.2016 №1788-па-нпа; 
2) Федеральный закон "Об общих принципах организации местного самоуправления в Российской Федерации (ред. от 30.03.2015 г.)" от 06.10.2003 №131-фз; 
3) Федеральный закон "Об основных гарантиях прав ребенка в Российской Федерации" от 24.07.1998 №124-фз; 
4) Закон Российской Федерации "О занятости населения в Российской Федерации" от 19.04.1991 №1032-1; 
5) Постановление Правительства автономного округа "О государственной программе Ханты-Мансийского автономного округа – Югры «Поддержка занятости населения» от 31.10.2021 №472-п-п</t>
  </si>
  <si>
    <t>Организация временного трудоустройства несовершеннолетних граждан в возрасте от 14 до 18 лет в свободное время от учебы, время на временные рабочие места</t>
  </si>
  <si>
    <t>1) с 01.01.2009 по 01.01.2999; 
2) с 10.07.2012 по 01.01.2999</t>
  </si>
  <si>
    <t>1) п. 26 ч. 1 ст. 15 гл. 3 ; 
2) в целом</t>
  </si>
  <si>
    <t>1) Федеральный закон "Об общих принципах организации местного самоуправления в Российской Федерации (ред. от 30.03.2015 г.)" от 06.10.2003 №131-фз; 
2) Закон автономного округа "О регулировании отдельных вопросов в сфере охраны здоровья граждан в Ханты-Мансийском автономном округе - Югре (ред. от 27.09.2015 г.)" от 26.06.2012 №86-оз</t>
  </si>
  <si>
    <t>Обеспечение мероприятий по укреплению общественного здоровья жителей Нефтеюганского района</t>
  </si>
  <si>
    <t>1) с 31.10.2016 по 01.01.2999; 
2) с 27.05.2015 по 31.12.2030; 
3) с 01.01.2009 по 01.01.2999; 
4) с 04.12.2007 по 01.01.2999; 
5) с 07.05.2012 по 31.12.2025; 
6) с 09.02.2012 по 01.01.2999; 
7) с 17.11.2008 по 01.01.2999; 
8) с 22.03.2013 по 01.01.2999; 
9) с 01.01.2019 по 31.12.2030</t>
  </si>
  <si>
    <t xml:space="preserve">1) п. 1.4 разд. 3 ; 
2) гл. 1-7 ; 
3) п. 26 ч. 1 ст. 15 гл. 3 ; 
4) ст. 20 гл. 2 ; 
5) подп. а п. 2 ; 
6) прил. 4.5.6.7; 
7) гл. 1,2,7 ; 
8) п. 2,3 ; 
9) разд. 2 </t>
  </si>
  <si>
    <t>1) Постановление Администрации муниципального образования "Об утверждении муниципальной программы Нефтеюганского района "Развитие физической культуры и спорта в Нефтеюганском районе
на 2017-2020 годы" от 31.10.2016 №1801-па-нпа; 
2) Решение Думы муниципального образования "Об утверждении Стратегии социально-экономического развития муниципального образования Нефтеюганский район на пиериод до 2030 года" от 27.05.2015 №600; 
3) Федеральный закон "Об общих принципах организации местного самоуправления в Российской Федерации (ред. от 30.03.2015 г.)" от 06.10.2003 №131-фз; 
4) Федеральный закон "О физической культуре и спорте в Российской Федерации" от 04.12.2007 №329-фз-фз; 
5) Указ Президента РФ "О совершенствовании государственной политики в сфере здравоохранения" от 07.05.2012 №598; 
6) Решение Думы муниципального образования "О нормативах финансирования отдельных затрат на проведение культурно-массовых и спортивных мероприятий" от 09.02.2012 №160; 
7) Распоряжение Правительства РФ "О Концепции долгосрочного социально - экономического  развития РФ на период до 2020 года" от 17.11.2008 №1662-р; 
8) Распоряжение Правительства автономного округа "О стратегии социально-экономического развития Ханты-Мансийского автономного округа - Югры до 2020 года и на период до 2030 года" от 22.03.2013 №101-рп-рп; 
9) Постановление Правительства автономного округа "О гос. программе ХМАО-Югры "Развитие физической культуры и спорта" от 05.10.2018 №342-п-п</t>
  </si>
  <si>
    <t>Поддержка проведения районных комплексных спортивно-массовых мероприятий, участие в окружных, региональных, всероссийских и международных соревнованиях</t>
  </si>
  <si>
    <t>организация проведения официальных физкультурно-оздоровительных и спортивных мероприятий муниципального района</t>
  </si>
  <si>
    <t>1) с 31.10.2016 по 01.01.2999; 
2) с 01.01.2009 по 01.01.2999; 
3) с 04.12.2007 по 01.01.2999; 
4) с 07.05.2012 по 31.12.2025; 
5) с 22.03.2013 по 01.01.2999; 
6) с 07.05.2018 по 31.12.2024; 
7) с 15.04.2014 по 31.12.2020; 
8) с 01.01.2019 по 31.12.2030</t>
  </si>
  <si>
    <t>1) в целом; 
2) п. 3 ч. 1 ст. 15 гл. 3 ; 
3) п. 11 ст. 38 гл. 6 ; 
4) в целом; 
5) в целом; 
6) в целом; 
7) в целом; 
8) в целом</t>
  </si>
  <si>
    <t>1) Постановление Администрации муниципального образования "Об утверждении муниципальной программы Нефтеюганского района "Развитие физической культуры и спорта в Нефтеюганском районе
на 2017-2020 годы" от 31.10.2016 №1801-па-нпа; 
2) Федеральный закон "Об общих принципах организации местного самоуправления в Российской Федерации (ред. от 30.03.2015 г.)" от 06.10.2003 №131-фз; 
3) Федеральный закон "О физической культуре и спорте в Российской Федерации" от 04.12.2007 №329-фз-фз; 
4) Указ Президента РФ "О совершенствовании государственной политики в сфере здравоохранения" от 07.05.2012 №598; 
5) Распоряжение Правительства автономного округа "О стратегии социально-экономического развития Ханты-Мансийского автономного округа - Югры до 2020 года и на период до 2030 года" от 22.03.2013 №101-рп-рп; 
6) Указ Президента РФ "О национальных целях и стратегических задачах развития Российской Федерации на период до 2024 года" от 07.05.2018 №204; 
7) Постановление Правительства РФ "Об утверждении государственной программы Российской Федерации «Развитие физической культуры и спорта» от 15.04.2014 №302; 
8) Постановление Правительства автономного округа "О гос. программе ХМАО-Югры "Развитие физической культуры и спорта" от 05.10.2018 №342-п-п</t>
  </si>
  <si>
    <t>Развитие материально-технической базы учреждений в области спорта</t>
  </si>
  <si>
    <t>1) с 01.01.2019 по 31.12.2999; 
2) с 01.01.2009 по 01.01.2999; 
3) с 01.01.2019 по 31.12.2030; 
4) с 01.01.2021 по 01.01.2999</t>
  </si>
  <si>
    <t>1) п. 1.4 разд. 3 ; 
2) п. 26 ч. 1 ст. 15 гл. 3 ; 
3) в целом; 
4) в целом</t>
  </si>
  <si>
    <t>1) Постановление Администрации муниципального образования "Об утверждении муниципальной программы Нефтеюганского района "Развитие гражданского общества Нефтеюганского района  
на 2019-2024 годы и на период до 2030 года" от 31.10.2016 №1786-па-нпа; 
2) Федеральный закон "Об общих принципах организации местного самоуправления в Российской Федерации (ред. от 30.03.2015 г.)" от 06.10.2003 №131-фз; 
3) Постановление Правительства автономного округа "О гос. программе ХМАО-Югры "Развитие гражданского общества" от 05.10.2018 №355-п-п; 
4) Решение Думы муниципального образования "О реализации инициативных проектов в Нефтеюганском районе" от 28.12.2020 №563</t>
  </si>
  <si>
    <t>Реализация инициативных проектов в Нефтеюганском районе (в сфере физической культуры и спорта)</t>
  </si>
  <si>
    <t>1) с 01.01.2017 по 31.12.2999; 
2) с 01.01.2009 по 01.01.2999; 
3) с 17.06.2015 по 31.12.2999; 
4) с 29.03.2019 по 01.01.2999</t>
  </si>
  <si>
    <t xml:space="preserve">1) в целом; 
2) п. 26 ч. 1 ст. 15 гл. 3 ; 
3) в целом; 
4) разд. 3 </t>
  </si>
  <si>
    <t>1) Постановление Администрации муниципального образования "Об утверждении муниципальной программы Нефтеюганского района "Доступная среда Нефтеюганского района на 2019-2024 годы и на период до 2030 года" от 31.10.2016 №1789-па-нпа; 
2) Федеральный закон "Об общих принципах организации местного самоуправления в Российской Федерации (ред. от 30.03.2015 г.)" от 06.10.2003 №131-фз; 
3) Постановление Правительства РФ " О порядке и сроках разработки федеральными органами исполнительной власти, органами исполнительной власти субъектов Российской Федерации, органами местного самоуправления мероприятий по повышению значений показателей доступности для инвалидов объектов и услуг в установленных сферах деятельности" (вместе с "Правилами разработки федеральными." от 17.06.2015 №599; 
4) Постановление Правительства РФ "Об утверждении государственной программы Российской Федерации "Доступная среда" от 29.03.2019 №363</t>
  </si>
  <si>
    <t>Обеспечение доступности предоставляемых инвалидам услуг в сфере физической культуры и спорта</t>
  </si>
  <si>
    <t>1) с 31.10.2016 по 01.01.2999; 
2) с 01.01.2009 по 01.01.2999; 
3) с 04.12.2007 по 01.01.2999; 
4) с 12.07.2013 по 01.01.2999; 
5) с 01.01.2019 по 31.12.2030</t>
  </si>
  <si>
    <t xml:space="preserve">1) абз. 2 п. 3.1 разд. 3 ; 
2) п. 26 ч. 1 ст. 15 гл. 3 ; 
3) в целом; 
4) подп. 1.6 п. 1 прил. 6; 
5) разд. 2 </t>
  </si>
  <si>
    <t>1) Постановление Администрации муниципального образования "Об утверждении муниципальной программы Нефтеюганского района "Развитие физической культуры и спорта в Нефтеюганском районе
на 2017-2020 годы" от 31.10.2016 №1801-па-нпа; 
2) Федеральный закон "Об общих принципах организации местного самоуправления в Российской Федерации (ред. от 30.03.2015 г.)" от 06.10.2003 №131-фз; 
3) Федеральный закон "О физической культуре и спорте в Российской Федерации" от 04.12.2007 №329-фз-фз; 
4) Постановление Правительства автономного округа "О нормах расходов на организацию и проведение физкультурных и спортивных мероприятий за счет средств бюджета Ханты-Мансийского автономного округа-Югры" от 12.07.2013 №248-п-п; 
5) Постановление Правительства автономного округа "О гос. программе ХМАО-Югры "Развитие физической культуры и спорта" от 05.10.2018 №342-п-п</t>
  </si>
  <si>
    <t xml:space="preserve">Присвоение спортивных разрядов, квалификационных категорий спортивных судей </t>
  </si>
  <si>
    <t xml:space="preserve">1) п. 3.2 разд. 3 ; 
2) п. 26 ч. 1 ст. 15 гл. 3 ; 
3) п. 4 ст. 38 ; 
4) подп. 1.6 п. 1 прил. 6; 
5) разд. 2 </t>
  </si>
  <si>
    <t>Единовременное денежное вознаграждение спортсменам и их личным тренерам</t>
  </si>
  <si>
    <t>1) с 31.10.2016 по 01.01.2999; 
2) с 27.05.2015 по 31.12.2030; 
3) с 01.01.2009 по 01.01.2999; 
4) с 04.12.2007 по 01.01.2999; 
5) с 07.05.2012 по 31.12.2025; 
6) с 17.11.2008 по 01.01.2999; 
7) с 22.03.2013 по 01.01.2999; 
8) с 15.04.2014 по 31.12.2020; 
9) с 01.01.2019 по 31.12.2030; 
10) с 01.01.2020 по 01.01.2999</t>
  </si>
  <si>
    <t>1) п. 1.4 разд. 3 ; 
2) гл. 1-7 ; 
3) п. 26 ч. 1 ст. 15 гл. 3 ; 
4) ст. 10 разд. 2 ; 
5) в целом; 
6) гл. 1,2,7 ; 
7) п. 2,3 ; 
8) разд. 1 ; 
9) разд. 2 ; 
10) в целом</t>
  </si>
  <si>
    <t>1) Постановление Администрации муниципального образования "Об утверждении муниципальной программы Нефтеюганского района "Развитие физической культуры и спорта в Нефтеюганском районе
на 2017-2020 годы" от 31.10.2016 №1801-па-нпа; 
2) Решение Думы муниципального образования "Об утверждении Стратегии социально-экономического развития муниципального образования Нефтеюганский район на пиериод до 2030 года" от 27.05.2015 №600; 
3) Федеральный закон "Об общих принципах организации местного самоуправления в Российской Федерации (ред. от 30.03.2015 г.)" от 06.10.2003 №131-фз; 
4) Федеральный закон "О физической культуре и спорте в Российской Федерации" от 04.12.2007 №329-фз-фз; 
5) Указ Президента РФ "О совершенствовании государственной политики в сфере здравоохранения" от 07.05.2012 №598; 
6) Распоряжение Правительства РФ "О Концепции долгосрочного социально - экономического  развития РФ на период до 2020 года" от 17.11.2008 №1662-р; 
7) Распоряжение Правительства автономного округа "О стратегии социально-экономического развития Ханты-Мансийского автономного округа - Югры до 2020 года и на период до 2030 года" от 22.03.2013 №101-рп-рп; 
8) Постановление Правительства РФ "Об утверждении государственной программы Российской Федерации «Развитие физической культуры и спорта» от 15.04.2014 №302; 
9) Постановление Правительства автономного округа "О гос. программе ХМАО-Югры "Развитие физической культуры и спорта" от 05.10.2018 №342-п-п; 
10) Постановление Администрации муниципального образования «Об установлении системы оплаты труда работников бюджетных учреждений физической культуры и спорта Нефтеюганского района, подведомственных департаменту культуры и спорта Нефтеюганского района" от 20.12.2019 №2658-па-нпа</t>
  </si>
  <si>
    <t>Реализация мероприятий по обеспечению качества предоставления услуг в сфере физической культуры</t>
  </si>
  <si>
    <t>1) с 31.10.2016 по 01.01.2999; 
2) с 27.05.2015 по 31.12.2030; 
3) с 01.01.2009 по 01.01.2999; 
4) с 04.12.2007 по 01.01.2999; 
5) с 07.05.2012 по 31.12.2025; 
6) с 17.11.2008 по 01.01.2999; 
7) с 22.03.2013 по 01.01.2999; 
8) с 15.04.2014 по 31.12.2020; 
9) с 01.01.2019 по 31.12.2030</t>
  </si>
  <si>
    <t xml:space="preserve">1) разд. 3 ; 
2) гл. 1-7 ; 
3) п. 26 ч. 1 ст. 15 гл. 3 ; 
4) п. 4 ст. 38 ; 
5) в целом; 
6) гл. 1,2,7 ; 
7) п. 2,3 ; 
8) разд. 1 ; 
9) разд. 2 </t>
  </si>
  <si>
    <t>1) Постановление Администрации муниципального образования "Об утверждении муниципальной программы Нефтеюганского района "Развитие физической культуры и спорта в Нефтеюганском районе
на 2017-2020 годы" от 31.10.2016 №1801-па-нпа; 
2) Решение Думы муниципального образования "Об утверждении Стратегии социально-экономического развития муниципального образования Нефтеюганский район на пиериод до 2030 года" от 27.05.2015 №600; 
3) Федеральный закон "Об общих принципах организации местного самоуправления в Российской Федерации (ред. от 30.03.2015 г.)" от 06.10.2003 №131-фз; 
4) Федеральный закон "О физической культуре и спорте в Российской Федерации" от 04.12.2007 №329-фз-фз; 
5) Указ Президента РФ "О совершенствовании государственной политики в сфере здравоохранения" от 07.05.2012 №598; 
6) Распоряжение Правительства РФ "О Концепции долгосрочного социально - экономического  развития РФ на период до 2020 года" от 17.11.2008 №1662-р; 
7) Распоряжение Правительства автономного округа "О стратегии социально-экономического развития Ханты-Мансийского автономного округа - Югры до 2020 года и на период до 2030 года" от 22.03.2013 №101-рп-рп; 
8) Постановление Правительства РФ "Об утверждении государственной программы Российской Федерации «Развитие физической культуры и спорта» от 15.04.2014 №302; 
9) Постановление Правительства автономного округа "О гос. программе ХМАО-Югры "Развитие физической культуры и спорта" от 05.10.2018 №342-п-п</t>
  </si>
  <si>
    <t>Укрепление материально-технической базы учреждений физической культуры и спорта</t>
  </si>
  <si>
    <t>1) с 31.10.2016 по 01.01.2999; 
2) с 01.01.2009 по 01.01.2999; 
3) с 04.12.2007 по 01.01.2999; 
4) с 01.09.2013 по 01.01.2999; 
5) с 01.01.2019 по 31.12.2030; 
6) с 01.01.2020 по 01.01.2999</t>
  </si>
  <si>
    <t>1) п. 2.3 разд. 3 ; 
2) п. 26 ч. 1 ст. 15 гл. 3 ; 
3) ст. 34.1 гл. 4 ; 
4) ст. 75 гл. 10 ; 
5) разд. 2 ; 
6) в целом</t>
  </si>
  <si>
    <t>1) Постановление Администрации муниципального образования "Об утверждении муниципальной программы Нефтеюганского района "Развитие физической культуры и спорта в Нефтеюганском районе
на 2017-2020 годы" от 31.10.2016 №1801-па-нпа; 
2) Федеральный закон "Об общих принципах организации местного самоуправления в Российской Федерации (ред. от 30.03.2015 г.)" от 06.10.2003 №131-фз; 
3) Федеральный закон "О физической культуре и спорте в Российской Федерации" от 04.12.2007 №329-фз-фз; 
4) Федеральный закон "Об образовании в Российской Федерации" от 29.12.2012 №273-фз; 
5) Постановление Правительства автономного округа "О гос. программе ХМАО-Югры "Развитие физической культуры и спорта" от 05.10.2018 №342-п-п; 
6) Постановление Администрации муниципального образования «Об установлении системы оплаты труда работников бюджетных учреждений физической культуры и спорта Нефтеюганского района, подведомственных департаменту культуры и спорта Нефтеюганского района" от 20.12.2019 №2658-па-нпа</t>
  </si>
  <si>
    <t>Содействие развитию учреждений, осуществляющих спортивную подготовку</t>
  </si>
  <si>
    <t>1) с 01.01.2017 по 31.12.2999; 
2) с 01.01.2009 по 01.01.2999; 
3) с 01.09.2013 по 01.01.2999; 
4) с 01.09.2013 по 01.01.2999; 
5) с 01.01.2019 по 31.12.2030</t>
  </si>
  <si>
    <t>1) в целом; 
2) подп. 26 п. 1 ст. 15 гл. 3 ; 
3) п. 3 ст. 6 ; 
4) ст. 75 гл. 10 ; 
5) в целом</t>
  </si>
  <si>
    <t>1) Постановление Администрации муниципального образования "Об утверждении муниципальной программы Нефтеюганского района "Образование 21 века на 2019-2024 годы и на период до 2030 года" от 31.10.2016 №1790-па-нпа; 
2) Федеральный закон "Об общих принципах организации местного самоуправления в Российской Федерации (ред. от 30.03.2015 г.)" от 06.10.2003 №131-фз; 
3) Закон автономного округа "Об образовании в Ханты-Мансийском автономном округе - Югре" от 01.07.2013 №68-оз; 
4) Федеральный закон "Об образовании в Российской Федерации" от 29.12.2012 №273-фз; 
5) Постановление Правительства автономного округа "О гос. программе ХМАО-Югры "Развитие образования"." от 05.10.2018 №338-п-п</t>
  </si>
  <si>
    <t>Создание в общеобразовательных организациях, расположенных в сельской местности и малых городах, условий для занятий физической культурой и спортом</t>
  </si>
  <si>
    <t>обеспечение условий для развития на территории муниципального района физической культуры, школьного спорта и массового спорта</t>
  </si>
  <si>
    <t>1) с 01.01.2017 по 31.12.2999; 
2) с 01.01.2009 по 01.01.2999; 
3) с 01.01.2019 по 13.12.2030</t>
  </si>
  <si>
    <t xml:space="preserve">1) п. 2.5 разд. 3 ; 
2) п. 25 ч. 1 ст. 15 гл. 3 ; 
3) п. 1.6 разд. 1 </t>
  </si>
  <si>
    <t>1) Постановление Администрации муниципального образования "Об утверждении муниципальной программы Нефтеюганского района "Развитие культуры Нефтеюганского района на 2019- 
2024 годы и на период до 2030 года" от 31.10.2016 №1802-па-нпа; 
2) Федеральный закон "Об общих принципах организации местного самоуправления в Российской Федерации (ред. от 30.03.2015 г.)" от 06.10.2003 №131-фз; 
3) Постановление Правительства автономного округа "О гос. программе ХМАО-Югры "Культурное пространство"." от 05.10.2018 №341-п-п</t>
  </si>
  <si>
    <t>Поддержка добровольческих (волонтерских) объединений в сельской местности, в том числе по реализации социокультурных проектов</t>
  </si>
  <si>
    <t>1) с 02.11.2017 по 01.01.2999; 
2) с 01.01.2017 по 31.12.2999; 
3) с 01.01.2009 по 01.01.2999; 
4) с 15.01.1996 по 01.01.2999</t>
  </si>
  <si>
    <t xml:space="preserve">1) в целом; 
2) п. 2.3 разд. 3 ; 
3) п. 25 ч. 1 ст. 15 гл. 3 ; 
4) подп. 9 п. 1 ст. 31.1 гл. 6 </t>
  </si>
  <si>
    <t>1) Постановление Администрации муниципального образования "Об утверждении порядка предоставления субсидий некоммерческим организациям ( в том числе социально ориентированным некоммерческим организациям), не являющимся государственными (муниципальными) учреждениями, осуществляющим деятельность в сфере культуры" от 30.10.2017 №1914-па-нпа; 
2) Постановление Администрации муниципального образования "Об утверждении муниципальной программы Нефтеюганского района "Развитие культуры Нефтеюганского района на 2019- 
2024 годы и на период до 2030 года" от 31.10.2016 №1802-па-нпа; 
3) Федеральный закон "Об общих принципах организации местного самоуправления в Российской Федерации (ред. от 30.03.2015 г.)" от 06.10.2003 №131-фз; 
4) Федеральный закон "О некоммерческих организациях " от 12.01.1996 №7-фз</t>
  </si>
  <si>
    <t>Поддержка некоммерческих организаций, реализующих проекты в сфере культуры</t>
  </si>
  <si>
    <t>1) с 09.11.2017 по 01.01.2999; 
2) с 31.10.2016 по 01.01.2999; 
3) с 01.01.2009 по 01.01.2999; 
4) с 15.01.1996 по 01.01.2999</t>
  </si>
  <si>
    <t xml:space="preserve">1) в целом; 
2) п. 1.1 разд. 3 ; 
3) п. 25 ч. 1 ст. 15 гл. 3 ; 
4) подп. 9 п. 1 ст. 31.1 гл. 6 </t>
  </si>
  <si>
    <t>1) Постановление Администрации муниципального образования "Об утверждении порядка предоставления субсидий некоммерческим организациям (в том числе социально ориентированным некоммерческим организациям), не являющимся государственными (муниципальными) учреждениями, осуществляющим деятельность в сфере физической культуры и спорта" от 03.11.2017 №1962-па-нпа; 
2) Постановление Администрации муниципального образования "Об утверждении муниципальной программы Нефтеюганского района "Развитие физической культуры и спорта в Нефтеюганском районе
на 2017-2020 годы" от 31.10.2016 №1801-па-нпа; 
3) Федеральный закон "Об общих принципах организации местного самоуправления в Российской Федерации (ред. от 30.03.2015 г.)" от 06.10.2003 №131-фз; 
4) Федеральный закон "О некоммерческих организациях " от 12.01.1996 №7-фз</t>
  </si>
  <si>
    <t xml:space="preserve">Поддержка некоммерческих организаций, реализующих проекты в сфере массовой физической культуры </t>
  </si>
  <si>
    <t>1) с 15.06.2016 по 01.01.2999; 
2) с 01.01.2009 по 01.01.2999; 
3) с 15.01.1996 по 01.01.2999; 
4) с 25.03.2019 по 01.01.2999</t>
  </si>
  <si>
    <t xml:space="preserve">1) п. 1.2 разд. 1 ; 
2) п. 25 ч. 1 ст. 15 гл. 3 ; 
3) п. 1 ч. 3 ст. 31.3 ; 
4) п. 1.3 разд. 1 </t>
  </si>
  <si>
    <t>1) Постановление Администрации муниципального образования "О субсидиях из бюджета муниципального образования Нефтеюганский районсоциально ориентированным некоммерческим организациям, осуществляющим деятельность в Нефтеюганском районе, на реализацию программ (проектов)" от 15.06.2016 №853-па-нпа; 
2) Федеральный закон "Об общих принципах организации местного самоуправления в Российской Федерации (ред. от 30.03.2015 г.)" от 06.10.2003 №131-фз; 
3) Федеральный закон "О некоммерческих организациях " от 12.01.1996 №7-фз; 
4) Постановление Администрации муниципального образования "Об утверждении порядка предоставления субсидий социально ориентированным некоммерческим организациям на реализацию программ (проектов), направленных на укрепление финно-угорских связей, поддержку и развитие языков и культуры коренных малочисленных народов Севера на территории Нефтеюганского района" от 25.03.2019 №637-па-нпа</t>
  </si>
  <si>
    <t>Оказание финансовой поддержки социально ориентированным негосударственным некоммерческим организациям</t>
  </si>
  <si>
    <t>оказание поддержки социально ориентированным некоммерческим организациям, благотворительной деятельности и добровольчеству</t>
  </si>
  <si>
    <t>1) с 24.04.2015 по 01.01.2999; 
2) с 14.06.2016 по 01.01.2999; 
3) с 27.12.2007 по 01.01.2999; 
4) с 01.01.2009 по 01.01.2999; 
5) с 01.01.2008 по 01.01.2999; 
6) с 02.01.2022 по 31.12.2025</t>
  </si>
  <si>
    <t>1) разд. 2 прил. 1; 
2) прил. 1; 
3) в целом; 
4) п. 25 ч. 1 ст. 15 гл. 3 ; 
5) ст. 14 ; 
6) прил. 2</t>
  </si>
  <si>
    <t>1) Постановление Администрации муниципального образования "Об утверждении порядков предоставления субсидий субъектам малого и среднего предпринимательства и грантов начинающим предпринимателям Нефтеюганского района" от 24.04.2015 №884-па-нпа; 
2) Постановление Администрации муниципального образования "Об утверждении нормативных затрат на обеспечение функций муниципальных органов Нефтеюганского района и подведомственных администрации Нефтеюганского района казенных учреждений" от 14.06.2016 №830; 
3) Закон автономного округа "О развитиии малого и среднего предпринимательства в Ханты-Мансийском автономном округе-Югре" от 29.12.2007 №213-оз-оз; 
4) Федеральный закон "Об общих принципах организации местного самоуправления в Российской Федерации (ред. от 30.03.2015 г.)" от 06.10.2003 №131-фз; 
5) Федеральный закон "О развитии малого и среднего предпринимательства в Российской Федерации" от 24.07.2007 №209-фз; 
6) Постановление Правительства автономного округа "О мерах по реализации государственной программы Ханты-Мансийского автономного округа - Югры "Развитие экономического потенциала" от 30.12.2021 №633-п-п</t>
  </si>
  <si>
    <t>Расходы на финансовую поддержку и грантов субъектам малого и среднего предпринимательства и организация мероприятий для стимулирования деятельности събъектов малого и среднего предпринимательства</t>
  </si>
  <si>
    <t>содействие развитию малого и среднего предпринимательства</t>
  </si>
  <si>
    <t>1) п. 1.3 разд. 1 ; 
2) п. 25 ч. 1 ст. 15 гл. 3 ; 
3) ст. 2 ; 
4) в целом; 
5) п. 5 прил. 2</t>
  </si>
  <si>
    <t>создание условий для развития сельскохозяйственного производства в поселениях в сфере животноводства без учета рыболовства и рыбоводства</t>
  </si>
  <si>
    <t>1) с 14.06.2016 по 01.01.2999; 
2) с 01.01.2009 по 01.01.2999; 
3) с 01.01.2007 по 01.01.2999; 
4) с 22.03.2013 по 01.01.2999; 
5) с 31.07.2018 по 01.01.2999</t>
  </si>
  <si>
    <t xml:space="preserve">1) прил. 1; 
2) п. 25 ч. 1 ст. 15 гл. 3 ; 
3) ст. 2 ; 
4) разд. 7.3 прил. 1; 
5) п. 51 </t>
  </si>
  <si>
    <t>1) Постановление Администрации муниципального образования "Об утверждении нормативных затрат на обеспечение функций муниципальных органов Нефтеюганского района и подведомственных администрации Нефтеюганского района казенных учреждений" от 14.06.2016 №830; 
2) Федеральный закон "Об общих принципах организации местного самоуправления в Российской Федерации (ред. от 30.03.2015 г.)" от 06.10.2003 №131-фз; 
3) Федеральный закон "О развитии сельского хозяйства (ред. от 12.02.2015 г.)" от 29.12.2006 №264-фз; 
4) Распоряжение Правительства автономного округа "О стратегии социально-экономического развития Ханты-Мансийского автономного округа - Югры до 2020 года и на период до 2030 года" от 22.03.2013 №101-рп-рп; 
5) Решение Думы муниципального образования "Об утверждении Стратегии социально-экономического развития муниципального образования Нефтеюганский район до 2030 года" от 31.07.2018 №257</t>
  </si>
  <si>
    <t>Организация совещаний, семинаров, ярмарок, конкурсов, выставок</t>
  </si>
  <si>
    <t>создание условий для расширения рынка сельскохозяйственной продукции, сырья и продовольствия</t>
  </si>
  <si>
    <t>1) с 01.01.2009 по 01.01.2999; 
2) с 22.03.2013 по 01.01.2999; 
3) с 31.07.2018 по 01.01.2999; 
4) с 01.01.2021 по 01.01.2999</t>
  </si>
  <si>
    <t>1) п. 24 ч. 1 ст. 15 гл. 3 ; 
2) в целом; 
3) в целом; 
4) в целом</t>
  </si>
  <si>
    <t>1) Федеральный закон "Об общих принципах организации местного самоуправления в Российской Федерации (ред. от 30.03.2015 г.)" от 06.10.2003 №131-фз; 
2) Распоряжение Правительства автономного округа "О стратегии социально-экономического развития Ханты-Мансийского автономного округа - Югры до 2020 года и на период до 2030 года" от 22.03.2013 №101-рп-рп; 
3) Решение Думы муниципального образования "Об утверждении Стратегии социально-экономического развития муниципального образования Нефтеюганский район до 2030 года" от 31.07.2018 №257; 
4) Решение Думы муниципального образования "О реализации инициативных проектов в Нефтеюганском районе" от 28.12.2020 №563</t>
  </si>
  <si>
    <t>Инициативный проект "Плавучие граждения зон купания"</t>
  </si>
  <si>
    <t>осуществление мероприятий по обеспечению безопасности людей на водных объектах, охране их жизни и здоровья</t>
  </si>
  <si>
    <t xml:space="preserve">п. 21 ч. 1 ст. 15 гл. 3 </t>
  </si>
  <si>
    <t>Обеспечение мероприятий по защите населения и территории от чрезвычайных ситуаций</t>
  </si>
  <si>
    <t>1) с 01.01.2019 по 31.12.2999; 
2) с 08.09.2006 по 01.01.2999; 
3) с 14.06.2016 по 01.01.2999; 
4) с 24.12.1994 по 01.01.2999; 
5) с 19.02.1998 по 01.01.2999; 
6) с 01.01.2009 по 01.01.2999; 
7) с 22.10.2012 по 01.01.2999</t>
  </si>
  <si>
    <t>1) в целом; 
2) подп. 3.3. п. 3 ; 
3) в целом; 
4) подп. м п. 2 ст. 11 гл. 2 ; 
5) абз. 4,7 п. 2 ст. 8 гл. 3 ; 
6) п. 21 ч. 1 ст. 15 гл. 3 ; 
7) в целом</t>
  </si>
  <si>
    <t>1) Постановление Администрации муниципального образования "Об утверждении муниципальной программы Нефтеюганского района "Защита населения и территорий от чрезвычайных ситуаций, обеспечение пожарной безопасности в Нефтеюганском районе на 2019-2024 годы и на период до 2030 года" от 01.11.2016 №1812-па-нпа; 
2) Постановление Правительства автономного округа "О системе оповещения и информирования населения об угрозе возникновения или о возникновении чрезвычайных ситуаций природного и техногенного характера, об опасностях, возникающих при ведении военных действий или вследствии этих действий   " от 08.09.2006 №211-п; 
3) Постановление Администрации муниципального образования "Об утверждении нормативных затрат на обеспечение функций муниципальных органов Нефтеюганского района и подведомственных администрации Нефтеюганского района казенных учреждений" от 14.06.2016 №830; 
4) Федеральный закон "О защите населения и территорий от чрезвычайных ситуаций природного и техногенного характера" от 21.12.1994 №68-фз; 
5) Федеральный закон "О гражданской обороне (ред. от 30.12.2015 г.)" от 12.02.1998 №28-фз; 
6) Федеральный закон "Об общих принципах организации местного самоуправления в Российской Федерации (ред. от 30.03.2015 г.)" от 06.10.2003 №131-фз; 
7) Постановление Администрации муниципального образования "О системе оповещения и информирования населения Нефтеюганского района" от 22.10.2012 №3273-па</t>
  </si>
  <si>
    <t>Создание комплексной системы информирования населения и системы оповещения населения</t>
  </si>
  <si>
    <t>1) с 21.12.1994 по 01.01.2999; 
2) с 01.01.2019 по 31.12.2999; 
3) с 01.01.2009 по 01.01.2999; 
4) с 01.01.2019 по 31.12.2030</t>
  </si>
  <si>
    <t>1) в целом; 
2) п. 1.2 разд. 3 ; 
3) п. 21 ч. 1 ст. 15 гл. 3 ; 
4) в целом</t>
  </si>
  <si>
    <t>1) Федеральный закон «О защите населения и территорий от чрезвычайных ситуаций природного и техногенного характера» от 21.12.1994 №68-фз-фз; 
2) Постановление Администрации муниципального образования "Об утверждении муниципальной программы Нефтеюганского района "Защита населения и территорий от чрезвычайных ситуаций, обеспечение пожарной безопасности в Нефтеюганском районе на 2019-2024 годы и на период до 2030 года" от 01.11.2016 №1812-па-нпа; 
3) Федеральный закон "Об общих принципах организации местного самоуправления в Российской Федерации (ред. от 30.03.2015 г.)" от 06.10.2003 №131-фз; 
4) Постановление Правительства автономного округа "О гос. программе ХМАО-Югры "Безопасность жизнедеятельности" от 05.10.2018 №351-п-п</t>
  </si>
  <si>
    <t>1) с 16.07.2015 по 01.01.2999; 
2) с 17.04.2006 по 01.01.2999; 
3) с 30.12.2003 по 01.01.2999; 
4) с 14.06.2016 по 01.01.2999; 
5) с 24.12.1994 по 01.01.2999; 
6) с 01.01.2009 по 01.01.2999; 
7) с 01.01.2007 по 31.12.2999; 
8) с 02.03.2020 по 01.01.2999</t>
  </si>
  <si>
    <t>1) подп. б,в п. 2 ; 
2) п. 11 ; 
3) абз. 4 п. 11 ; 
4) в целом; 
5) подп. л.н ч. 2 ст. 11 гл. 11 ; 
6) п. 7 ч. 1 ст. 15 гл. 3 ; 
7) в целом; 
8) в целом</t>
  </si>
  <si>
    <t>1) Постановление Администрации муниципального образования "Об утверждении положения о порядке и размерах возмещения расходов, связанных со служебными командировками, работникам муниципальных учреждений Нефтеюганского района" от 16.07.2015 №1385-па-нпа; 
2) Постановление Правительства автономного округа "О территориальной подсистеме Ханты-Мансийского автономного округа-Югры единой государственной системы предупреждения и ликвидации чрезвычайных ситуаций" от 17.04.2006 №78-п-п; 
3) Постановление Правительства РФ "О единой государственной системе предупреждения и ликвидации чрезвычайных ситуаций" от 30.12.2003 №794; 
4) Постановление Администрации муниципального образования "Об утверждении нормативных затрат на обеспечение функций муниципальных органов Нефтеюганского района и подведомственных администрации Нефтеюганского района казенных учреждений" от 14.06.2016 №830; 
5) Федеральный закон "О защите населения и территорий от чрезвычайных ситуаций природного и техногенного характера" от 21.12.1994 №68-фз; 
6) Федеральный закон "Об общих принципах организации местного самоуправления в Российской Федерации (ред. от 30.03.2015 г.)" от 06.10.2003 №131-фз; 
7) Федеральный закон "Об обязательном социальном страховании на случай временной нетрудоспособности и в связи с материнством" от 29.12.2006 №255-фз; 
8) Постановление Администрации муниципального образования "Об оплате труда работников, предоставлении социальных гарантий и компенсаций работникам муниципального казенного учреждения "Единая дежурно-диспетчерская служба Нефтеюганского района" от 02.03.2020 №245-па-нпа</t>
  </si>
  <si>
    <t>Содержание единой дежурно-диспетчерской службы Нефтеюганского района</t>
  </si>
  <si>
    <t>организация и осуществление мероприятий по территориальной обороне и гражданской обороне, защите населения и территории муниципального района от чрезвычайных ситуаций природного и техногенного характера</t>
  </si>
  <si>
    <t>1) п. 1.4 разд. 3 ; 
2) п. 19.3 ч. 1 ст. 15 гл. 3 ; 
3) в целом; 
4) в целом</t>
  </si>
  <si>
    <t>Реализация инициативных проектов в Нефтеюганском районе (создание культурного музея заповедника)</t>
  </si>
  <si>
    <t>сохранение, использование и популяризация объектов культурного наследия (памятников истории и культуры), находящихся в собственности муниципального района, охрана объектов культурного наследия (памятников истории и культуры) местного (муниципального) значения, расположенных на территории муниципального района</t>
  </si>
  <si>
    <t>1) с 01.01.2017 по 31.12.2999; 
2) с 01.01.2009 по 01.01.2999; 
3) с 17.11.1992 по 01.01.2999; 
4) с 22.03.2013 по 01.01.2999; 
5) с 01.01.2019 по 13.12.2030; 
6) с 31.07.2018 по 01.01.2999</t>
  </si>
  <si>
    <t xml:space="preserve">1) в целом; 
2) п. 19.1 ч. 1 ст. 15 гл. 3 ; 
3) ст. 15 разд. 2 ; 
4) в целом; 
5) в целом; 
6) п. 3.2.1.5 </t>
  </si>
  <si>
    <t>1) Постановление Администрации муниципального образования "Об утверждении муниципальной программы Нефтеюганского района "Развитие культуры Нефтеюганского района на 2019- 
2024 годы и на период до 2030 года" от 31.10.2016 №1802-па-нпа; 
2) Федеральный закон "Об общих принципах организации местного самоуправления в Российской Федерации (ред. от 30.03.2015 г.)" от 06.10.2003 №131-фз; 
3) Закон Российской Федерации "Основы законодательства Российской Федерации о культуре" от 09.10.1992 №3612-1; 
4) Распоряжение Правительства автономного округа "О стратегии социально-экономического развития Ханты-Мансийского автономного округа - Югры до 2020 года и на период до 2030 года" от 22.03.2013 №101-рп-рп; 
5) Постановление Правительства автономного округа "О гос. программе ХМАО-Югры "Культурное пространство"." от 05.10.2018 №341-п-п; 
6) Решение Думы муниципального образования "Об утверждении Стратегии социально-экономического развития муниципального образования Нефтеюганский район до 2030 года" от 31.07.2018 №257</t>
  </si>
  <si>
    <t>Проектирование, строительство(реконструкция) и ремонт объектов в сфере культуры</t>
  </si>
  <si>
    <t>1) п. 1.4 разд. 3 ; 
2) п. 19.1 ч. 1 ст. 15 гл. 3 ; 
3) в целом; 
4) в целом</t>
  </si>
  <si>
    <t>Реализация инициативных проектов в Нефтеюганском районе (в сфере культуры)</t>
  </si>
  <si>
    <t>1) с 29.02.2016 по 31.12.2030; 
2) с 01.01.2017 по 31.12.2999; 
3) с 19.12.2005 по 01.01.2999; 
4) с 01.01.2009 по 01.01.2999; 
5) с 24.12.2014 по 01.01.2999; 
6) с 17.11.1992 по 01.01.2999; 
7) с 09.02.2012 по 01.01.2999; 
8) с 22.03.2013 по 01.01.2999; 
9) с 01.01.2019 по 13.12.2030</t>
  </si>
  <si>
    <t xml:space="preserve">1) в целом; 
2) в целом; 
3) в целом; 
4) п. 19.1 ч. 1 ст. 15 гл. 3 ; 
5) в целом; 
6) ст. 10 разд. 2 ; 
7) прил. 1-3; 
8) в целом; 
9) разд. 2 </t>
  </si>
  <si>
    <t>1) Распоряжение Правительства РФ "Стратегия государственной культурной политики на период до 2030 года" от 29.02.2016 №326-р; 
2) Постановление Администрации муниципального образования "Об утверждении муниципальной программы Нефтеюганского района "Развитие культуры Нефтеюганского района на 2019- 
2024 годы и на период до 2030 года" от 31.10.2016 №1802-па-нпа; 
3) Закон автономного округа "О культуре и искусстве в Ханты-Мансийском автономном округе - Югре" от 15.11.2005 №109-оз; 
4) Федеральный закон "Об общих принципах организации местного самоуправления в Российской Федерации (ред. от 30.03.2015 г.)" от 06.10.2003 №131-фз; 
5) Указ Президента РФ "Об  утверждении основ государственной культурной политики" от 24.12.2014 №808; 
6) Закон Российской Федерации "Основы законодательства Российской Федерации о культуре" от 09.10.1992 №3612-1; 
7) Решение Думы муниципального образования "О нормативах финансирования отдельных затрат на проведение культурно-массовых и спортивных мероприятий" от 09.02.2012 №160; 
8) Распоряжение Правительства автономного округа "О стратегии социально-экономического развития Ханты-Мансийского автономного округа - Югры до 2020 года и на период до 2030 года" от 22.03.2013 №101-рп-рп; 
9) Постановление Правительства автономного округа "О гос. программе ХМАО-Югры "Культурное пространство"." от 05.10.2018 №341-п-п</t>
  </si>
  <si>
    <t>Муниципальная поддержка одаренных детей и молодежи</t>
  </si>
  <si>
    <t>1) разд. 3 ; 
2) п. 19.1 ч. 1 ст. 15 гл. 3 ; 
3) в целом; 
4) в целом</t>
  </si>
  <si>
    <t>Обеспечение доступности предоставляемых инвалидам услуг в сфере культуры</t>
  </si>
  <si>
    <t>1) с 01.10.2014 по 01.01.2999; 
2) с 29.02.2016 по 31.12.2030; 
3) с 01.01.2017 по 31.12.2999; 
4) с 19.12.2005 по 01.01.2999; 
5) с 01.01.2009 по 01.01.2999; 
6) с 24.12.2014 по 01.01.2999; 
7) с 17.11.1992 по 01.01.2999; 
8) с 22.03.2013 по 01.01.2999; 
9) с 26.04.2018 по 01.01.2999; 
10) с 01.01.2019 по 13.12.2030</t>
  </si>
  <si>
    <t>1) прил. 5; 
2) в целом; 
3) п. 2.2 разд. 3 ; 
4) в целом; 
5) п. 19.1 ч. 1 ст. 15 гл. 3 ; 
6) в целом; 
7) ст. 10 разд. 2 ; 
8) в целом; 
9) в целом; 
10) в целом</t>
  </si>
  <si>
    <t>1) Постановление Администрации муниципального образования "Об оплате труда, предоставлении социальных гарантий и компенсаций работникам муниципального казенного учреждения "Управление по обеспечению деятельности учреждений культуры и спорта" от 29.12.2014 №3224-па-нпа; 
2) Распоряжение Правительства РФ "Стратегия государственной культурной политики на период до 2030 года" от 29.02.2016 №326-р; 
3) Постановление Администрации муниципального образования "Об утверждении муниципальной программы Нефтеюганского района "Развитие культуры Нефтеюганского района на 2019- 
2024 годы и на период до 2030 года" от 31.10.2016 №1802-па-нпа; 
4) Закон автономного округа "О культуре и искусстве в Ханты-Мансийском автономном округе - Югре" от 15.11.2005 №109-оз; 
5) Федеральный закон "Об общих принципах организации местного самоуправления в Российской Федерации (ред. от 30.03.2015 г.)" от 06.10.2003 №131-фз; 
6) Указ Президента РФ "Об  утверждении основ государственной культурной политики" от 24.12.2014 №808; 
7) Закон Российской Федерации "Основы законодательства Российской Федерации о культуре" от 09.10.1992 №3612-1; 
8) Распоряжение Правительства автономного округа "О стратегии социально-экономического развития Ханты-Мансийского автономного округа - Югры до 2020 года и на период до 2030 года" от 22.03.2013 №101-рп-рп; 
9) Постановление Администрации муниципального образования "Об установлении системы оплаты труда работников учреждений культуры, подведомственных департаменту культуры и спорта Нефтеюганского района" от 25.04.2018 №601-па-нпа; 
10) Постановление Правительства автономного округа "О гос. программе ХМАО-Югры "Культурное пространство"." от 05.10.2018 №341-п-п</t>
  </si>
  <si>
    <t>Реализация мероприятий по обеспечению качества предоставления услуг в сфере культуры</t>
  </si>
  <si>
    <t>1) с 29.02.2016 по 31.12.2030; 
2) с 01.01.2017 по 31.12.2999; 
3) с 19.12.2005 по 01.01.2999; 
4) с 01.01.2009 по 01.01.2999; 
5) с 24.12.2014 по 01.01.2999; 
6) с 17.11.1992 по 01.01.2999; 
7) с 22.03.2013 по 01.01.2999; 
8) с 01.01.2019 по 13.12.2030</t>
  </si>
  <si>
    <t xml:space="preserve">1) в целом; 
2) п. 1.1 разд. 3 ; 
3) в целом; 
4) п. 19.1 ч. 1 ст. 15 гл. 3 ; 
5) в целом; 
6) ст. 40 разд. 7 ; 
7) в целом; 
8) разд. 2 </t>
  </si>
  <si>
    <t>1) Распоряжение Правительства РФ "Стратегия государственной культурной политики на период до 2030 года" от 29.02.2016 №326-р; 
2) Постановление Администрации муниципального образования "Об утверждении муниципальной программы Нефтеюганского района "Развитие культуры Нефтеюганского района на 2019- 
2024 годы и на период до 2030 года" от 31.10.2016 №1802-па-нпа; 
3) Закон автономного округа "О культуре и искусстве в Ханты-Мансийском автономном округе - Югре" от 15.11.2005 №109-оз; 
4) Федеральный закон "Об общих принципах организации местного самоуправления в Российской Федерации (ред. от 30.03.2015 г.)" от 06.10.2003 №131-фз; 
5) Указ Президента РФ "Об  утверждении основ государственной культурной политики" от 24.12.2014 №808; 
6) Закон Российской Федерации "Основы законодательства Российской Федерации о культуре" от 09.10.1992 №3612-1; 
7) Распоряжение Правительства автономного округа "О стратегии социально-экономического развития Ханты-Мансийского автономного округа - Югры до 2020 года и на период до 2030 года" от 22.03.2013 №101-рп-рп; 
8) Постановление Правительства автономного округа "О гос. программе ХМАО-Югры "Культурное пространство"." от 05.10.2018 №341-п-п</t>
  </si>
  <si>
    <t>Укрепление материально-технической базы учреждений культуры</t>
  </si>
  <si>
    <t>Поддержка проведения творческих и культурно-массовых мероприятий</t>
  </si>
  <si>
    <t>1) с 01.01.2017 по 31.12.2999; 
2) с 02.12.1995 по 01.01.2999; 
3) с 01.01.2009 по 01.01.2999; 
4) с 17.06.2015 по 31.12.2999; 
5) с 01.01.2019 по 31.12.2030</t>
  </si>
  <si>
    <t>1) Постановление Администрации муниципального образования "Об утверждении муниципальной программы Нефтеюганского района "Доступная среда Нефтеюганского района на 2019-2024 годы и на период до 2030 года" от 31.10.2016 №1789-па-нпа; 
2) Федеральный закон "О социальной защите инвалидов в Российской Федерации" от 24.11.1995 №181-фз; 
3) Федеральный закон "Об общих принципах организации местного самоуправления в Российской Федерации (ред. от 30.03.2015 г.)" от 06.10.2003 №131-фз; 
4) Постановление Правительства РФ " О порядке и сроках разработки федеральными органами исполнительной власти, органами исполнительной власти субъектов Российской Федерации, органами местного самоуправления мероприятий по повышению значений показателей доступности для инвалидов объектов и услуг в установленных сферах деятельности" (вместе с "Правилами разработки федеральными." от 17.06.2015 №599; 
5) Постановление Правительства автономного округа "О государственной  программе Ханты-Мансийского автономного округа-Югры "Доступная среда" от 05.10.2018 №340-п-п</t>
  </si>
  <si>
    <t>1) с 14.06.2016 по 01.01.2999; 
2) с 19.12.2005 по 01.01.2999; 
3) с 17.11.1992 по 01.01.2999; 
4) с 01.01.2009 по 01.01.2999</t>
  </si>
  <si>
    <t xml:space="preserve">1) прил. 1; 
2) в целом; 
3) абз. 9 ст. 40 ; 
4) п. 19.1 ч. 1 ст. 15 гл. 3 </t>
  </si>
  <si>
    <t>1) Постановление Администрации муниципального образования "Об утверждении нормативных затрат на обеспечение функций муниципальных органов Нефтеюганского района и подведомственных администрации Нефтеюганского района казенных учреждений" от 14.06.2016 №830; 
2) Закон автономного округа "О культуре и искусстве в Ханты-Мансийском автономном округе - Югре" от 15.11.2005 №109-оз; 
3) Федеральный закон "Основы законодательства Российской Федерации о культуре" от 09.10.1992 №3612-1-фз; 
4) Федеральный закон "Об общих принципах организации местного самоуправления в Российской Федерации (ред. от 30.03.2015 г.)" от 06.10.2003 №131-фз</t>
  </si>
  <si>
    <t>Проведение региональных, районных праздников</t>
  </si>
  <si>
    <t>создание условий для обеспечения поселений, входящих в состав муниципального района, услугами по организации досуга и услугами организаций культуры</t>
  </si>
  <si>
    <t>1) с 01.01.2017 по 31.12.2999; 
2) с 02.12.1995 по 01.01.2999; 
3) с 01.01.2009 по 01.01.2999; 
4) с 17.06.2015 по 31.12.2999; 
5) с 29.03.2019 по 01.01.2999</t>
  </si>
  <si>
    <t xml:space="preserve">1) в целом; 
2) в целом; 
3) п. 19 ч. 1 ст. 15 гл. 3 ; 
4) в целом; 
5) разд. 3 </t>
  </si>
  <si>
    <t>1) Постановление Администрации муниципального образования "Об утверждении муниципальной программы Нефтеюганского района "Доступная среда Нефтеюганского района на 2019-2024 годы и на период до 2030 года" от 31.10.2016 №1789-па-нпа; 
2) Федеральный закон "О социальной защите инвалидов в Российской Федерации" от 24.11.1995 №181-фз; 
3) Федеральный закон "Об общих принципах организации местного самоуправления в Российской Федерации (ред. от 30.03.2015 г.)" от 06.10.2003 №131-фз; 
4) Постановление Правительства РФ " О порядке и сроках разработки федеральными органами исполнительной власти, органами исполнительной власти субъектов Российской Федерации, органами местного самоуправления мероприятий по повышению значений показателей доступности для инвалидов объектов и услуг в установленных сферах деятельности" (вместе с "Правилами разработки федеральными." от 17.06.2015 №599; 
5) Постановление Правительства РФ "Об утверждении государственной программы Российской Федерации "Доступная среда" от 29.03.2019 №363</t>
  </si>
  <si>
    <t>Обеспечение доступности предоставляемых инвалидам услуг в сфере библиотечного обслуживания</t>
  </si>
  <si>
    <t>1) с 01.01.2017 по 31.12.2999; 
2) с 02.01.1995 по 01.01.2999; 
3) с 01.01.2009 по 01.01.2999; 
4) с 07.05.2012 по 31.12.2020; 
5) с 10.11.2011 по 01.01.2999; 
6) с 26.04.2018 по 01.01.2999; 
7) с 01.01.2019 по 13.12.2030</t>
  </si>
  <si>
    <t xml:space="preserve">1) п. 2.4 разд. 3 прил. 1; 
2) подп. 1,2,3 п. 2 ст. 15 гл. 4 ; 
3) п. 19 ч. 1 ст. 15 гл. 3 ; 
4) подп. а п. 1 ; 
5) ст. 2 ; 
6) в целом; 
7) разд. 2 </t>
  </si>
  <si>
    <t>1) Постановление Администрации муниципального образования "Об утверждении муниципальной программы Нефтеюганского района "Развитие культуры Нефтеюганского района на 2019- 
2024 годы и на период до 2030 года" от 31.10.2016 №1802-па-нпа; 
2) Федеральный закон "О библиотечном деле " от 29.12.1994 №78-фз; 
3) Федеральный закон "Об общих принципах организации местного самоуправления в Российской Федерации (ред. от 30.03.2015 г.)" от 06.10.2003 №131-фз; 
4) Указ Президента РФ "О мероприятиях по реализации государственной социальной политики" от 07.05.2012 №597; 
5) Закон автономного округа "О регулировании отдельных вопросов библиотечного дела и обязательного экземпляра документов Ханты-Мансийского автономного округа - Югры" от 28.10.2011 №105-оз; 
6) Постановление Администрации муниципального образования "Об установлении системы оплаты труда работников учреждений культуры, подведомственных департаменту культуры и спорта Нефтеюганского района" от 25.04.2018 №601-па-нпа; 
7) Постановление Правительства автономного округа "О гос. программе ХМАО-Югры "Культурное пространство"." от 05.10.2018 №341-п-п</t>
  </si>
  <si>
    <t>Развитие библиотечного дела</t>
  </si>
  <si>
    <t>организация библиотечного обслуживания населения межпоселенческими библиотеками, комплектование и обеспечение сохранности их библиотечных фондов</t>
  </si>
  <si>
    <t>1) с 22.09.2009 по 01.01.2999; 
2) с 01.01.2019 по 31.12.2999; 
3) с 01.01.2009 по 01.01.2999; 
4) с 27.07.2006 по 31.12.2999; 
5) с 22.03.2013 по 01.01.2999; 
6) с 01.01.2019 по 31.12.2030</t>
  </si>
  <si>
    <t>1) в целом; 
2) в целом; 
3) п. 18 ч. 1 ст. 15 гл. 3 ; 
4) в целом; 
5) в целом; 
6) в целом</t>
  </si>
  <si>
    <t>1) Федеральный закон "О персональных данных" от 27.07.2006 №152-ФЗ-фз; 
2) Постановление Администрации муниципального образования "Об утверждении муниципальной программы Нефтеюганского района "Цифровое развитие Нефтеюганского района на 2019-2024 годы и на период до 2030 года" от 31.10.2016 №1783-па-нпа; 
3) Федеральный закон "Об общих принципах организации местного самоуправления в Российской Федерации (ред. от 30.03.2015 г.)" от 06.10.2003 №131-фз; 
4) Федеральный закон "Об информации, информационных технологиях и о защите информации " от 27.07.2006 №149-фз; 
5) Распоряжение Правительства автономного округа "О стратегии социально-экономического развития Ханты-Мансийского автономного округа - Югры до 2020 года и на период до 2030 года" от 22.03.2013 №101-рп-рп; 
6) Постановление Правительства автономного округа "О гос. программе  ХМАО-Югры "Цифровое развитие Ханты-Мансийского автономного округа - Югры"." от 05.10.2018 №353-п-п</t>
  </si>
  <si>
    <t>Мероприятия в области информационно-коммуникационных технологий</t>
  </si>
  <si>
    <t>1) с 01.01.2019 по 01.01.2999; 
2) с 22.09.2009 по 01.01.2999; 
3) с 02.08.2010 по 01.01.2999; 
4) с 07.05.2012 по 31.12.2999; 
5) с 01.01.2009 по 01.01.2999; 
6) с 27.07.2006 по 31.12.2999; 
7) с 22.03.2013 по 01.01.2999; 
8) с 01.01.2019 по 31.12.2030</t>
  </si>
  <si>
    <t>1) п. 4 разд. 3 ; 
2) в целом; 
3) в целом; 
4) подп. в п. 1 ; 
5) п. 18 ч. 1 ст. 15 гл. 3 ; 
6) в целом; 
7) в целом; 
8) в целом</t>
  </si>
  <si>
    <t>1) Постановление Администрации муниципального образования "Развитие информационного общества Нефтеюганского района на 2019-2024 годы и на период до 2030 года" от 21.12.2018 №2399-па-нпа; 
2) Федеральный закон "О персональных данных" от 27.07.2006 №152-ФЗ-фз; 
3) Федеральный закон "Об организации предоставления государственных и муниципальных услуг" от 27.07.2010 №210-фз; 
4) Указ Президента РФ "Об основных направлениях совершенствования системы государственного управления (в ред. от 07.05.2012 г.)" от 07.05.2012 №601; 
5) Федеральный закон "Об общих принципах организации местного самоуправления в Российской Федерации (ред. от 30.03.2015 г.)" от 06.10.2003 №131-фз; 
6) Федеральный закон "Об информации, информационных технологиях и о защите информации " от 27.07.2006 №149-фз; 
7) Распоряжение Правительства автономного округа "О стратегии социально-экономического развития Ханты-Мансийского автономного округа - Югры до 2020 года и на период до 2030 года" от 22.03.2013 №101-рп-рп; 
8) Постановление Правительства автономного округа "О гос. программе  ХМАО-Югры "Цифровое развитие Ханты-Мансийского автономного округа - Югры"." от 05.10.2018 №353-п-п</t>
  </si>
  <si>
    <t>1) с 22.09.2009 по 01.01.2999; 
2) с 02.08.2010 по 01.01.2999; 
3) с 01.01.2019 по 31.12.2999; 
4) с 01.01.2009 по 01.01.2999; 
5) с 27.07.2006 по 31.12.2999; 
6) с 01.01.2014 по 31.12.2020; 
7) с 22.03.2013 по 01.01.2999</t>
  </si>
  <si>
    <t>1) в целом; 
2) в целом; 
3) в целом; 
4) подп. 18 п. 1 ст. 15 гл. 3 ; 
5) в целом; 
6) в целом; 
7) в целом</t>
  </si>
  <si>
    <t>1) Федеральный закон "О персональных данных" от 27.07.2006 №152-ФЗ-фз; 
2) Федеральный закон "Об организации предоставления государственных и муниципальных услуг" от 27.07.2010 №210-фз; 
3) Постановление Администрации муниципального образования "Об утверждении муниципальной программы Нефтеюганского района "Цифровое развитие Нефтеюганского района на 2019-2024 годы и на период до 2030 года" от 31.10.2016 №1783-па-нпа; 
4) Федеральный закон "Об общих принципах организации местного самоуправления в Российской Федерации (ред. от 30.03.2015 г.)" от 06.10.2003 №131-фз; 
5) Федеральный закон "Об информации, информационных технологиях и о защите информации " от 27.07.2006 №149-фз; 
6) Постановление Правительства автономного округа "О государственной программе Ханты-Мансийского автономного округа - Югры "Информационное общество Ханты-Мансийского автономного округа - Югры на 2016 - 2020 годы" (ред. от 13.11.2015 г.)" от 09.10.2013 №424-п; 
7) Распоряжение Правительства автономного округа "О стратегии социально-экономического развития Ханты-Мансийского автономного округа - Югры до 2020 года и на период до 2030 года" от 22.03.2013 №101-рп-рп</t>
  </si>
  <si>
    <t>1) п. 18 ч. 1 ст. 15 гл. 3 ; 
2) в целом; 
3) в целом; 
4) в целом</t>
  </si>
  <si>
    <t>Инициативный проект "Ярморочные домики"</t>
  </si>
  <si>
    <t>1) с 14.06.2016 по 01.01.2999; 
2) с 01.01.2009 по 01.01.2999; 
3) с 07.02.1992 по 01.01.2999</t>
  </si>
  <si>
    <t xml:space="preserve">1) прил. 1; 
2) п. 18 ч. 1 ст. 15 гл. 3 ; 
3) ст. 44 </t>
  </si>
  <si>
    <t>1) Постановление Администрации муниципального образования "Об утверждении нормативных затрат на обеспечение функций муниципальных органов Нефтеюганского района и подведомственных администрации Нефтеюганского района казенных учреждений" от 14.06.2016 №830; 
2) Федеральный закон "Об общих принципах организации местного самоуправления в Российской Федерации (ред. от 30.03.2015 г.)" от 06.10.2003 №131-фз; 
3) Закон Российской Федерации "О защите прав потребителей (в редакции от 25.10.2007)" от 07.02.1992 №2300-1</t>
  </si>
  <si>
    <t>Расходы на осуществление мероприятий направленных на защиту прав потребителей</t>
  </si>
  <si>
    <t>1) с 22.09.2009 по 01.01.2999; 
2) с 14.06.2016 по 01.01.2999; 
3) с 01.01.2009 по 01.01.2999; 
4) с 01.01.2010 по 01.01.2999; 
5) с 27.07.2006 по 31.12.2999; 
6) с 22.03.2013 по 01.01.2999</t>
  </si>
  <si>
    <t>1) в целом; 
2) прил. 1; 
3) п. 18 ч. 1 ст. 15 гл. 3 ; 
4) в целом; 
5) в целом; 
6) разд. 7.10 прил. 1</t>
  </si>
  <si>
    <t>1) Федеральный закон "О персональных данных" от 27.07.2006 №152-ФЗ-фз; 
2) Постановление Администрации муниципального образования "Об утверждении нормативных затрат на обеспечение функций муниципальных органов Нефтеюганского района и подведомственных администрации Нефтеюганского района казенных учреждений" от 14.06.2016 №830; 
3) Федеральный закон "Об общих принципах организации местного самоуправления в Российской Федерации (ред. от 30.03.2015 г.)" от 06.10.2003 №131-фз; 
4) Федеральный закон "Об обеспечении доступа к информации о деятельности государственных органов и органов местного самоуправления (с изменениями на 28.12.2013 г.)" от 09.02.2009 №8-фз; 
5) Федеральный закон "Об информации, информационных технологиях и о защите информации " от 27.07.2006 №149-фз; 
6) Распоряжение Правительства автономного округа "О стратегии социально-экономического развития Ханты-Мансийского автономного округа - Югры до 2020 года и на период до 2030 года" от 22.03.2013 №101-рп-рп</t>
  </si>
  <si>
    <t>Мероприятия в области информационно-коммунакационных технологий</t>
  </si>
  <si>
    <t>создание условий для обеспечения поселений, входящих в состав муниципального района, услугами связи, общественного питания, торговли и бытового обслуживания</t>
  </si>
  <si>
    <t>1) с 31.10.2016 по 01.01.2999; 
2) с 01.01.2017 по 31.12.2999; 
3) с 01.01.2009 по 01.01.2999; 
4) с 17.11.2016 по 01.01.2999; 
5) с 26.04.2002 по 31.12.2999; 
6) с 07.05.2018 по 31.12.2024; 
7) с 24.09.2013 по 01.01.2999; 
8) с 01.01.2019 по 31.12.2030; 
9) с 01.01.2019 по 31.12.2030</t>
  </si>
  <si>
    <t>1) в целом; 
2) в целом; 
3) п. 3 ч. 1 ст. 15 гл. 3 ; 
4) в целом; 
5) в целом; 
6) в целом; 
7) в целом; 
8) в целом; 
9) в целом</t>
  </si>
  <si>
    <t>1) Постановление Администрации муниципального образования "Об утверждении муниципальной программы "Развитие жилищно-коммунального комплекса и повышение энергетической эффективности в мунципальном образовании Нефтеюганский район на 2017-2020 годы" от 31.10.2016 №1804-па-нпа; 
2) Постановление Администрации муниципального образования "Об утверждении муниципальной программы Нефтеюганского района "Управление имуществом муниципального образования Нефтеюганский район на 2019 - 2024 годы и на период до 2030 года" от 31.10.2016 №1805-па-нпа; 
3) Федеральный закон "Об общих принципах организации местного самоуправления в Российской Федерации (ред. от 30.03.2015 г.)" от 06.10.2003 №131-фз; 
4) Закон автономного округа "О наделении органов местного самоуправления муниципальных образований Ханты-Мансийского автономного округа - Югры отдельными государственными полномочиями в сфере обращения  с твердыми коммунальными отходами" от 17.11.2016 №79-оз-оз; 
5) Федеральный закон "Об приватизации государственного и муниципального имущества (с изменениями на 21.07.2014 г.)" от 21.12.2001 №178-фз; 
6) Указ Президента РФ "О национальных целях и стратегических задачах развития Российской Федерации на период до 2024 года" от 07.05.2018 №204; 
7) Постановление Администрации муниципального образования "О муниципальных и ведомственных целевых программах муниципального образования Нефтеюганский район" от 24.09.2013 №2493-па; 
8) Постановление Правительства автономного округа "О гос. программе ХМАО-Югры "Жилищно-коммунальный комплекс и городская среда"." от 05.10.2018 №347-п-п; 
9) Постановление Правительства автономного округа "О гос. программе ХМА-Югры "Управление государственным имуществом"." от 05.10.2018 №356-п-п</t>
  </si>
  <si>
    <t>содержание на территории муниципального района межпоселенческих мест захоронения, организация ритуальных услуг</t>
  </si>
  <si>
    <t>1) с 14.06.2016 по 01.01.2999; 
2) с 01.01.2009 по 01.01.2999; 
3) с 01.07.2005 по 01.01.2999; 
4) с 22.10.2004 по 01.01.2999</t>
  </si>
  <si>
    <t xml:space="preserve">1) прил. 1; 
2) п. 16 ч. 1 ст. 15 гл. 3 ; 
3) п. 2 ст. 4 ; 
4) п. 2 ст. 23 гл. 5 </t>
  </si>
  <si>
    <t>1) Постановление Администрации муниципального образования "Об утверждении нормативных затрат на обеспечение функций муниципальных органов Нефтеюганского района и подведомственных администрации Нефтеюганского района казенных учреждений" от 14.06.2016 №830; 
2) Федеральный закон "Об общих принципах организации местного самоуправления в Российской Федерации (ред. от 30.03.2015 г.)" от 06.10.2003 №131-фз; 
3) Закон автономного округа "Об архивном деле в Ханты-Мансийском автономном округе - Югре (с изменениями на 19.12.2005 г.)" от 07.06.2005 №42-оз; 
4) Закон Российской Федерации "Об архивном деле в Российской Федерации" от 22.10.2004 №125-фз</t>
  </si>
  <si>
    <t>Формирование и содержание архивного фонда</t>
  </si>
  <si>
    <t>формирование и содержание муниципального архива, включая хранение архивных фондов поселений</t>
  </si>
  <si>
    <t>1) с 10.05.2007 по 31.12.2999; 
2) с 14.06.2016 по 01.01.2999; 
3) с 01.01.2009 по 01.01.2999; 
4) с 22.03.2013 по 01.01.2999; 
5) с 31.07.2018 по 01.01.2999</t>
  </si>
  <si>
    <t xml:space="preserve">1) п. 2 ст. 8 ; 
2) прил. 1; 
3) п. 15 ч. 1 ст. 15 гл. 3 ; 
4) разд. 7.6 ; 
5) разд. 3.2.3.1 </t>
  </si>
  <si>
    <t>1) Закон автономного округа "О градостроительной деятельности на территории Ханты-Мансийского автономного округа - Югры (ред. от 19.11.2014 г.)" от 18.04.2007 №39-оз; 
2) Постановление Администрации муниципального образования "Об утверждении нормативных затрат на обеспечение функций муниципальных органов Нефтеюганского района и подведомственных администрации Нефтеюганского района казенных учреждений" от 14.06.2016 №830; 
3) Федеральный закон "Об общих принципах организации местного самоуправления в Российской Федерации (ред. от 30.03.2015 г.)" от 06.10.2003 №131-фз; 
4) Распоряжение Правительства автономного округа "О стратегии социально-экономического развития Ханты-Мансийского автономного округа - Югры до 2020 года и на период до 2030 года" от 22.03.2013 №101-рп-рп; 
5) Решение Думы муниципального образования "Об утверждении Стратегии социально-экономического развития муниципального образования Нефтеюганский район до 2030 года" от 31.07.2018 №257</t>
  </si>
  <si>
    <t>Расходы на формирование на территории Нефтеюганского района актуализированной градостроительной документацией, информационной системой обеспечения градостроительной деятельности</t>
  </si>
  <si>
    <t>утверждение схем территориального планирования муниципального района, утверждение подготовленной на основе схемы территориального планирования муниципального района документации по планировке территории, ведение информационной системы обеспечения градостроительной деятельности, осуществляемой на территории муниципального района, резервирование и изъятие земельных участков в границах муниципального района для муниципальных нужд</t>
  </si>
  <si>
    <t>1) с 01.01.2019 по 31.12.2999; 
2) с 12.01.2002 по 01.01.2999; 
3) с 01.01.2009 по 01.01.2999; 
4) с 30.06.1998 по 01.01.2999; 
5) с 22.03.2013 по 01.01.2999; 
6) с 10.04.2007 по 01.01.2999; 
7) с 03.06.2011 по 01.01.2999; 
8) с 01.01.2019 по 31.12.2030; 
9) с 12.11.2016 по 01.01.2999</t>
  </si>
  <si>
    <t>1) в целом; 
2) п. 1 ст. 7 ; 
3) подп. 14 п. 1 ч. 1 ст. 15 гл. 3 ; 
4) п. 2,3,1,2 ст. 8,13 гл. 2,3 ; 
5) в целом; 
6) в целом; 
7) в целом; 
8) в целом; 
9) в целом</t>
  </si>
  <si>
    <t>1) Постановление Администрации муниципального образования "Об утверждении муниципальной программы Нефтеюганского района "Обеспечение экологической безопасности Нефтеюганского района на 2019-2024 годы и на период до 2030 года" от 31.10.2016 №1784-па-нпа; 
2) Федеральный закон "Об охране окружающей среды" от 10.01.2002 №7-фз; 
3) Федеральный закон "Об общих принципах организации местного самоуправления в Российской Федерации (ред. от 30.03.2015 г.)" от 06.10.2003 №131-фз; 
4) Федеральный закон "Об отходах производства и потребления (с изменениями на 25.11.2013 г.)" от 24.06.1998 №89-фз; 
5) Распоряжение Правительства автономного округа "О стратегии социально-экономического развития Ханты-Мансийского автономного округа - Югры до 2020 года и на период до 2030 года" от 22.03.2013 №101-рп-рп; 
6) Распоряжение Правительства автономного округа "О Концепции экологической безопасности Ханты-Мансийского автономного округа - Югры на период до 2020 года" 
(с изм. и доп., вступающими в силу с 01.01.2015)" от 10.04.2007 №110-рп-рп; 
7) Постановление Правительства автономного округа "О Концепции обращения с отходами производства и потребления в Ханты-Мансийском автономном округе - Югре на период до 2020 года" от 03.06.2011 №191-п-п; 
8) Постановление Правительства автономного округа "О гос. программе ХМА-Югры  "Экологическая безопасность" от 05.10.2018 №352-п-п; 
9) Постановление Правительства РФ "Об обращении с твердыми коммунальными отходами и внесении изменения в постановление Правительства Российской Федерации от 25 августа 2008 г. N 641" от 12.11.2016 №1156</t>
  </si>
  <si>
    <t>1) с 29.05.2019 по 01.01.2999; 
2) с 01.01.2019 по 01.01.2999; 
3) с 24.07.2013 по 01.01.2999; 
4) с 01.01.2009 по 01.01.2999; 
5) с 29.02.2012 по 01.01.2999</t>
  </si>
  <si>
    <t>1) в целом; 
2) в целом; 
3) в целом; 
4) подп. 14 п. 1 ст. 15 гл. 3 ; 
5) в целом</t>
  </si>
  <si>
    <t>1) Постановление Администрации муниципального образования «Об утверждении нормативных затрат на обеспечение функций департамента имущественных отношений Нефтеюганского района» от 29.05.2019 №1148-па; 
2) Постановление Администрации муниципального образования "Управление имуществом муниципального образования Нефтеюганский район на 2019-2024 годы и на период до 2030 года" от 17.12.2018 №2308-па-нпа; 
3) Решение Думы муниципального образования "Об утверждении Положения о Департаменте имущественных отношений Нефтеюганского района" от 24.07.2013 №384; 
4) Федеральный закон "Об общих принципах организации местного самоуправления в Российской Федерации (ред. от 30.03.2015 г.)" от 06.10.2003 №131-фз; 
5) Решение Думы муниципального образования "Об утверждении Положения о порядке управления и распоряжения собственностью муниципального образования Нефтеюганский район" от 29.02.2012 №172</t>
  </si>
  <si>
    <t>Расходы на приобретение техники и оборудования</t>
  </si>
  <si>
    <t>участие в организации деятельности по сбору (в том числе раздельному сбору), транспортированию, обработке, утилизации, обезвреживанию, захоронению твердых коммунальных отходов на территориях соответствующих муниципальных районов</t>
  </si>
  <si>
    <t>1) с 01.01.2017 по 31.12.2999; 
2) с 01.01.2009 по 01.01.2999; 
3) с 22.03.2013 по 01.01.2999; 
4) с 07.05.2018 по 31.12.2024; 
5) с 01.01.2019 по 31.12.2030; 
6) с 23.10.2015 по 01.01.2999; 
7) с 09.10.2015 по 01.01.2999</t>
  </si>
  <si>
    <t>1) в целом; 
2) в целом; 
3) в целом; 
4) в целом; 
5) в целом; 
6) в целом; 
7) в целом</t>
  </si>
  <si>
    <t>1) Постановление Администрации муниципального образования "Об утверждении муниципальной программы Нефтеюганского района "Образование 21 века на 2019-2024 годы и на период до 2030 года" от 31.10.2016 №1790-па-нпа; 
2) Федеральный закон "Об общих принципах организации местного самоуправления в Российской Федерации (ред. от 30.03.2015 г.)" от 06.10.2003 №131-фз; 
3) Распоряжение Правительства автономного округа "О стратегии социально-экономического развития Ханты-Мансийского автономного округа - Югры до 2020 года и на период до 2030 года" от 22.03.2013 №101-рп-рп; 
4) Указ Президента РФ "О национальных целях и стратегических задачах развития Российской Федерации на период до 2024 года" от 07.05.2018 №204; 
5) Постановление Правительства автономного округа "О гос. программе ХМАО-Югры "Развитие образования"." от 05.10.2018 №338-п-п; 
6) Распоряжение Правительства РФ "О программе «Содействие созданию в субъектах Российской Федерации (исходя из прогнозируемой потребности) новых мест в общеобразовательных организациях» на 2016 - 2025 годы" от 23.10.2015 №2145-р; 
7) Постановление Правительства автономного округа "Постановление Правительства Ханты-Мансийского АО - Югры от 9 октября 2015 г. N 343-п "О внесении изменений в приложение к постановлению Правительства Ханты-Мансийского автономного округа - Югры от 23 декабря 2010 года N 373-п "О Порядке формирования и реализации Адресной инвестиционной программы Ханты-Мансийского автономного округа - Югры" от 09.10.2015 №343-п-п</t>
  </si>
  <si>
    <t>Капитальный ремонт и оснащение немонтируемыми средствами обучения и воспитания объектов общеобразовательных организаций</t>
  </si>
  <si>
    <t>1) в целом; 
2) п. 11 ч. 1 ст. 15 гл. 3 ; 
3) в целом; 
4) в целом; 
5) в целом; 
6) в целом; 
7) в целом</t>
  </si>
  <si>
    <t>Проектирование, строительство(реконструкция) и ремонт объектов в сфере образования</t>
  </si>
  <si>
    <t>1) с 28.12.2001 по 01.01.2999; 
2) с 01.01.2009 по 01.01.2999; 
3) с 19.12.2012 по 31.12.2025; 
4) с 22.03.2013 по 01.01.2999; 
5) с 01.01.2019 по 31.12.2030</t>
  </si>
  <si>
    <t xml:space="preserve">1) п. 5 ст. 1 ; 
2) п. 11 ч. 1 ст. 15 гл. 3 ; 
3) в целом; 
4) в целом; 
5) п. 1.1 разд. 1 </t>
  </si>
  <si>
    <t>1) Закон автономного округа "О языках коренных малочисленных народов Севера, проживающих на территории ХМАО (с изменениями на 30.09.2013 г.)" от 04.12.2001 №89-оз; 
2) Федеральный закон "Об общих принципах организации местного самоуправления в Российской Федерации (ред. от 30.03.2015 г.)" от 06.10.2003 №131-фз; 
3) Указ Президента РФ "О Стратегии государственной национальной политики Российской Федерации на период до 2025 года" от 19.12.2012 №1666; 
4) Распоряжение Правительства автономного округа "О стратегии социально-экономического развития Ханты-Мансийского автономного округа - Югры до 2020 года и на период до 2030 года" от 22.03.2013 №101-рп-рп; 
5) Постановление Правительства автономного округа "О гос. программе ХМАО-Югры "Устойчивое развитие коренных малочисленных народов Севера"." от 05.10.2018 №350-п-п</t>
  </si>
  <si>
    <t>Сохранение и развитие традиционной культуры коренных малочисленных народов Севера в сфере дополнительного образования</t>
  </si>
  <si>
    <t>1) с 01.01.2017 по 31.12.2999; 
2) с 19.12.2005 по 01.01.2999; 
3) с 01.01.2009 по 01.01.2999; 
4) с 01.09.2013 по 01.01.2999; 
5) с 07.05.2018 по 31.12.2024; 
6) с 01.01.2019 по 13.12.2030</t>
  </si>
  <si>
    <t xml:space="preserve">1) п. 2.1 разд. 3 ; 
2) в целом; 
3) п. 11 ч. 1 ст. 15 гл. 3 ; 
4) ст. 75 гл. 10 ; 
5) п. 12 ; 
6) разд. 2 </t>
  </si>
  <si>
    <t>1) Постановление Администрации муниципального образования "Об утверждении муниципальной программы Нефтеюганского района "Развитие культуры Нефтеюганского района на 2019- 
2024 годы и на период до 2030 года" от 31.10.2016 №1802-па-нпа; 
2) Закон автономного округа "О культуре и искусстве в Ханты-Мансийском автономном округе - Югре" от 15.11.2005 №109-оз; 
3) Федеральный закон "Об общих принципах организации местного самоуправления в Российской Федерации (ред. от 30.03.2015 г.)" от 06.10.2003 №131-фз; 
4) Федеральный закон "Об образовании в Российской Федерации" от 29.12.2012 №273-фз; 
5) Указ Президента РФ "О национальных целях и стратегических задачах развития Российской Федерации на период до 2024 года" от 07.05.2018 №204; 
6) Постановление Правительства автономного округа "О гос. программе ХМАО-Югры "Культурное пространство"." от 05.10.2018 №341-п-п</t>
  </si>
  <si>
    <t>Укрепление материально-технической базы учреждений дополнительного образования в сфере культуры</t>
  </si>
  <si>
    <t>1) с 31.10.2016 по 01.01.2999; 
2) с 01.01.2009 по 01.01.2999; 
3) с 04.12.2007 по 01.01.2999; 
4) с 01.09.2013 по 01.01.2999; 
5) с 01.01.2019 по 31.12.2030</t>
  </si>
  <si>
    <t xml:space="preserve">1) п. 2.4 разд. 3 ; 
2) п. 26 ч. 1 ст. 15 гл. 3 ; 
3) ст. 34.1 гл. 4 ; 
4) ст. 75 гл. 10 ; 
5) разд. 2 </t>
  </si>
  <si>
    <t>1) Постановление Администрации муниципального образования "Об утверждении муниципальной программы Нефтеюганского района "Развитие физической культуры и спорта в Нефтеюганском районе
на 2017-2020 годы" от 31.10.2016 №1801-па-нпа; 
2) Федеральный закон "Об общих принципах организации местного самоуправления в Российской Федерации (ред. от 30.03.2015 г.)" от 06.10.2003 №131-фз; 
3) Федеральный закон "О физической культуре и спорте в Российской Федерации" от 04.12.2007 №329-фз-фз; 
4) Федеральный закон "Об образовании в Российской Федерации" от 29.12.2012 №273-фз; 
5) Постановление Правительства автономного округа "О гос. программе ХМАО-Югры "Развитие физической культуры и спорта" от 05.10.2018 №342-п-п</t>
  </si>
  <si>
    <t>Укрепление материально-технической базы учреждений, осуществляющих спортивную подготовку</t>
  </si>
  <si>
    <t>1) с 01.01.2017 по 31.12.2999; 
2) с 02.12.1995 по 01.01.2999; 
3) с 01.01.2009 по 01.01.2999; 
4) с 17.06.2015 по 31.12.2999; 
5) с 01.09.2013 по 01.01.2999; 
6) с 29.03.2019 по 01.01.2999</t>
  </si>
  <si>
    <t>1) разд. 3 ; 
2) ст. 19 ; 
3) п. 11 ч. 1 ст. 15 гл. 3 ; 
4) в целом; 
5) ст. 79 ; 
6) в целом</t>
  </si>
  <si>
    <t>1) Постановление Администрации муниципального образования "Об утверждении муниципальной программы Нефтеюганского района "Доступная среда Нефтеюганского района на 2019-2024 годы и на период до 2030 года" от 31.10.2016 №1789-па-нпа; 
2) Федеральный закон "О социальной защите инвалидов в Российской Федерации" от 24.11.1995 №181-фз; 
3) Федеральный закон "Об общих принципах организации местного самоуправления в Российской Федерации (ред. от 30.03.2015 г.)" от 06.10.2003 №131-фз; 
4) Постановление Правительства РФ " О порядке и сроках разработки федеральными органами исполнительной власти, органами исполнительной власти субъектов Российской Федерации, органами местного самоуправления мероприятий по повышению значений показателей доступности для инвалидов объектов и услуг в установленных сферах деятельности" (вместе с "Правилами разработки федеральными." от 17.06.2015 №599; 
5) Федеральный закон "Об образовании в Российской Федерации" от 29.12.2012 №273-фз; 
6) Постановление Правительства РФ "Об утверждении государственной программы Российской Федерации "Доступная среда" от 29.03.2019 №363</t>
  </si>
  <si>
    <t>Обеспечение доступности предоставляемых инвалидам услуг в сфере дополнительного образования</t>
  </si>
  <si>
    <t>1) с 31.10.2016 по 01.01.2999; 
2) с 01.01.2009 по 01.01.2999; 
3) с 04.12.2007 по 01.01.2999; 
4) с 09.02.2012 по 01.01.2999; 
5) с 01.01.2019 по 31.12.2030</t>
  </si>
  <si>
    <t xml:space="preserve">1) п. 2.1 разд. 3 ; 
2) п. 26 ч. 1 ст. 15 гл. 3 ; 
3) ст. 20 гл. 2 ; 
4) прил. 4-7; 
5) разд. 2 </t>
  </si>
  <si>
    <t>1) Постановление Администрации муниципального образования "Об утверждении муниципальной программы Нефтеюганского района "Развитие физической культуры и спорта в Нефтеюганском районе
на 2017-2020 годы" от 31.10.2016 №1801-па-нпа; 
2) Федеральный закон "Об общих принципах организации местного самоуправления в Российской Федерации (ред. от 30.03.2015 г.)" от 06.10.2003 №131-фз; 
3) Федеральный закон "О физической культуре и спорте в Российской Федерации" от 04.12.2007 №329-фз-фз; 
4) Решение Думы муниципального образования "О нормативах финансирования отдельных затрат на проведение культурно-массовых и спортивных мероприятий" от 09.02.2012 №160; 
5) Постановление Правительства автономного округа "О гос. программе ХМАО-Югры "Развитие физической культуры и спорта" от 05.10.2018 №342-п-п</t>
  </si>
  <si>
    <t>Участие в окружных, региональных, всероссийских и международных соревнованиях</t>
  </si>
  <si>
    <t>1) с 01.01.2017 по 31.12.2999; 
2) с 19.12.2005 по 01.01.2999; 
3) с 01.01.2009 по 01.01.2999; 
4) с 01.09.2013 по 01.01.2999; 
5) с 07.05.2018 по 31.12.2024; 
6) с 01.01.2019 по 13.12.2030; 
7) с 01.01.2020 по 01.01.2999</t>
  </si>
  <si>
    <t>1) п. 2.1 разд. 3 ; 
2) п. 3 ст. 3 ; 
3) п. 11 ч. 1 ст. 15 гл. 3 ; 
4) ст. 75 гл. 10 ; 
5) п. 12 ; 
6) разд. 2 ; 
7) в целом</t>
  </si>
  <si>
    <t>1) Постановление Администрации муниципального образования "Об утверждении муниципальной программы Нефтеюганского района "Развитие культуры Нефтеюганского района на 2019- 
2024 годы и на период до 2030 года" от 31.10.2016 №1802-па-нпа; 
2) Закон автономного округа "О культуре и искусстве в Ханты-Мансийском автономном округе - Югре" от 15.11.2005 №109-оз; 
3) Федеральный закон "Об общих принципах организации местного самоуправления в Российской Федерации (ред. от 30.03.2015 г.)" от 06.10.2003 №131-фз; 
4) Федеральный закон "Об образовании в Российской Федерации" от 29.12.2012 №273-фз; 
5) Указ Президента РФ "О национальных целях и стратегических задачах развития Российской Федерации на период до 2024 года" от 07.05.2018 №204; 
6) Постановление Правительства автономного округа "О гос. программе ХМАО-Югры "Культурное пространство"." от 05.10.2018 №341-п-п; 
7) Постановление Администрации муниципального образования «Об установлении системы оплаты труда работников бюджетных образовательных организаций Нефтеюганского района, подведомственных департаменту культуры и спорта Нефтеюганского района" от 26.05.2020 №690-па-нпа</t>
  </si>
  <si>
    <t>Содействие развитию дополнительного образования в сфере культуры</t>
  </si>
  <si>
    <t>1) с 01.01.2017 по 31.12.2999; 
2) с 01.01.2009 по 01.01.2999; 
3) с 01.01.2022 по 31.12.2030</t>
  </si>
  <si>
    <t>1) в целом; 
2) подп. 11 п. 1 ст. 15 гл. 3 ; 
3) прил. 46</t>
  </si>
  <si>
    <t>1) Постановление Администрации муниципального образования "Об утверждении муниципальной программы Нефтеюганского района "Образование 21 века на 2019-2024 годы и на период до 2030 года" от 31.10.2016 №1790-па-нпа; 
2) Федеральный закон "Об общих принципах организации местного самоуправления в Российской Федерации (ред. от 30.03.2015 г.)" от 06.10.2003 №131-фз; 
3) Постановление Правительства автономного округа "О государственной программе Ханты-Мансийского автономного округа – Югры «Развитие образования» от 31.10.2021 №468-п-п</t>
  </si>
  <si>
    <t>Создание условий для осуществления присмотра и ухода за детьми, содержания детей в частных организациях, осуществляющих образовательную деятельность по реализации образовательных программ дошкольного образования</t>
  </si>
  <si>
    <t>1) в целом; 
2) п. 4 ст. 5 гл. 1 ; 
3) подп. 11 п. 1 ст. 15 гл. 3 ; 
4) п. 3 ; 
5) в целом</t>
  </si>
  <si>
    <t>Обеспечение условий инвалидам для беспрепятственного доступа к объектам учреждений образования</t>
  </si>
  <si>
    <t>1) с 01.01.2017 по 31.12.2999; 
2) с 01.01.2009 по 01.01.2999; 
3) с 01.06.1993 по 01.01.2999; 
4) с 24.11.2004 по 01.01.2999; 
5) с 20.02.2016 по 01.01.2999; 
6) с 29.09.2012 по 01.01.2999</t>
  </si>
  <si>
    <t xml:space="preserve">1) в целом; 
2) подп. 11 п. 1 ст. 15 гл. 3 ; 
3) в целом; 
4) ст. 4 ; 
5) разд. 3 ; 
6) п. 22,21 разд. 8 </t>
  </si>
  <si>
    <t>1) Постановление Администрации муниципального образования "Об утверждении муниципальной программы Нефтеюганского района "Образование 21 века на 2019-2024 годы и на период до 2030 года" от 31.10.2016 №1790-па-нпа; 
2) Федеральный закон "Об общих принципах организации местного самоуправления в Российской Федерации (ред. от 30.03.2015 г.)" от 06.10.2003 №131-фз; 
3) Закон Российской Федерации "О государственных гарантиях и компенсациях для лиц, работающих и проживающих в районах Крайнего Севера и приравненных к ним местностях" от 19.02.1993 №4520-1; 
4) Закон автономного округа "О гарантиях и компенсациях для лиц, проживающих в Ханты-Мансийском автономном округе-Югре, работающих в государственных органах и государственных учреждениях Ханты-Мансийского автономного округа-Югры" от 09.12.2004 №76-оз-оз; 
5) Решение Думы муниципального образования "Об утверждении положения о гарантиях и компенсациях для лиц, проживающих в Ханты-Мансийском автономном округе-Югре, работающих в органах местного самоуправления и муниципальных учреждениях Нефтеюганского района" от 10.02.2016 №689; 
6) Решение Думы муниципального образования "Об утверждении Положения о размере, порядке и условиях предоставления гарантий лицам, занимающим должности, не относящиеся к должностям муниципальной службы, и осуществляющим техническое обеспечение деятельности органов местного самоуправления Нефтеюганского района" от 26.09.2012 №271</t>
  </si>
  <si>
    <t>Выплаты социального характера</t>
  </si>
  <si>
    <t>1) с 12.01.1996 по 01.01.2999; 
2) с 01.01.2017 по 31.12.2999; 
3) с 01.01.2009 по 01.01.2999; 
4) с 01.01.2014 по 31.12.2020; 
5) с 01.09.2013 по 01.01.2999; 
6) с 01.09.2013 по 01.01.2999; 
7) с 19.10.2015 по 01.01.2099</t>
  </si>
  <si>
    <t>1) ст. 15 гл. 2 ; 
2) в целом; 
3) подп. 11 п. 1 ст. 15 гл. 3 ; 
4) в целом; 
5) ст. 9 ; 
6) ст. 59 гл. 6 ; 
7) в целом</t>
  </si>
  <si>
    <t>1) Закон Российской Федерации "О профессиональных союзах, их правах и гарантиях деятельности" " от 12.01.1996 №10-фз; 
2) Постановление Администрации муниципального образования "Об утверждении муниципальной программы Нефтеюганского района "Образование 21 века на 2019-2024 годы и на период до 2030 года" от 31.10.2016 №1790-па-нпа; 
3) Федеральный закон "Об общих принципах организации местного самоуправления в Российской Федерации (ред. от 30.03.2015 г.)" от 06.10.2003 №131-фз; 
4) Постановление Правительства автономного округа "О государственной программе Ханты-Мансийского автономного округа - Югры "Развитие образования в Ханты-Мансийском автономном округе - Югре на 2016 - 2020 годы" от 09.10.2013 №413-п; 
5) Закон автономного округа "Об образовании в Ханты-Мансийском автономном округе - Югре" от 01.07.2013 №68-оз; 
6) Федеральный закон "Об образовании в Российской Федерации" от 29.12.2012 №273-фз; 
7) Постановление Администрации муниципального образования "Об утверждении порядка определения объема и условий предоставления субсидий муниципальным бюджетным и автономным учреждениям на иные цели" от 19.10.2015 №1917-па-нпа</t>
  </si>
  <si>
    <t>Мероприятия в области образования</t>
  </si>
  <si>
    <t>1) с 30.09.2015 по 01.01.2999; 
2) с 27.07.2017 по 01.01.1299; 
3) с 01.01.2017 по 31.12.2999; 
4) с 01.01.2009 по 01.01.2999; 
5) с 01.09.2013 по 01.01.2999; 
6) с 07.05.2012 по 31.12.2020; 
7) с 04.09.2014 по 01.01.2099; 
8) с 19.10.2015 по 01.01.2099; 
9) с 07.11.2019 по 01.01.2999; 
10) с 01.01.2022 по 31.12.2030</t>
  </si>
  <si>
    <t>1) в целом; 
2) в целом; 
3) в целом; 
4) подп. 11 п. 1 ст. 15 гл. 3 ; 
5) ст. 75 гл. 10 ; 
6) в целом; 
7) в целом; 
8) в целом; 
9) п. 1 ; 
10) в целом</t>
  </si>
  <si>
    <t>1) Постановление Администрации муниципального образования "О порядке формирования муниципального задания на оказание муниципальных услуг (выполнение работ) муниципальными учреждениями Нефтеюганского района и финансовом обеспечении его выполнения" от 30.09.2015 №1809-па; 
2) Постановление Администрации муниципального образования "Об установлении системы оплаты труда работников муниципальных  
бюджетных и автономных образовательных организаций, подведомственных  
департаменту образования и молодежной политики Нефтеюганского района" от 27.07.2017 №1242-па-нпа; 
3) Постановление Администрации муниципального образования "Об утверждении муниципальной программы Нефтеюганского района "Образование 21 века на 2019-2024 годы и на период до 2030 года" от 31.10.2016 №1790-па-нпа; 
4) Федеральный закон "Об общих принципах организации местного самоуправления в Российской Федерации (ред. от 30.03.2015 г.)" от 06.10.2003 №131-фз; 
5) Федеральный закон "Об образовании в Российской Федерации" от 29.12.2012 №273-фз; 
6) Указ Президента РФ "О мерах по реализации государственной политики в области образования и науки" от 07.05.2012 №599; 
7) Распоряжение Правительства РФ "Об утверждении Концепции развития дополнительного образования детей" от 04.09.2014 №1726-р; 
8) Постановление Администрации муниципального образования "Об утверждении порядка определения объема и условий предоставления субсидий муниципальным бюджетным и автономным учреждениям на иные цели" от 19.10.2015 №1917-па-нпа; 
9) Постановление Правительства РФ "Об утверждении требований к антитеррористичекой защищенности объектов (территорий) министерства науки и высшего образования РФ, его территориальных органов и подведомственных ему организаций, объектов (территорий), относящихся к сфере деятельности министерства науки и высшего образования РФ, форма паспорта безопасности этих объектов (территорий)" от 07.11.2019 №1421; 
10) Постановление Правительства автономного округа "О государственной программе Ханты-Мансийского автономного округа – Югры «Развитие образования» от 31.10.2021 №468-п-п</t>
  </si>
  <si>
    <t>Обеспечение деятельности (оказание услуг) по организации дополнительного образования</t>
  </si>
  <si>
    <t>1) с 30.09.2015 по 01.01.2999; 
2) с 27.07.2017 по 01.01.1299; 
3) с 31.10.2016 по 01.01.2999; 
4) с 01.01.2017 по 31.12.2999; 
5) с 01.01.2009 по 01.01.2999; 
6) с 01.09.2013 по 01.01.2999; 
7) с 01.09.2013 по 01.01.2999; 
8) с 10.02.2016 по 01.01.2999; 
9) с 23.03.2016 по 01.01.2099; 
10) с 07.11.2019 по 01.01.2999; 
11) с 01.01.2022 по 31.12.2030; 
12) с 01.01.2022 по 31.12.2030</t>
  </si>
  <si>
    <t>1) в целом; 
2) в целом; 
3) в целом; 
4) в целом; 
5) подп. 11 п. 1 ст. 15 гл. 3 ; 
6) п. 3 ст. 6 ; 
7) ст. 63 гл. 7 ; 
8) п. 1 ст. 1 ; 
9) в целом; 
10) п. 1 ; 
11) в целом; 
12) в целом</t>
  </si>
  <si>
    <t>1) Постановление Администрации муниципального образования "О порядке формирования муниципального задания на оказание муниципальных услуг (выполнение работ) муниципальными учреждениями Нефтеюганского района и финансовом обеспечении его выполнения" от 30.09.2015 №1809-па; 
2) Постановление Администрации муниципального образования "Об установлении системы оплаты труда работников муниципальных  
бюджетных и автономных образовательных организаций, подведомственных  
департаменту образования и молодежной политики Нефтеюганского района" от 27.07.2017 №1242-па-нпа; 
3) Постановление Администрации муниципального образования "Об утверждении муниципальной программы "Развитие жилищно-коммунального комплекса и повышение энергетической эффективности в мунципальном образовании Нефтеюганский район на 2017-2020 годы" от 31.10.2016 №1804-па-нпа; 
4) Постановление Администрации муниципального образования "Об утверждении муниципальной программы Нефтеюганского района "Образование 21 века на 2019-2024 годы и на период до 2030 года" от 31.10.2016 №1790-па-нпа; 
5) Федеральный закон "Об общих принципах организации местного самоуправления в Российской Федерации (ред. от 30.03.2015 г.)" от 06.10.2003 №131-фз; 
6) Закон автономного округа "Об образовании в Ханты-Мансийском автономном округе - Югре" от 01.07.2013 №68-оз; 
7) Федеральный закон "Об образовании в Российской Федерации" от 29.12.2012 №273-фз; 
8) Закон автономного округа "О регулировании отдельных отношений в сфере организации обеспечения питанием обучающихся в государственных образовательных организациях, частных профессиональных образовательных организациях, муниципальных общеобразовательных организациях, расположенных в Ханты-Мансийском автономном округе-Югре " от 30.01.2016 №4-оз-оз; 
9) Постановление Администрации муниципального образования "Об обеспечении питанием обучающихся в муниципальных  
общеобразовательных организациях Нефтеюганского района" от 23.03.2016 №368-па-нпа; 
10) Постановление Правительства РФ "Об утверждении требований к антитеррористичекой защищенности объектов (территорий) министерства науки и высшего образования РФ, его территориальных органов и подведомственных ему организаций, объектов (территорий), относящихся к сфере деятельности министерства науки и высшего образования РФ, форма паспорта безопасности этих объектов (территорий)" от 07.11.2019 №1421; 
11) Постановление Правительства автономного округа "О государственной программе Ханты-Мансийского автономного округа – Югры «Жилищно-коммунальный комплекс и городская среда» от 31.10.2021 №477-п-п; 
12) Постановление Правительства автономного округа "О государственной программе Ханты-Мансийского автономного округа – Югры «Развитие образования» от 31.10.2021 №468-п-п</t>
  </si>
  <si>
    <t>Обеспечение деятельности (оказание услуг) по организации общего образования</t>
  </si>
  <si>
    <t>1) с 30.09.2015 по 01.01.2999; 
2) с 27.07.2017 по 01.01.1299; 
3) с 01.01.2017 по 31.12.2999; 
4) с 01.01.2009 по 01.01.2999; 
5) с 01.09.2013 по 01.01.2999; 
6) с 07.05.2012 по 31.12.2020; 
7) с 01.01.2019 по 31.12.2030; 
8) с 07.11.2019 по 01.01.2999</t>
  </si>
  <si>
    <t xml:space="preserve">1) в целом; 
2) в целом; 
3) в целом; 
4) подп. 11 п. 1 ст. 15 гл. 3 ; 
5) ст. 64 гл. 7 ; 
6) в целом; 
7) в целом; 
8) п. 1 </t>
  </si>
  <si>
    <t>1) Постановление Администрации муниципального образования "О порядке формирования муниципального задания на оказание муниципальных услуг (выполнение работ) муниципальными учреждениями Нефтеюганского района и финансовом обеспечении его выполнения" от 30.09.2015 №1809-па; 
2) Постановление Администрации муниципального образования "Об установлении системы оплаты труда работников муниципальных  
бюджетных и автономных образовательных организаций, подведомственных  
департаменту образования и молодежной политики Нефтеюганского района" от 27.07.2017 №1242-па-нпа; 
3) Постановление Администрации муниципального образования "Об утверждении муниципальной программы Нефтеюганского района "Образование 21 века на 2019-2024 годы и на период до 2030 года" от 31.10.2016 №1790-па-нпа; 
4) Федеральный закон "Об общих принципах организации местного самоуправления в Российской Федерации (ред. от 30.03.2015 г.)" от 06.10.2003 №131-фз; 
5) Федеральный закон "Об образовании в Российской Федерации" от 29.12.2012 №273-фз; 
6) Указ Президента РФ "О мерах по реализации государственной политики в области образования и науки" от 07.05.2012 №599; 
7) Постановление Правительства автономного округа "О гос. программе ХМАО-Югры "Развитие образования"." от 05.10.2018 №338-п-п; 
8) Постановление Правительства РФ "Об утверждении требований к антитеррористичекой защищенности объектов (территорий) министерства науки и высшего образования РФ, его территориальных органов и подведомственных ему организаций, объектов (территорий), относящихся к сфере деятельности министерства науки и высшего образования РФ, форма паспорта безопасности этих объектов (территорий)" от 07.11.2019 №1421</t>
  </si>
  <si>
    <t>Обеспечение деятельности (оказание услуг) по организации дошкольного образования</t>
  </si>
  <si>
    <t>1) с 24.01.2019 по 01.01.2999; 
2) с 16.07.2015 по 01.01.2999; 
3) с 25.02.2016 по 01.01.2099; 
4) с 06.06.2016 по 01.01.2999; 
5) с 20.11.2015 по 01.01.2999; 
6) с 01.01.2017 по 31.12.2999; 
7) с 01.01.2009 по 01.01.2999; 
8) с 20.11.2017 по 01.01.2999</t>
  </si>
  <si>
    <t>1) в целом; 
2) в целом; 
3) в целом; 
4) в целом; 
5) в целом; 
6) в целом; 
7) подп. 3 п. 1 ст. 17 гл. 3 ; 
8) в целом</t>
  </si>
  <si>
    <t>1) Постановление Администрации муниципального образования "Об индексации заработной платы работников муниципальных учреждений Нефтеюганского района" от 23.01.2019 №84-па; 
2) Постановление Администрации муниципального образования "Об утверждении положения о порядке и размерах возмещения расходов, связанных со служебными командировками, работникам муниципальных учреждений Нефтеюганского района" от 16.07.2015 №1385-па-нпа; 
3) Постановление Администрации муниципального образования "Об утверждении нормативных затрат на обеспечение функций 
муниципального казенного учреждения "Центр бухгалтерского обслуживания  
и организационного обеспечения образования" от 25.02.2016 №227-па; 
4) Постановление Главы муниципального образования "Об утверждении требований к отдельным видам товаров, работ, услуг " от 06.06.2016 №796-па; 
5) Постановление Администрации муниципального образования "Об утверждении требований к порядку разработки и принятия правовых актов о нормировании в сфере закупок для обеспечения муниципальных нужд Нефтеюганского района, содержанию указанных актов и обеспечению их исполнения" от 20.11.2015 №2106-па; 
6) Постановление Администрации муниципального образования "Об утверждении муниципальной программы Нефтеюганского района "Образование 21 века на 2019-2024 годы и на период до 2030 года" от 31.10.2016 №1790-па-нпа; 
7) Федеральный закон "Об общих принципах организации местного самоуправления в Российской Федерации (ред. от 30.03.2015 г.)" от 06.10.2003 №131-фз; 
8) Распоряжение Администрации муниципального образования "Об оплате труда работников, предоставлении социальных гарантий и компенсаций работникам муниципального казенного учреждения "Центр бухгалтерского обслуживания и организационного обеспечения образования" от 20.11.2017 №2089-па-нпа</t>
  </si>
  <si>
    <t>Осуществление финансового обеспечения деятельности муниципальных казенных учреждений</t>
  </si>
  <si>
    <t>1) в целом; 
2) абз. 1 ст. 19 гл. 4 ; 
3) подп. 11 п. 1 ст. 15 гл. 3 ; 
4) в целом; 
5) в целом</t>
  </si>
  <si>
    <t>Обеспечение реализации права детей с ограничениями возможности здоровья на образование</t>
  </si>
  <si>
    <t>1) с 01.01.2009 по 01.01.2999; 
2) с 01.01.2022 по 31.12.2030</t>
  </si>
  <si>
    <t>1) п. 5 ст. 19 гл. 4 ; 
2) в целом</t>
  </si>
  <si>
    <t>1) Федеральный закон "Об общих принципах организации местного самоуправления в Российской Федерации (ред. от 30.03.2015 г.)" от 06.10.2003 №131-фз; 
2) Постановление Правительства автономного округа "О государственной программе Ханты-Мансийского автономного округа – Югры «Развитие образования» от 31.10.2021 №468-п-п</t>
  </si>
  <si>
    <t>Расходы на реализацию основных общеобразовательных программ (по обеспечению деятельности советников директора)</t>
  </si>
  <si>
    <t>1) в целом; 
2) в целом; 
3) прил. 1</t>
  </si>
  <si>
    <t>Расходы на реализацию основным общеобразовательных программ (классное руководство)</t>
  </si>
  <si>
    <t>1) с 01.01.2017 по 31.12.2999; 
2) с 01.01.2009 по 01.01.2999; 
3) с 10.02.2016 по 01.01.2999; 
4) с 01.01.2016 по 01.01.2999; 
5) с 23.03.2016 по 01.01.2099; 
6) с 01.01.2022 по 31.12.2030</t>
  </si>
  <si>
    <t xml:space="preserve">1) в целом; 
2) п. 5 ст. 19 гл. 4 ; 
3) подп. 1.1 п. 1 ст. 1 ; 
4) подп. 2.2 п. 2 ; 
5) в целом; 
6) подп. 1.48 п. 1 </t>
  </si>
  <si>
    <t>1) Постановление Администрации муниципального образования "Об утверждении муниципальной программы Нефтеюганского района "Образование 21 века на 2019-2024 годы и на период до 2030 года" от 31.10.2016 №1790-па-нпа; 
2) Федеральный закон "Об общих принципах организации местного самоуправления в Российской Федерации (ред. от 30.03.2015 г.)" от 06.10.2003 №131-фз; 
3) Закон автономного округа "О регулировании отдельных отношений в сфере организации обеспечения питанием обучающихся в государственных образовательных организациях, частных профессиональных образовательных организациях, муниципальных общеобразовательных организациях, расположенных в Ханты-Мансийском автономном округе-Югре " от 30.01.2016 №4-оз-оз; 
4) Постановление Правительства автономного округа "Об обеспечении питанием обучающихся в образовательных организациях в Ханты-Мансийском автономном округе-Югре" от 04.03.2016 №59-п-п; 
5) Постановление Администрации муниципального образования "Об обеспечении питанием обучающихся в муниципальных  
общеобразовательных организациях Нефтеюганского района" от 23.03.2016 №368-па-нпа; 
6) Постановление Правительства автономного округа "О государственной программе Ханты-Мансийского автономного округа – Югры «Развитие образования» от 31.10.2021 №468-п-п</t>
  </si>
  <si>
    <t>Организация питания обучающихся начальных классов с 1 по 4 классы муниципальных общеобразовательных организаций, частных общеобразовательных организаций, осуществляющих образовательную деятельность по имеющим государственную аккредитацию основным общеобразовательным программам</t>
  </si>
  <si>
    <t>1) с 01.01.2017 по 31.12.2999; 
2) с 01.01.2009 по 01.01.2999; 
3) с 01.01.2019 по 31.12.2030; 
4) с 23.10.2015 по 01.01.2999</t>
  </si>
  <si>
    <t>1) п. 3.1 разд. 3 ; 
2) в целом; 
3) в целом; 
4) в целом</t>
  </si>
  <si>
    <t>1) Постановление Администрации муниципального образования "Об утверждении муниципальной программы Нефтеюганского района "Образование 21 века на 2019-2024 годы и на период до 2030 года" от 31.10.2016 №1790-па-нпа; 
2) Федеральный закон "Об общих принципах организации местного самоуправления в Российской Федерации (ред. от 30.03.2015 г.)" от 06.10.2003 №131-фз; 
3) Постановление Правительства автономного округа "О гос. программе ХМАО-Югры "Развитие образования"." от 05.10.2018 №338-п-п; 
4) Распоряжение Правительства РФ "О программе «Содействие созданию в субъектах Российской Федерации (исходя из прогнозируемой потребности) новых мест в общеобразовательных организациях» на 2016 - 2025 годы" от 23.10.2015 №2145-р</t>
  </si>
  <si>
    <t>Приобретение объектов недвижимого имущества для размещения образовательных организаций</t>
  </si>
  <si>
    <t>организация предоставления общедоступного и бесплатного дошкольного,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организация предоставления дополнительного образования детей в муниципальных образовательных организациях (за исключением дополнительного образования детей, финансовое обеспечение которого осуществляется органами государственной власти субъекта Российской Федерации), создание условий для осуществления присмотра и ухода за детьми, содержания детей в муниципальных образовательных организациях (в части обеспечения деятельности прочих учреждений образования (централизованные бухгалтерии, межшкольные учебные комбинаты, хозяйственные эксплуатационные конторы и другие))</t>
  </si>
  <si>
    <t>1) с 23.01.2019 по 31.12.2019; 
2) с 27.10.2017 по 01.01.2099; 
3) с 26.02.2010 по 01.01.2999; 
4) с 01.01.2017 по 31.12.2999; 
5) с 01.01.2006 по 01.01.2999; 
6) с 01.01.2009 по 01.01.2999; 
7) с 05.08.1998 по 01.01.2999; 
8) с 01.01.2022 по 31.12.2030</t>
  </si>
  <si>
    <t>1) в целом; 
2) в целом; 
3) п. 1 ; 
4) в целом; 
5) ст. 7.4 гл. 2.2 ; 
6) подп. 11 п. 1 ст. 15 гл. 3 ; 
7) ст. 12 гл. 2 ; 
8) в целом</t>
  </si>
  <si>
    <t>1) Распоряжение Администрации муниципального образования "О комплексе мер по организации и обеспечению отдыха и оздоровления детей, имеющих место жительства в Нефтеюганском районе на 2019 год" от 23.01.2019 №35-ра; 
2) Постановление Администрации муниципального образования "О порядке предоставления  грантов в форме субсидий некоммерческим организациям, не являющимся казенными учреждениями, на реализацию программ(проектов) в сфере образования и молодежной политики" от 27.10.2017 №1897-па-нпа; 
3) Постановление Правительства автономного округа "О порядке организации отдыха и оздоровления детей, проживающих в Ханты-Мансийском автономном округе - Югре" от 27.01.2010 №21-п; 
4) Постановление Администрации муниципального образования "Об утверждении муниципальной программы Нефтеюганского района "Образование 21 века на 2019-2024 годы и на период до 2030 года" от 31.10.2016 №1790-па-нпа; 
5) Закон автономного округа "О наделении органов местного самоуправления муниципальных образований отдельными государственными полномочиями Ханты-Мансийского автономного округа - Югры (с изменениями на 20.02.2014 г.)" от 08.07.2005 №62-оз; 
6) Федеральный закон "Об общих принципах организации местного самоуправления в Российской Федерации (ред. от 30.03.2015 г.)" от 06.10.2003 №131-фз; 
7) Федеральный закон "Об основных гарантиях прав ребенка в Российской Федерации" от 24.07.1998 №124-фз; 
8) Постановление Правительства автономного округа "О государственной программе Ханты-Мансийского автономного округа – Югры «Развитие образования» от 31.10.2021 №468-п-п</t>
  </si>
  <si>
    <t>Обеспечение реализации мероприятий по поддержке отдыха и оздоровления детей и молодежи</t>
  </si>
  <si>
    <t>1) в целом; 
2) в целом; 
3) п. 1 ; 
4) в целом; 
5) ст. 7.4. гл. 2.2. ; 
6) подп. 11 п. 1 ст. 15 гл. 3 ; 
7) ст. 12 гл. 2 ; 
8) в целом</t>
  </si>
  <si>
    <t>1) с 27.01.2010 по 01.01.2099; 
2) с 26.02.2010 по 01.01.2999; 
3) с 01.01.2017 по 31.12.2999; 
4) с 30.12.2009 по 01.01.2999; 
5) с 01.01.2009 по 01.01.2999; 
6) с 05.08.1998 по 01.01.2999; 
7) с 01.01.2022 по 31.12.2030</t>
  </si>
  <si>
    <t>1) подп. 1.5.4. п. 1 ; 
2) подп. 1.2.,1.5. п. 1 ; 
3) в целом; 
4) подп. 5 п. 2 ст. 2 ; 
5) подп. 11 п. 1 ст. 15 гл. 3 ; 
6) ст. 12 гл. 2 ; 
7) в целом</t>
  </si>
  <si>
    <t>1) Постановление Правительства автономного округа "О регулировании отдельных вопросов в сфере организации и обеспечения отдыха и оздоровления детей, имеющих место жительства в Ханты-Мансийском автономном округе - Югре" от 27.01.2010 №22-п-п; 
2) Постановление Правительства автономного округа "О порядке организации отдыха и оздоровления детей, проживающих в Ханты-Мансийском автономном округе - Югре" от 27.01.2010 №21-п; 
3) Постановление Администрации муниципального образования "Об утверждении муниципальной программы Нефтеюганского района "Образование 21 века на 2019-2024 годы и на период до 2030 года" от 31.10.2016 №1790-па-нпа; 
4) Закон автономного округа "Об организации и обеспечения отдыха и оздоровления детей в Ханты-мансийском автономном округе-Югре" от 30.12.2009 №250-оз-оз; 
5) Федеральный закон "Об общих принципах организации местного самоуправления в Российской Федерации (ред. от 30.03.2015 г.)" от 06.10.2003 №131-фз; 
6) Федеральный закон "Об основных гарантиях прав ребенка в Российской Федерации" от 24.07.1998 №124-фз; 
7) Постановление Правительства автономного округа "О государственной программе Ханты-Мансийского автономного округа – Югры «Развитие образования» от 31.10.2021 №468-п-п</t>
  </si>
  <si>
    <t>Оплата стоимости питания детям школьного возраста в оздоровительных лагерях с дневным пребыванием детей</t>
  </si>
  <si>
    <t>осуществление в пределах своих полномочий мероприятий по обеспечению организации отдыха детей в каникулярное время, включая мероприятия по обеспечению безопасности их жизни и здоровья</t>
  </si>
  <si>
    <t>1) с 01.01.2019 по 31.12.2999; 
2) с 12.01.2002 по 01.01.2999; 
3) с 01.01.2009 по 01.01.2999; 
4) с 01.01.2022 по 31.12.2030</t>
  </si>
  <si>
    <t>1) в целом; 
2) п. 1 ст. 7 гл. 2 ; 
3) подп. 9 п. 1 ст. 15 гл. 3 ; 
4) прил. 2</t>
  </si>
  <si>
    <t>1) Постановление Администрации муниципального образования "Об утверждении муниципальной программы Нефтеюганского района "Обеспечение экологической безопасности Нефтеюганского района на 2019-2024 годы и на период до 2030 года" от 31.10.2016 №1784-па-нпа; 
2) Федеральный закон "Об охране окружающей среды" от 10.01.2002 №7-фз; 
3) Федеральный закон "Об общих принципах организации местного самоуправления в Российской Федерации (ред. от 30.03.2015 г.)" от 06.10.2003 №131-фз; 
4) Постановление Правительства автономного округа "О государственной программе Ханты-Мансийского автономного округа – Югры «Экологическая безопасность» от 31.10.2021 №482-п-п</t>
  </si>
  <si>
    <t>Организация и развитие системы экологического образования, просвещения и формирования экологической культуры</t>
  </si>
  <si>
    <t>1) с 14.06.2016 по 01.01.2999; 
2) с 12.01.2002 по 01.01.2999; 
3) с 01.01.2009 по 01.01.2999; 
4) с 10.04.2007 по 01.01.2999; 
5) с 31.07.2018 по 01.01.2999</t>
  </si>
  <si>
    <t xml:space="preserve">1) прил. 1; 
2) п. 1 ст. 7 гл. 2 ; 
3) п. 9 ч. 1 ст. 15 гл. 3 ; 
4) прил. 2; 
5) подр. 2 разд. 3 </t>
  </si>
  <si>
    <t>1) Постановление Администрации муниципального образования "Об утверждении нормативных затрат на обеспечение функций муниципальных органов Нефтеюганского района и подведомственных администрации Нефтеюганского района казенных учреждений" от 14.06.2016 №830; 
2) Федеральный закон "Об охране окружающей среды" от 10.01.2002 №7-фз; 
3) Федеральный закон "Об общих принципах организации местного самоуправления в Российской Федерации (ред. от 30.03.2015 г.)" от 06.10.2003 №131-фз; 
4) Распоряжение Правительства автономного округа "О Концепции экологической безопасности Ханты-Мансийского автономного округа - Югры на период до 2020 года" 
(с изм. и доп., вступающими в силу с 01.01.2015)" от 10.04.2007 №110-рп-рп; 
5) Решение Думы муниципального образования "Об утверждении Стратегии социально-экономического развития муниципального образования Нефтеюганский район до 2030 года" от 31.07.2018 №257</t>
  </si>
  <si>
    <t>Расходы на обеспечение доступности для населения информации о состоянии окружающей среды и формирование навыков</t>
  </si>
  <si>
    <t>организация мероприятий межпоселенческого характера по охране окружающей среды</t>
  </si>
  <si>
    <t>1) с 16.07.2015 по 01.01.2999; 
2) с 17.04.2006 по 01.01.2999; 
3) с 01.01.2019 по 31.12.2999; 
4) с 30.12.2003 по 01.01.2999; 
5) с 08.08.2012 по 01.01.2999; 
6) с 14.06.2016 по 01.01.2999; 
7) с 24.12.1994 по 01.01.2999; 
8) с 01.01.2009 по 01.01.2999; 
9) с 01.01.2019 по 31.12.2030; 
10) с 26.04.2019 по 01.01.2999; 
11) с 02.03.2020 по 01.01.2999</t>
  </si>
  <si>
    <t>1) подп. б,в п. 2 ; 
2) п. 11 ; 
3) в целом; 
4) абз. 4 п. 11 ; 
5) в целом; 
6) в целом; 
7) подп. а.г.л.н ч. 2 ст. 11 ; 
8) п. 3 ч. 1 ст. 17 гл. 3 ; 
9) в целом; 
10) в целом; 
11) в целом</t>
  </si>
  <si>
    <t>1) Постановление Администрации муниципального образования "Об утверждении положения о порядке и размерах возмещения расходов, связанных со служебными командировками, работникам муниципальных учреждений Нефтеюганского района" от 16.07.2015 №1385-па-нпа; 
2) Постановление Правительства автономного округа "О территориальной подсистеме Ханты-Мансийского автономного округа-Югры единой государственной системы предупреждения и ликвидации чрезвычайных ситуаций" от 17.04.2006 №78-п-п; 
3) Постановление Администрации муниципального образования "Об утверждении муниципальной программы Нефтеюганского района "Защита населения и территорий от чрезвычайных ситуаций, обеспечение пожарной безопасности в Нефтеюганском районе на 2019-2024 годы и на период до 2030 года" от 01.11.2016 №1812-па-нпа; 
4) Постановление Правительства РФ "О единой государственной системе предупреждения и ликвидации чрезвычайных ситуаций" от 30.12.2003 №794; 
5) Постановление Администрации муниципального образования "О Нефтеюганском районном звене территориальной подсистемы Ханты-Мансийского автономного округа - Югры единой государственной системы предупреждения и ликвидации чрезвычайных ситуаций" от 08.08.2012 №2458; 
6) Постановление Администрации муниципального образования "Об утверждении нормативных затрат на обеспечение функций муниципальных органов Нефтеюганского района и подведомственных администрации Нефтеюганского района казенных учреждений" от 14.06.2016 №830; 
7) Федеральный закон "О защите населения и территорий от чрезвычайных ситуаций природного и техногенного характера" от 21.12.1994 №68-фз; 
8) Федеральный закон "Об общих принципах организации местного самоуправления в Российской Федерации (ред. от 30.03.2015 г.)" от 06.10.2003 №131-фз; 
9) Постановление Правительства автономного округа "О гос. программе ХМАО-Югры "Безопасность жизнедеятельности" от 05.10.2018 №351-п-п; 
10) Постановление Администрации муниципального образования «Об утверждении нормативных затрат на обеспечение функций департамента строительства и жилищно-коммунального комплекса Нефтеюганского района и подведомственного муниципального казённого учреждения «Управление капитального строительства и жилищно-коммунального комплекса Нефтеюганского района» от 26.04.2019 №929-па; 
11) Постановление Администрации муниципального образования "Об оплате труда работников, предоставлении социальных гарантий и компенсаций работникам муниципального казенного учреждения "Единая дежурно-диспетчерская служба Нефтеюганского района" от 02.03.2020 №245-па-нпа</t>
  </si>
  <si>
    <t xml:space="preserve">Содержание единой дежурно-диспетчерской службы Нефтеюганского района </t>
  </si>
  <si>
    <t>1) с 21.12.1994 по 01.01.2999; 
2) с 01.01.2019 по 31.12.2999; 
3) с 01.01.2009 по 01.01.2999; 
4) с 10.04.2020 по 31.12.2030; 
5) с 24.04.2020 по 01.01.2999</t>
  </si>
  <si>
    <t>1) подп. г п. 2 ст. 11 гл. 2 ; 
2) в целом; 
3) п. 7 ч. 1 ст. 15 гл. 3 ; 
4) в целом; 
5) в целом</t>
  </si>
  <si>
    <t>1) Федеральный закон «О защите населения и территорий от чрезвычайных ситуаций природного и техногенного характера» от 21.12.1994 №68-фз-фз; 
2) Постановление Администрации муниципального образования "Об утверждении муниципальной программы Нефтеюганского района "Защита населения и территорий от чрезвычайных ситуаций, обеспечение пожарной безопасности в Нефтеюганском районе на 2019-2024 годы и на период до 2030 года" от 01.11.2016 №1812-па-нпа; 
3) Федеральный закон "Об общих принципах организации местного самоуправления в Российской Федерации (ред. от 30.03.2015 г.)" от 06.10.2003 №131-фз; 
4) Распоряжение Правительства автономного округа "О предоставлении бюджетам городских округов и муниципальных районов Ханты-Мансийского автономного округа - Югры дотаций на поддержку мер по обеспечению сбалансированности бюджетов городских округов и муниципальных районов" от 10.04.2020 №170-рп-рп; 
5) Постановление Администрации муниципального образования "О  распределении дотации из бюджета Ханты-Мансийского автономного округа  - Югры на поддержку мер по обеспечению сбалансированности местных бюджетов в целях профилактики и устранения последствий распространения новой короновирусной инфекции (COVID-19)" от 24.04.2020 №554-па</t>
  </si>
  <si>
    <t>Мероприятия по профилактике и устранению последствий распространения COVID-19</t>
  </si>
  <si>
    <t>1) с 21.12.1994 по 01.01.2999; 
2) с 14.06.2016 по 01.01.2999; 
3) с 01.01.2009 по 01.01.2999; 
4) с 10.04.2020 по 31.12.2030; 
5) с 24.04.2020 по 01.01.2999; 
6) с 02.07.2021 по 01.01.2999; 
7) с 09.07.2021 по 01.01.2999</t>
  </si>
  <si>
    <t>1) подп. а,г п. 2 ст. 11 гл. 2 ; 
2) прил. 1; 
3) п. 7 ч. 1 ст. 15 гл. 3 ; 
4) абз. 2 ; 
5) прил. 1; 
6) п. 2 ; 
7) прил. 1</t>
  </si>
  <si>
    <t>1) Федеральный закон «О защите населения и территорий от чрезвычайных ситуаций природного и техногенного характера» от 21.12.1994 №68-фз-фз; 
2) Постановление Администрации муниципального образования "Об утверждении нормативных затрат на обеспечение функций муниципальных органов Нефтеюганского района и подведомственных администрации Нефтеюганского района казенных учреждений" от 14.06.2016 №830; 
3) Федеральный закон "Об общих принципах организации местного самоуправления в Российской Федерации (ред. от 30.03.2015 г.)" от 06.10.2003 №131-фз; 
4) Распоряжение Правительства автономного округа "О предоставлении бюджетам городских округов и муниципальных районов Ханты-Мансийского автономного округа - Югры дотаций на поддержку мер по обеспечению сбалансированности бюджетов городских округов и муниципальных районов" от 10.04.2020 №170-рп-рп; 
5) Постановление Администрации муниципального образования "О  распределении дотации из бюджета Ханты-Мансийского автономного округа  - Югры на поддержку мер по обеспечению сбалансированности местных бюджетов в целях профилактики и устранения последствий распространения новой короновирусной инфекции (COVID-19)" от 24.04.2020 №554-па; 
6) Постановление Правительства автономного округа "О распределении дотаций бюджетам муниципальных районов и городских округов Ханты-Мансийского автономного округа - Югры для поощрения достижения наилучших значений показателей деятельности органов местного самоуправления муниципальных районов и городских округов Ханты-Мансийского автономного округа - Югры, стимулирования роста налогового потенциала  
и качества планирования доходов в городских округах и муниципальных районах Ханты-Мансийского автономного округа  - Югры" от 02.07.2021 №240-п-п; 
7) Постановление Администрации муниципального образования "О распределении дотаций из бюджета Ханты-Мансийского автономного " от 09.07.2021 №1143-па</t>
  </si>
  <si>
    <t>участие в предупреждении и ликвидации последствий чрезвычайных ситуаций на территории муниципального района</t>
  </si>
  <si>
    <t>1) с 28.12.2001 по 01.01.2999; 
2) с 19.12.2005 по 01.01.2999; 
3) с 01.01.2009 по 01.01.2999; 
4) с 19.12.2012 по 31.12.2025; 
5) с 22.03.2013 по 01.01.2999; 
6) с 01.01.2019 по 31.12.2030</t>
  </si>
  <si>
    <t xml:space="preserve">1) п. 5 ст. 1 ; 
2) в целом; 
3) п. 19.1 ч. 1 ст. 15 гл. 3 ; 
4) в целом; 
5) в целом; 
6) п. 1.1 разд. 1 </t>
  </si>
  <si>
    <t>1) Закон автономного округа "О языках коренных малочисленных народов Севера, проживающих на территории ХМАО (с изменениями на 30.09.2013 г.)" от 04.12.2001 №89-оз; 
2) Закон автономного округа "О культуре и искусстве в Ханты-Мансийском автономном округе - Югре" от 15.11.2005 №109-оз; 
3) Федеральный закон "Об общих принципах организации местного самоуправления в Российской Федерации (ред. от 30.03.2015 г.)" от 06.10.2003 №131-фз; 
4) Указ Президента РФ "О Стратегии государственной национальной политики Российской Федерации на период до 2025 года" от 19.12.2012 №1666; 
5) Распоряжение Правительства автономного округа "О стратегии социально-экономического развития Ханты-Мансийского автономного округа - Югры до 2020 года и на период до 2030 года" от 22.03.2013 №101-рп-рп; 
6) Постановление Правительства автономного округа "О гос. программе ХМАО-Югры "Устойчивое развитие коренных малочисленных народов Севера"." от 05.10.2018 №350-п-п</t>
  </si>
  <si>
    <t>Сохранение и развитие традиционной культуры коренных малочисленных народов Севера в сфере культуры</t>
  </si>
  <si>
    <t>1) с 01.01.2019 по 31.12.2999; 
2) с 28.10.2010 по 01.01.2999; 
3) с 28.06.2014 по 01.01.2999; 
4) с 01.01.2009 по 01.01.2999; 
5) с 25.07.2002 по 01.01.2999; 
6) с 19.12.2012 по 31.12.2025; 
7) с 01.01.2019 по 31.12.2030</t>
  </si>
  <si>
    <t>1) п. 1.4 разд. 3 ; 
2) ст. 12 гл. 2 ; 
3) п. 2 ст. 1 гл. 1 ; 
4) п. 6.2 ч. 1 ст. 15 гл. 3 ; 
5) в целом; 
6) п. 3 ; 
7) в целом</t>
  </si>
  <si>
    <t>1) Постановление Администрации муниципального образования "Об утверждении муниципальной программы Нефтеюганского района "Профилактика экстремизма, гармонизация межэтнических  
и межкультурных отношений в Нефтеюганском районе  
на 2019-2024 годы и на период до 2030 года" от 31.10.2016 №1787-па-нпа; 
2) Федеральный закон "О безопасности" от 28.12.2010 №390-ФЗ-фз; 
3) Федеральный закон "О стратегическом планировании в Российской Федерации" от 28.06.2014 №172-ФЗ-фз; 
4) Федеральный закон "Об общих принципах организации местного самоуправления в Российской Федерации (ред. от 30.03.2015 г.)" от 06.10.2003 №131-фз; 
5) Федеральный закон "О противодействии экстремистской деятельности" от 25.07.2002 №114-фз-фз; 
6) Указ Президента РФ "О Стратегии государственной национальной политики Российской Федерации на период до 2025 года" от 19.12.2012 №1666; 
7) Постановление Правительства автономного округа "О гос.программе  ХМАО-Югры "Реализация государственной национальной политики и профилактика экстремизма" от 05.10.2018 №349-п-п</t>
  </si>
  <si>
    <t>Укрепление межнационального и межконфессионального согласия, поддержка и развитие языков и культуры народов Российской Федерации, проживающих на территории муниципального района, реализация прав коренных малочисленных народов и других национальных меньшинств, обеспечение социальной и культурной адаптации мигрантов, профилактика межнациональных (межэтнических) конфликтов</t>
  </si>
  <si>
    <t>1) с 01.01.2019 по 31.12.2999; 
2) с 01.01.2009 по 01.01.2999; 
3) с 01.01.2022 по 31.12.2030</t>
  </si>
  <si>
    <t>1) в целом; 
2) п. 6.2 ч. 1 ст. 15 гл. 3 ; 
3) в целом</t>
  </si>
  <si>
    <t>1) Постановление Администрации муниципального образования "Об утверждении муниципальной программы Нефтеюганского района "Устойчивое развитие коренных малочисленных народов Севера Нефтеюганского района на 2019-2024 годы и на период до 2030 года" от 31.10.2016 №1785-па-нпа; 
2) Федеральный закон "Об общих принципах организации местного самоуправления в Российской Федерации (ред. от 30.03.2015 г.)" от 06.10.2003 №131-фз; 
3) Постановление Правительства автономного округа "О государственной программе Ханты-Мансийского автономного округа – Югры «Устойчивое развитие коренных малочисленных народов Севера» от 31.10.2021 №478-п-п</t>
  </si>
  <si>
    <t>Меры поддержки направленные на укрепление межнационального согласия, поддержку и развитие языков, народных промыслов</t>
  </si>
  <si>
    <t>Реализация мероприятий муниципальных программ (подпрограмм), направленных на развитие форм непосредственного осуществления населением местного самоуправления и участия населения в осуществлении местного самоуправления</t>
  </si>
  <si>
    <t>1) с 23.05.2019 по 13.12.2030; 
2) с 14.03.2016 по 01.01.2999; 
3) с 24.11.1996 по 01.01.2999; 
4) с 01.01.2009 по 01.01.2999; 
5) с 25.07.2002 по 01.01.2999; 
6) с 19.12.2012 по 31.12.2025; 
7) с 30.04.1999 по 01.01.2999</t>
  </si>
  <si>
    <t xml:space="preserve">1) п. 1.3 ; 
2) прил. 1; 
3) ст. 3.3 гл. 2 ; 
4) п. 6.2 ч. 1 ст. 15 гл. 3 ; 
5) ст. 5 ; 
6) в целом; 
7) ст. 7 </t>
  </si>
  <si>
    <t>1) Постановление Администрации муниципального образования "О порядке предоставления гранта в форме субсидии на реализацию проектов, направленных на укрепление финно-угорских связей, этнографического туризма, поддержку и развитие языков и культуры коренных малочисленных народов, проживающих на территории Нефтеюганского района" от 17.05.2019 №1061-па-нпа; 
2) Постановление Администрации муниципального образования "Об утвердждении нормативных затрат на обеспечение функций муниципальных органов Нефтеюганского района и подведомственных администрации Нефтеюганского района казенных учреждений" от 14.06.2016 №830-па; 
3) Федеральный закон "Об основах туристской деятельности в Российской Федерации" от 24.11.1996 №132-фз; 
4) Федеральный закон "Об общих принципах организации местного самоуправления в Российской Федерации (ред. от 30.03.2015 г.)" от 06.10.2003 №131-фз; 
5) Федеральный закон "О противодействии экстремистской деятельности" от 25.07.2002 №114-фз-фз; 
6) Указ Президента РФ "О Стратегии государственной национальной политики Российской Федерации на период до 2025 года" от 19.12.2012 №1666; 
7) Федеральный закон "О гарантиях прав коренных малочисленных народов Росийской Федерации" от 30.04.1999 №82-фз-фз</t>
  </si>
  <si>
    <t>разработка и осуществление мер, направленных на укрепление межнационального и межконфессионального согласия, поддержку и развитие языков и культуры народов Российской Федерации, проживающих на территории муниципального района, реализацию прав национальных меньшинств, обеспечение социальной и культурной адаптации мигрантов, профилактику межнациональных (межэтнических) конфликтов</t>
  </si>
  <si>
    <t>1) п. 1.4 разд. 3 ; 
2) ст. 12 гл. 2 ; 
3) п. 2 ст. 1 гл. 1 ; 
4) п. 6.1 ч. 1 ст. 15 гл. 3 ; 
5) в целом; 
6) п. 3 ; 
7) в целом</t>
  </si>
  <si>
    <t>Профилактика экстремистской деятельности</t>
  </si>
  <si>
    <t>1) с 01.01.2019 по 31.12.2999; 
2) с 01.01.2009 по 01.01.2999; 
3) с 25.07.2002 по 01.01.2999; 
4) с 19.12.2012 по 31.12.2025; 
5) с 01.01.2019 по 31.12.2030; 
6) с 18.04.2014 по 01.01.2999; 
7) с 27.03.2013 по 01.01.2999</t>
  </si>
  <si>
    <t>1) Постановление Администрации муниципального образования "Об утверждении муниципальной программы Нефтеюганского района "Профилактика экстремизма, гармонизация межэтнических  
и межкультурных отношений в Нефтеюганском районе  
на 2019-2024 годы и на период до 2030 года" от 31.10.2016 №1787-па-нпа; 
2) Федеральный закон "Об общих принципах организации местного самоуправления в Российской Федерации (ред. от 30.03.2015 г.)" от 06.10.2003 №131-фз; 
3) Федеральный закон "О противодействии экстремистской деятельности" от 25.07.2002 №114-фз-фз; 
4) Указ Президента РФ "О Стратегии государственной национальной политики Российской Федерации на период до 2025 года" от 19.12.2012 №1666; 
5) Постановление Правительства автономного округа "О гос.программе  ХМАО-Югры "Реализация государственной национальной политики и профилактика экстремизма" от 05.10.2018 №349-п-п; 
6) Постановление Администрации муниципального образования «Об утверждении положения об управлении по связям с общественностью администрации Нефтеюганского района»   " от 18.04.2014 №704-па; 
7) Решение Думы муниципального образования «Об утверждении Положения о Департаменте образования и молодежной политики Нефтеюганского района» от 27.03.2013 №344</t>
  </si>
  <si>
    <t>1) в целом; 
2) подп. 6.1 п. 1 ст. 15 гл. 3 ; 
3) ст. 5 ; 
4) п. 3 ; 
5) в целом; 
6) в целом; 
7) в целом</t>
  </si>
  <si>
    <t>Профилактика экстремизма, гармонизация межэтнических и межкультурных отношений в Нефтеюганском районе</t>
  </si>
  <si>
    <t>1) с 14.03.2016 по 01.01.2999; 
2) с 01.01.2009 по 01.01.2999; 
3) с 25.07.2002 по 01.01.2999; 
4) с 19.12.2012 по 31.12.2025; 
5) с 30.12.2021 по 31.12.2025</t>
  </si>
  <si>
    <t>1) прил. 1; 
2) п. 6.1 ч. 1 ст. 15 гл. 3 ; 
3) абз. 8 ст. 4.5 ; 
4) в целом; 
5) прил. 3</t>
  </si>
  <si>
    <t>1) Постановление Администрации муниципального образования "Об утвердждении нормативных затрат на обеспечение функций муниципальных органов Нефтеюганского района и подведомственных администрации Нефтеюганского района казенных учреждений" от 14.06.2016 №830-па; 
2) Федеральный закон "Об общих принципах организации местного самоуправления в Российской Федерации (ред. от 30.03.2015 г.)" от 06.10.2003 №131-фз; 
3) Федеральный закон "О противодействии экстремистской деятельности" от 25.07.2002 №114-фз-фз; 
4) Указ Президента РФ "О Стратегии государственной национальной политики Российской Федерации на период до 2025 года" от 19.12.2012 №1666; 
5) Постановление Правительства автономного округа "О мерах по реализации государственной программы Ханты-Мансийского автономного округа - Югры "Реализация государственной национальной политики и профилактика экстремизма" от 27.12.2021 №597-п-п</t>
  </si>
  <si>
    <t>Расходы на профилактику экстремистской деятельности</t>
  </si>
  <si>
    <t>участие в профилактике терроризма и экстремизма, а также в минимизации и (или) ликвидации последствий проявлений терроризма и экстремизма на территории муниципального района</t>
  </si>
  <si>
    <t>1) с 22.11.2008 по 01.01.2999; 
2) с 26.09.2012 по 01.01.2999; 
3) с 10.08.2007 по 31.12.2999; 
4) с 01.01.2017 по 31.12.2999; 
5) с 01.01.2009 по 01.01.2999; 
6) с 10.12.1995 по 01.01.2999; 
7) с 14.11.2007 по 01.01.2999; 
8) с 22.03.2013 по 01.01.2999; 
9) с 07.05.2018 по 31.12.2024; 
10) с 31.01.2013 по 01.01.2999; 
11) с 01.01.2019 по 31.12.2030; 
12) с 31.07.2018 по 01.01.2999; 
13) с 28.10.2011 по 01.01.2999</t>
  </si>
  <si>
    <t xml:space="preserve">1) в целом; 
2) подп. 2 п. 3.2 разд. 3 ; 
3) в целом; 
4) в целом; 
5) п. 5 ч. 1 ст. 15 гл. 3 ; 
6) в целом; 
7) п. 6 ст. 13 гл. 2 ; 
8) подр. 3.1.1.4.,4.1 разд. 3,4 ; 
9) в целом; 
10) в целом; 
11) в целом; 
12) подр. 3.2.1.3,3.2.3.3 разд. 3 ; 
13) п. 4 ст. 1 </t>
  </si>
  <si>
    <t>1) Распоряжение Правительства РФ «О Транспортной стратегии Российской Федерации» от 22.11.2008 №1734-р; 
2) Решение Думы муниципального образования "О создании муниципального дорожного фонда Нефтеюганского района" от 26.09.2012 №277; 
3) Федеральный закон "О транспортной безопасности (с изм. и доп., вступ. в силу с 06.05.2014 г.)" от 09.02.2007 №16-фз; 
4) Постановление Администрации муниципального образования "Об утверждении муниципальной программы Нефтеюганского района "Развитие транспортной системы Нефтеюганского района на 2019 - 2024 годы и на период до 2030 года" от 31.10.2016 №1792-па-нпа; 
5) Федеральный закон "Об общих принципах организации местного самоуправления в Российской Федерации (ред. от 30.03.2015 г.)" от 06.10.2003 №131-фз; 
6) Федеральный закон "О безопасности дорожного движения" от 10.12.1995 №196-ФЗ-фз; 
7) Федеральный закон "Об автомобильных дорогах и о дорожной деятельности в Российской Федерации и о внесении изменений в отдельные законодательные акты Российской Федерации (ред. от 30.12.2015г.)" от 08.11.2007 №257-фз; 
8) Распоряжение Правительства автономного округа "О стратегии социально-экономического развития Ханты-Мансийского автономного округа - Югры до 2020 года и на период до 2030 года" от 22.03.2013 №101-рп-рп; 
9) Указ Президента РФ "О национальных целях и стратегических задачах развития Российской Федерации на период до 2024 года" от 07.05.2018 №204; 
10) Постановление Администрации муниципального образования "О нормативах финансовых затрат на содержание и ремонт 
автомобильных дорог общего пользования местного значения  
Нефтеюганского района за счет средств дорожного фонда  
Нефтеюганского района и правилах их расчета" от 31.01.2013 №178-па; 
11) Постановление Правительства автономного округа "О гос. программе ХМАО- Югры "Современная транспортная система"." от 05.10.2018 №354-п-п; 
12) Решение Думы муниципального образования "Об утверждении Стратегии социально-экономического развития муниципального образования Нефтеюганский район до 2030 года" от 31.07.2018 №257; 
13) Закон автономного округа "О дорожном фонде Ханты-Мансийского автономного округа-Югры" от 28.10.2011 №104-оз-оз</t>
  </si>
  <si>
    <t>Дорожная деятельность (содержание, текущий и капитальный ремонт автомобильных дорог)</t>
  </si>
  <si>
    <t>дорожная деятельность в отношении автомобильных дорог местного значения вне границ населенных пунктов в границах муниципального района, осуществление муниципального контроля за сохранностью автомобильных дорог местного значения вне границ населенных пунктов в границах муниципального района, и обеспечение безопасности дорожного движения на них,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</si>
  <si>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1) с 31.10.2016 по 01.01.2999; 
2) с 01.01.2009 по 01.01.2999; 
3) с 22.03.2013 по 01.01.2999; 
4) с 29.02.2012 по 01.01.2999</t>
  </si>
  <si>
    <t>1) в целом; 
2) п. 3 ч. 1 ст. 15 гл. 3 ; 
3) в целом; 
4) в целом</t>
  </si>
  <si>
    <t>1) с 01.01.2017 по 31.12.2999; 
2) с 01.01.2009 по 01.01.2999; 
3) с 22.03.2013 по 01.01.2999; 
4) с 01.01.2019 по 31.12.2030</t>
  </si>
  <si>
    <t>1) Постановление Администрации муниципального образования "Об утверждении муниципальной программы Нефтеюганского района "Управление имуществом муниципального образования Нефтеюганский район на 2019 - 2024 годы и на период до 2030 года" от 31.10.2016 №1805-па-нпа; 
2) Федеральный закон "Об общих принципах организации местного самоуправления в Российской Федерации (ред. от 30.03.2015 г.)" от 06.10.2003 №131-фз; 
3) Распоряжение Правительства автономного округа "О стратегии социально-экономического развития Ханты-Мансийского автономного округа - Югры до 2020 года и на период до 2030 года" от 22.03.2013 №101-рп-рп; 
4) Постановление Правительства автономного округа "О гос. программе ХМА-Югры "Управление государственным имуществом"." от 05.10.2018 №356-п-п</t>
  </si>
  <si>
    <t>1) с 31.10.2016 по 01.01.2999; 
2) с 01.01.2009 по 01.01.2999; 
3) с 01.01.2014 по 31.12.2020; 
4) с 12.07.2013 по 31.12.2999; 
5) с 16.12.0013 по 01.01.2999; 
6) с 01.01.2019 по 31.12.2030; 
7) с 01.01.2019 по 31.12.2030</t>
  </si>
  <si>
    <t>1) в целом; 
2) п. 3 ч. 1 ст. 15 гл. 3 ; 
3) в целом; 
4) в целом; 
5) в целом; 
6) в целом; 
7) в целом</t>
  </si>
  <si>
    <t>1) Постановление Администрации муниципального образования "Об утверждении муниципальной программы "Развитие жилищно-коммунального комплекса и повышение энергетической эффективности в мунципальном образовании Нефтеюганский район на 2017-2020 годы" от 31.10.2016 №1804-па-нпа; 
2) Федеральный закон "Об общих принципах организации местного самоуправления в Российской Федерации (ред. от 30.03.2015 г.)" от 06.10.2003 №131-фз; 
3) Постановление Правительства автономного округа "Программа капитального ремонта общего имущества в многоквартирных домах, расположенных на территории Ханты-Мансийского автономного округа" от 25.12.2013 №568-п-п; 
4) Закон автономного округа "Об организации проведения капитального ремонта общего имущества в многоквартирных домах, расположенных на территории Ханты-Мансийского автономного округа - Югры ред. от 30.01.2016 г.)" от 01.07.2013 №54-оз; 
5) Распоряжение Правительства автономного округа "О создании  некоммерческой организации "Югорский фонд капитального ремонта многовартирных домов" от 06.12.2013 №632-рп-рп; 
6) Постановление Администрации муниципального образования "О внесении изменений в постановление администрации Нефтеюганского района от 24.09.2013 № 2493-па-нпа "О муниципальных и ведомственных целевых программах муниципального образования Нефтеюганский район" от 17.08.2018 №1372-па-нпа; 
7) Постановление Правительства автономного округа "О гос. программе ХМАО-Югры "Жилищно-коммунальный комплекс и городская среда"." от 05.10.2018 №347-п-п</t>
  </si>
  <si>
    <t>Капитальный ремонт многоквартирных домов</t>
  </si>
  <si>
    <t>1) в целом; 
2) п. 3 ч. 1 ст. 15 гл. 3 ; 
3) в целом; 
4) прил. 3</t>
  </si>
  <si>
    <t>Капитальный и текущий ремонт систем объектов коммунального комплекса для подготовки к осенне-зимнему периоду</t>
  </si>
  <si>
    <t>1) с 31.10.2016 по 01.01.2999; 
2) с 01.01.2019 по 31.12.2999; 
3) с 01.01.2019 по 31.12.2999; 
4) с 01.01.2009 по 01.01.2999; 
5) с 07.05.2012 по 01.01.2999; 
6) с 22.03.2013 по 01.01.2999; 
7) с 07.05.2018 по 31.12.2024; 
8) с 07.12.2011 по 01.01.2999; 
9) с 01.01.2019 по 31.12.2030; 
10) с 01.01.2019 по 31.12.2030</t>
  </si>
  <si>
    <t>1) в целом; 
2) в целом; 
3) в целом; 
4) п. 3 ч. 1 ст. 15 гл. 3 ; 
5) разд. 4,5 ; 
6) в целом; 
7) в целом; 
8) в целом; 
9) в целом; 
10) прил. 1</t>
  </si>
  <si>
    <t>1) Постановление Администрации муниципального образования "Об утверждении муниципальной программы "Развитие жилищно-коммунального комплекса и повышение энергетической эффективности в мунципальном образовании Нефтеюганский район на 2017-2020 годы" от 31.10.2016 №1804-па-нпа; 
2) Постановление Администрации муниципального образования "Об утверждении муниципальной программы Нефтеюганского района "Обеспечение доступным и комфортным жильем жителей Нефтеюганского района в 2019 - 2024 годах и на период  
до 2030 года" от 31.10.2016 №1803-па-нпа; 
3) Постановление Администрации муниципального образования "Об утверждении муниципальной программы Нефтеюганского района "Обеспечение экологической безопасности Нефтеюганского района на 2019-2024 годы и на период до 2030 года" от 31.10.2016 №1784-па-нпа; 
4) Федеральный закон "Об общих принципах организации местного самоуправления в Российской Федерации (ред. от 30.03.2015 г.)" от 06.10.2003 №131-фз; 
5) Указ Президента РФ "О мерах по обеспечению граждан Российской Федерации доступным и комфортным жильем и повышению качества жилищно-коммунальных услуг" от 07.05.2012 №600; 
6) Распоряжение Правительства автономного округа "О стратегии социально-экономического развития Ханты-Мансийского автономного округа - Югры до 2020 года и на период до 2030 года" от 22.03.2013 №101-рп-рп; 
7) Указ Президента РФ "О национальных целях и стратегических задачах развития Российской Федерации на период до 2024 года" от 07.05.2018 №204; 
8) Федеральный закон "О водоснабжении и водоотведении" от 07.12.2011 №416-фз; 
9) Постановление Правительства автономного округа "О гос. программе ХМАО-Югры "Развитие жилищной сферы" от 05.10.2018 №346-п-п; 
10) Постановление Правительства автономного округа "О гос. программе ХМАО-Югры "Жилищно-коммунальный комплекс и городская среда"." от 05.10.2018 №347-п-п</t>
  </si>
  <si>
    <t>Проектирование, строительство(реконструкция) и ремонт объектов в сфере коммунального хозяйства</t>
  </si>
  <si>
    <t>1) с 01.01.2019 по 31.12.2999; 
2) с 24.07.2013 по 01.01.2999; 
3) с 01.01.2009 по 01.01.2999; 
4) с 29.02.2012 по 01.01.2999; 
5) с 01.01.2019 по 31.12.2030; 
6) с 01.01.2018 по 01.01.2999</t>
  </si>
  <si>
    <t>1) в целом; 
2) в целом; 
3) подп. 3 п. 1 ст. 15 гл. 3 ; 
4) в целом; 
5) в целом; 
6) в целом</t>
  </si>
  <si>
    <t>1) Постановление Администрации муниципального образования "Об утверждении муниципальной программы Нефтеюганского района "Обеспечение доступным и комфортным жильем жителей Нефтеюганского района в 2019 - 2024 годах и на период  
до 2030 года" от 31.10.2016 №1803-па-нпа; 
2) Решение Думы муниципального образования "Об утверждении Положения о Департаменте имущественных отношений Нефтеюганского района" от 24.07.2013 №384; 
3) Федеральный закон "Об общих принципах организации местного самоуправления в Российской Федерации (ред. от 30.03.2015 г.)" от 06.10.2003 №131-фз; 
4) Решение Думы муниципального образования "Об утверждении Положения о порядке управления и распоряжения собственностью муниципального образования Нефтеюганский район" от 29.02.2012 №172; 
5) Постановление Правительства автономного округа "О гос. программе ХМАО-Югры "Развитие жилищной сферы" от 05.10.2018 №346-п-п; 
6) Постановление Правительства РФ "Об утверждении государственной программы Российской Федерации "Обеспечение доступным и комфортным жильем и коммунальными услугами граждан Российской Федерации" от 30.12.2017 №1710</t>
  </si>
  <si>
    <t>Приобретение жилых помещений для расселения граждан проживающих в приспособленных для проживания строениях</t>
  </si>
  <si>
    <t>1) с 01.01.2017 по 31.12.2999; 
2) с 24.07.2013 по 01.01.2999; 
3) с 01.01.2009 по 01.01.2999; 
4) с 01.01.2007 по 01.01.2999; 
5) с 01.01.2019 по 31.12.2019</t>
  </si>
  <si>
    <t>1) в целом; 
2) в целом; 
3) подп. 3 п. 1 ст. 15 гл. 3 ; 
4) в целом; 
5) в целом</t>
  </si>
  <si>
    <t>1) Постановление Администрации муниципального образования "Об утверждении муниципальной программы Нефтеюганского района "Развитие агропромышленного комплекса и рынков сельскохозяйственной продукции, сырья и продовольствия в Нефтеюганском районе в 2019-2024 годах и на период до 2030 года" от 31.10.2016 №1793-па-нпа; 
2) Решение Думы муниципального образования "Об утверждении Положения о Департаменте имущественных отношений Нефтеюганского района" от 24.07.2013 №384; 
3) Федеральный закон "Об общих принципах организации местного самоуправления в Российской Федерации (ред. от 30.03.2015 г.)" от 06.10.2003 №131-фз; 
4) Федеральный закон "О развитии сельского хозяйства (ред. от 12.02.2015 г.)" от 29.12.2006 №264-фз; 
5) Постановление Правительства автономного округа "О гос. программе ХМАО-Югры "Развитие агропромышленного комплекса" от 05.10.2018 №344-п-п</t>
  </si>
  <si>
    <t>1) с 01.01.2019 по 31.12.2999; 
2) с 24.07.2013 по 01.01.2999; 
3) с 01.01.2009 по 01.01.2999; 
4) с 07.05.2012 по 01.01.2999; 
5) с 29.02.2012 по 01.01.2999; 
6) с 01.01.2022 по 31.12.2030; 
7) с 01.01.2018 по 01.01.2999</t>
  </si>
  <si>
    <t>1) в целом; 
2) в целом; 
3) подп. 3 п. 1 ст. 15 гл. 3 ; 
4) в целом; 
5) в целом; 
6) в целом; 
7) в целом</t>
  </si>
  <si>
    <t>1) Постановление Администрации муниципального образования "Об утверждении муниципальной программы Нефтеюганского района "Обеспечение доступным и комфортным жильем жителей Нефтеюганского района в 2019 - 2024 годах и на период  
до 2030 года" от 31.10.2016 №1803-па-нпа; 
2) Решение Думы муниципального образования "Об утверждении Положения о Департаменте имущественных отношений Нефтеюганского района" от 24.07.2013 №384; 
3) Федеральный закон "Об общих принципах организации местного самоуправления в Российской Федерации (ред. от 30.03.2015 г.)" от 06.10.2003 №131-фз; 
4) Указ Президента РФ "О мерах по обеспечению граждан Российской Федерации доступным и комфортным жильем и повышению качества жилищно-коммунальных услуг" от 07.05.2012 №600; 
5) Решение Думы муниципального образования "Об утверждении Положения о порядке управления и распоряжения собственностью муниципального образования Нефтеюганский район" от 29.02.2012 №172; 
6) Постановление Правительства автономного округа "О государственной программе Ханты-Мансийского автономного округа – Югры «Развитие жилищной сферы» от 31.10.2021 №476-п-п; 
7) Постановление Правительства РФ "Об утверждении государственной программы Российской Федерации "Обеспечение доступным и комфортным жильем и коммунальными услугами граждан Российской Федерации" от 30.12.2017 №1710</t>
  </si>
  <si>
    <t>Осуществление жилищного строительства</t>
  </si>
  <si>
    <t>1) с 29.05.2019 по 01.01.2999; 
2) с 01.01.2017 по 31.12.2999; 
3) с 24.07.2013 по 01.01.2999; 
4) с 01.01.2009 по 01.01.2999; 
5) с 29.02.2012 по 01.01.2999</t>
  </si>
  <si>
    <t>1) в целом; 
2) разд. 3 ; 
3) в целом; 
4) подп. 3 п. 1 ст. 15 гл. 3 ; 
5) в целом</t>
  </si>
  <si>
    <t>1) Постановление Администрации муниципального образования «Об утверждении нормативных затрат на обеспечение функций департамента имущественных отношений Нефтеюганского района» от 29.05.2019 №1148-па; 
2) Постановление Администрации муниципального образования "Об утверждении муниципальной программы Нефтеюганского района "Развитие культуры Нефтеюганского района на 2019- 
2024 годы и на период до 2030 года" от 31.10.2016 №1802-па-нпа; 
3) Решение Думы муниципального образования "Об утверждении Положения о Департаменте имущественных отношений Нефтеюганского района" от 24.07.2013 №384; 
4) Федеральный закон "Об общих принципах организации местного самоуправления в Российской Федерации (ред. от 30.03.2015 г.)" от 06.10.2003 №131-фз; 
5) Решение Думы муниципального образования "Об утверждении Положения о порядке управления и распоряжения собственностью муниципального образования Нефтеюганский район" от 29.02.2012 №172</t>
  </si>
  <si>
    <t>1) с 01.01.2017 по 31.12.2999; 
2) с 24.07.2013 по 01.01.2999; 
3) с 01.01.2009 по 01.01.2999; 
4) с 29.02.2012 по 01.01.2999</t>
  </si>
  <si>
    <t xml:space="preserve">1) разд. 4 ; 
2) в целом; 
3) подп. 3 п. 1 ст. 15 гл. 3 ; 
4) п. 1 ст. 4 </t>
  </si>
  <si>
    <t>1) Постановление Администрации муниципального образования "Об утверждении муниципальной программы Нефтеюганского района "Управление имуществом муниципального образования Нефтеюганский район на 2019 - 2024 годы и на период до 2030 года" от 31.10.2016 №1805-па-нпа; 
2) Решение Думы муниципального образования "Об утверждении Положения о Департаменте имущественных отношений Нефтеюганского района" от 24.07.2013 №384; 
3) Федеральный закон "Об общих принципах организации местного самоуправления в Российской Федерации (ред. от 30.03.2015 г.)" от 06.10.2003 №131-фз; 
4) Решение Думы муниципального образования "Об утверждении Положения о порядке управления и распоряжения собственностью муниципального образования Нефтеюганский район" от 29.02.2012 №172</t>
  </si>
  <si>
    <t>1) с 01.01.2009 по 01.01.2999; 
2) с 06.08.1998 по 01.01.2999; 
3) с 29.02.2012 по 01.01.2999</t>
  </si>
  <si>
    <t xml:space="preserve">1) подп. 3 п. 1 ст. 15 гл. 3 ; 
2) ст. 6 гл. 1 ; 
3) ст. 4 </t>
  </si>
  <si>
    <t>1) Федеральный закон "Об общих принципах организации местного самоуправления в Российской Федерации (ред. от 30.03.2015 г.)" от 06.10.2003 №131-фз; 
2) Федеральный закон "Об оценочной деятельности в Российской Федерации (с изменениями на 21.07.2014 г.)" от 29.07.1998 №135-фз; 
3) Решение Думы муниципального образования "Об утверждении Положения о порядке управления и распоряжения собственностью муниципального образования Нефтеюганский район" от 29.02.2012 №172</t>
  </si>
  <si>
    <t>Техническая инвентаризация и паспортизация жилых и нежилых помещений</t>
  </si>
  <si>
    <t>владение, пользование и распоряжение имуществом, находящимся в муниципальной собственности муниципального района</t>
  </si>
  <si>
    <t>1) с 14.06.2016 по 01.01.2999; 
2) с 01.01.2009 по 01.01.2999; 
3) с 09.02.2009 по 01.01.2999; 
4) с 01.09.2005 по 01.01.2999; 
5) с 19.07.2011 по 01.01.2999</t>
  </si>
  <si>
    <t>1) прил. 1; 
2) п. 1 ч. 1 ст. 15 гл. 3 ; 
3) подп. 1.7 п. 1 ст. 6 гл. 1 ; 
4) ст. 18 ; 
5) в целом</t>
  </si>
  <si>
    <t>1) Постановление Администрации муниципального образования "Об утверждении нормативных затрат на обеспечение функций муниципальных органов Нефтеюганского района и подведомственных администрации Нефтеюганского района казенных учреждений" от 14.06.2016 №830; 
2) Федеральный закон "Об общих принципах организации местного самоуправления в Российской Федерации (ред. от 30.03.2015 г.)" от 06.10.2003 №131-фз; 
3) Федеральный закон "Об обеспечении доступа к информации о деятельности государственных органов и органов местного самоуправления" от 09.02.2009 №8-фз-фз; 
4) Устав муниципального образования "Устав муниципального образования Нефтеюганский район" от 16.06.2005 №616; 
5) Решение Думы муниципального образования "Об утверждении Порядка назначения и проведения опроса граждан в Нефтеюганском районе" от 19.07.2011 №47</t>
  </si>
  <si>
    <t>Информационное обеспечение деятельности органов местного самоуправления Нефтеюганского района</t>
  </si>
  <si>
    <t>составление и рассмотрение проекта бюджета муниципального района, утверждение и исполнение бюджета муниципального района, осуществление контроля за его исполнением, составление и утверждение отчета об исполнении бюджета муниципального района</t>
  </si>
  <si>
    <t>по перечню, предусмотренному частью 1 статьи 15 и частью 4 статьи 14 Федерального закона от 6 октября 2003 г. № 131-ФЗ "Об общих принципах организации местного самоуправления в Российской Федерации", всего</t>
  </si>
  <si>
    <t>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вопросов местного значения муниципального района, всего</t>
  </si>
  <si>
    <t>Расходные обязательства, возникшие в результате принятия нормативных правовых актов муниципального района, заключения договоров (соглашений), всего из них:</t>
  </si>
  <si>
    <t>Факт</t>
  </si>
  <si>
    <t>План</t>
  </si>
  <si>
    <t>Прз</t>
  </si>
  <si>
    <t>Рз</t>
  </si>
  <si>
    <t>Реквизиты</t>
  </si>
  <si>
    <t>Наименование</t>
  </si>
  <si>
    <t>второй год</t>
  </si>
  <si>
    <t>первый год</t>
  </si>
  <si>
    <t>Прогноз</t>
  </si>
  <si>
    <t>Факт на дату представления фрагмента реестра</t>
  </si>
  <si>
    <t>финансовый год</t>
  </si>
  <si>
    <t>Плановый год</t>
  </si>
  <si>
    <t>очередной финансовый год</t>
  </si>
  <si>
    <t>текущий финансовый год</t>
  </si>
  <si>
    <t>отчетный</t>
  </si>
  <si>
    <t>Дата вступления в силу, срок действия</t>
  </si>
  <si>
    <t>Номер раздела, главы, статьи, части, пункта, подпункта, абзаца</t>
  </si>
  <si>
    <t>Наименование и реквизиты</t>
  </si>
  <si>
    <t>Объем ассигнований на исполнение расходного обязательства, тыс. руб.</t>
  </si>
  <si>
    <t>Коды бюджетной классификации</t>
  </si>
  <si>
    <t>Нормативный правовой акт, договор, соглашение</t>
  </si>
  <si>
    <t>Наименование расходного обязательства</t>
  </si>
  <si>
    <t>Тип расходного обязательства</t>
  </si>
  <si>
    <t>Код расходного обязательства</t>
  </si>
  <si>
    <t>Наименование ГРБС</t>
  </si>
  <si>
    <t>Код ГРБС</t>
  </si>
  <si>
    <t>Наименование полномочия</t>
  </si>
  <si>
    <t>Код полномочия</t>
  </si>
  <si>
    <t>Форма Реестра расходных обязательств</t>
  </si>
  <si>
    <t xml:space="preserve">Об общих принципах организации местного самоуправления в Российской Федерации </t>
  </si>
  <si>
    <t>1) Постановление Администрации муниципального образования "Об утвердждении нормативных затрат на обеспечение функций муниципальных органов Нефтеюганского района и подведомственных администрации Нефтеюганского района казенных учреждений" от 14.06.2016 № 830-па; 
2) Федеральный закон "Об общих принципах организации местного самоуправления в Российской Федерации " от 06.10.2003 № 131-фз; 
3) Федеральный закон "Об обеспечении доступа к информации о деятельности государственных органов и органов местного самоуправления" от 09.02.2009 № 8-фз; 
4) Постановление Правительства автономного округа "О гос. программе ХМАО-Югры  "Профилактика правонарушений и обеспечение отдельных прав граждан" от 05.10.2018 № 348-п-п</t>
  </si>
  <si>
    <t>1) прил. 1; 
2) п. 6.2 ч. 1 ст. 15 гл. 3 ; 
3) в целом; 
4) прил. 7</t>
  </si>
  <si>
    <t>1) с 14.03.2016 по 01.01.2999; 
2) с 01.01.2009 по 01.01.2999; 
3) с 01.01.2010 по 01.01.2999; 
4) с 01.01.2019 по 31.12.2030</t>
  </si>
  <si>
    <t>Судебные акты по искам</t>
  </si>
  <si>
    <t>1) Постановление Администрации муниципального образования "Совершенствование муниципального управления в Нефтеюганском районе на 2019-2024 годы и на период до 2030 года" от 19.12.2018 № 2336-па-нпа; 
2) Федеральный закон "Об общих принципах организации местного самоуправления в Российской Федерации" от 06.10.2003 № 131-фз; 
3) Постановление Правительства РФ "Об утверждении Правил содержания общего имущества в многоквартирном доме и правил изменения размера платы за содержание жилого помещения в случае оказания услуг и выполнения работ по управлению, содержанию и ремонту общего имущества в многоквартирном доме ненадлежащего качества и (или) с перерывами, превышающими установленную продолжительность" от 13.08.2006 № 491; 
4) Решение Думы муниципального образования "Об утверждении Положения об Администрации Нефтеюганского района" от 30.12.2011 № 148</t>
  </si>
  <si>
    <t xml:space="preserve">1) в целом; 
2) п. 3 ч. 1 ст. 15 гл. 3 ; 
3) подп. а п. 28 ; 
4) п. 1.3 разд. 1 </t>
  </si>
  <si>
    <t>1) с 01.01.2019 по 01.01.2999; 
2) с 01.01.2009 по 01.01.2999; 
3) с 13.08.2006 по 01.01.2999; 
4) с 30.12.2011 по 01.01.2999</t>
  </si>
  <si>
    <t>Об общих принципах организации местного самоуправления в Российской Федерации</t>
  </si>
  <si>
    <t>организация и осуществление мероприятий по мобилизационной подготовке муниципальных предприятий и учреждений, находящихся на территории муниципального района</t>
  </si>
  <si>
    <t>Предоставление транспортных услуг для мероприятий связанных с содержанием мест сбора и приема мобилизационных ресурсов</t>
  </si>
  <si>
    <t>1) Федеральный закон "Об общих принципах организации местного самоуправления в Российской Федерации" от 06.10.2003 № 131-фз; 
2) Федеральный закон "О мобилизационной подготовке и мобилизации в Российской Федерации"  от 26.02.1997 № 31-ФЗ;
3) Указ Президента РФ "Об объявлении частичной мобилизации в Российской Федерации" от 21.09.2022 № 647;
4) Устав муниципального образования "Устав муниципального образования Нефтеюганский район" от 16.06.2005 № 616;
5) Постановление Правительства автономного округа "О выделении бюджетных ассигнований из резервного фонда Правительства Ханты-Маснийского автономного округа-Югры" от 29.09.2022 № 488-п</t>
  </si>
  <si>
    <t>1) п. 23 ч. 1 ст. 15 гл.3;
2) п. 11 ч. 1 ст. 8
3) в целом;
4) п. 11 ч. 1 ст.11;
5) в целом.</t>
  </si>
  <si>
    <t>1) с 01.01.2009 по 01.01.2999; 
2) с 26.02.1977 по 01.01.2999;
3) с 21.09.2022 по 01.01.2999;
4) с 01.09.2005 по 01.01.2999; 
5) с 29.09.2022 по 31.12.2022</t>
  </si>
  <si>
    <t>1) в целом; 
2) прил. 1; 
3) ч. 1 ст. 4 гл. 2 прил. 2; 
4) ч. 2 ст. 4 гл. 1 ; 
5) абз. 1 ч. 5 ст. 19 гл. 4 ; 
6) ст. 4,5 ; 
7) ст. 7,7.1 ; 
8) ст. 4,5 ; 
9) п. 11 ; 
10) в целом; 
11) п. 1.2 разд. 1 ; 
12) п. 5 ст. 12 гл. 3</t>
  </si>
  <si>
    <t>1) с 02.03.2007 по 01.01.2999; 
2) с 14.06.2016 по 01.01.2999; 
3) с 02.03.2009 по 01.01.2999; 
4) с 20.11.1997 по 01.01.2999; 
5) с 01.01.2009 по 01.01.2999; 
6) с 01.01.2012 по 01.01.2999; 
7) с 01.01.2009 по 01.01.2999; 
8) с 01.01.2008 по 01.01.2999; 
9) с 29.02.2012 по 01.01.2999; 
10) с 20.08.2007 по 01.01.2999; 
11) с 06.12.2019 по 01.01.2999; 
12) с 22.09.2016 по 01.01.3000</t>
  </si>
  <si>
    <t>1) Постановление Правительства автономного округа "О нормативах формирования расходов на оплату труда депутатов, выборных должностных лиц местного самоуправления, осуществляющих свои полномочия на постоянной основе, муниципальных служащих в Ханты-Мансийском автономном округе – Югре" от 23.08.2019 №278-п-п; 
2) Федеральный закон "О муниципальной службе в Российской Федерации" от 02.03.2007 №25-ФЗ-фз; 
3) Федеральный закон "Об общих принципах организации местного самоуправления в Российской Федерации (ред. от 30.03.2015 г.)" от 06.10.2003 №131-фз; 
4) Закон автономного округа "Об отдельных вопросах муниципальной службы в Ханты-Мансийском автономном округе - Югре" от 20.07.2007 №113-оз-оз; 
5) Решение Думы муниципального образования "Об утверждении Положения о денежном содержании муниципальных служащих в органах местного самоуправления Нефтеюганского района" от 27.12.2016 №57; 
6) Постановление Администрации муниципального образования "Об оплате труда лиц, занимающих должности, не отнесенные к должностям муниципальной службы, и осуществляющих техническое обеспечение деятельности в администрации Нефтеюганского района и ее структурных подразделениях" от 07.10.2022 №1896-па-нпа; 
7) Решение Думы муниципального образования "О денежном содержании муниципальных служащих в органах местного самоуправления Нефтеюганского муниципального района Ханты-Мансийского автономного округа - Югры" от 28.09.2022 №803</t>
  </si>
  <si>
    <t>1) с 23.08.2019 по 01.01.2999; 
2) с 02.03.2007 по 01.01.2999; 
3) с 01.01.2009 по 01.01.2999; 
4) с 20.08.2007 по 01.01.2999; 
5) с 01.01.2017 по 01.01.2999; 
6) с 01.01.2023 по 01.01.2999; 
7) с 01.01.2023 по 01.01.3000</t>
  </si>
  <si>
    <t>1) Постановление Правительства автономного округа "О нормативах формирования расходов на оплату труда депутатов, выборных должностных лиц местного самоуправления, осуществляющих свои полномочия на постоянной основе, муниципальных служащих в Ханты-Мансийском автономном округе – Югре" от 23.08.2019 №278-п-п; 
2) Федеральный закон "О муниципальной службе в Российской Федерации" от 02.03.2007 №25-ФЗ-фз; 
3) Федеральный закон "Об общих принципах организации местного самоуправления в Российской Федерации (ред. от 30.03.2015 г.)" от 06.10.2003 №131-фз; 
4) Закон автономного округа "Об отдельных вопросах муниципальной службы в Ханты-Мансийском автономном округе - Югре" от 20.07.2007 №113-оз-оз; 
5) Решение Думы муниципального образования "Об утверждении Положения о денежном содержании муниципальных служащих в органах местного самоуправления Нефтеюганского района" от 27.12.2016 №57; 
6) Постановление Администрации муниципального образования "Об оплате труда лиц, занимающих должности, не отнесенные к должностям муниципальной службы, и осуществляющих техническое обеспечение деятельности в администрации Нефтеюганского района и ее структурных подразделениях" от 07.10.2022 №1896-па-нпа; 
7) Решение Думы муниципального образования "О денежном содержании муниципальных служащих в органах местного самоуправления Нефтеюганского муниципального района Ханты-Мансийского автономного округа - Югры" от 28.09.2022 №804</t>
  </si>
  <si>
    <t>1) с 23.08.2019 по 01.01.2999; 
2) с 02.03.2007 по 01.01.2999; 
3) с 01.01.2009 по 01.01.2999; 
4) с 20.08.2007 по 01.01.2999; 
5) с 01.01.2017 по 01.01.2999; 
6) с 01.01.2023 по 01.01.2999; 
7) с 01.01.2023 по 01.01.3001</t>
  </si>
  <si>
    <t>1) Закон автономного округа "О гарантиях и компенсациях для лиц, проживающих в Ханты-Мансийском автономном округе - Югре, работающих в организациях, финансируемых из бюджета округа" от 24.11.2004 №76-оз; 
2) Федеральный закон "Об общих принципах организации местного самоуправления в Российской Федерации (ред. от 30.03.2015 г.)" от 06.10.2003 №131-фз; 
3) Закон Российской Федерации "О государственных гарантиях и компенсациях для лиц, работающих и проживающих в районах Крайнего Севера и приравненных к ним местностях" от 19.02.1993 №4520-1; 
4) Решение Думы муниципального образования "Об утверждении положения о гарантиях и компенсациях для лиц, проживающих в Ханты-Мансийском автономном округе-Югре, работающих в органах местного самоуправления и муниципальных учреждениях Нефтеюганского района" от 10.02.2016 №690</t>
  </si>
  <si>
    <t>1) ст. 4,5 ; 
2) абз. 1 ч. 5 ст. 19 гл. 4 ; 
3) ст. 33,35 разд. 3,7 ; 
4) разд. 4</t>
  </si>
  <si>
    <t>1) с 24.11.2004 по 01.01.2999; 
2) с 01.01.2009 по 01.01.2999; 
3) с 01.06.1993 по 01.01.2999; 
4) с 20.02.2016 по 01.01.3000</t>
  </si>
  <si>
    <t>040.500.14.4</t>
  </si>
  <si>
    <t>1) Федеральный закон "О муниципальной службе в Российской Федерации" от 02.03.2007 № 25-ФЗ-фз; 
2) Закон автономного округа "О наделении органов местного самоуправления муниципальных образований Ханты-Мансийского автономного округа-Югры отдельными государственными полномочиями в сфере государственной регистрации актов гражданского состояния" от 30.09.2008 № 91-оз-оз; 
3) Постановление Администрации муниципального образования "Об утверждении нормативных затрат на обеспечение функций муниципальных органов Нефтеюганского района и подведомственных администрации Нефтеюганского района казенных учреждений" от 14.06.2016 № 830; 
4) Федеральный закон "Об актах гражданского состояния" от 15.11.1997 № 143-фз; 
5) Федеральный закон "Об общих принципах организации местного самоуправления в Российской Федерации" от 06.10.2003 № 131-фз; 
6) Решение Думы муниципального образования "Об утверждении Положения "О размере, порядке и условиях предоставления гарантий муниципальным служащим органов местного самоуправления Нефтеюганского района" от 29.02.2012 № 174; 
7) Закон автономного округа "Об отдельных вопросах муниципальной службы в Ханты-Мансийском автономном округе - Югре" от 20.07.2007 № 113-оз</t>
  </si>
  <si>
    <t>на государственную регистрация актов гражданского состояния</t>
  </si>
  <si>
    <t>на осуществление мероприятий в области охраны труда, предусмотренных трудовым законодательством</t>
  </si>
  <si>
    <t xml:space="preserve">1) Постановление Правительства автономного округа "О нормативах формирования расходов на оплату труда депутатов, выборных должностных лиц местного самоуправления, осуществляющих свои полномочия на постоянной основе, муниципальных служащих в Ханты-Мансийском автономном округе – Югре" от 23.08.2019 № 278-п-п; 
2) Федеральный закон "О муниципальной службе в Российской Федерации" от 02.03.2007 № 25-ФЗ-фз; 
3) Федеральный закон "Об общих принципах организации местного самоуправления в Российской Федерации" от 06.10.2003 № 131-фз; 
4) Закон автономного округа "Об отдельных вопросах муниципальной службы в Ханты-Мансийском автономном округе - Югре" от 20.07.2007 № 113-оз-оз; 
5) Решение Думы муниципального образования "О денежном содержании муниципальных служащих в органах местного самоуправления Нефтеюганского муниципального района Ханты-Мансийского автономного округа – Югры" от 28.09.2022 № 802; 
</t>
  </si>
  <si>
    <t>1) разд. 2 ; 
2) ч. 2 ст. 22 ; 
3) абз. 1 ч. 5 ст. 19 гл. 4 ; 
4) ст. 16 ; 
5) в целом</t>
  </si>
  <si>
    <t>1) с 23.08.2019 по 01.01.2999; 
2) с 02.03.2007 по 01.01.2999; 
3) с 01.01.2009 по 01.01.2999; 
4) с 20.08.2007 по 01.01.2999; 
5) с 01.01.2023 по 01.01.2999</t>
  </si>
  <si>
    <t>мероприятия в области охраны труда, предусмотренных трудовым законодательством</t>
  </si>
  <si>
    <t>на определение перечня должностных лиц, уполномоченных составлять протоколы об административных правонарушениях, предусмотренных законами субъектов Российской Федерации, создание комиссий по делам несовершеннолетних и защите их прав и организации деятельности этих комиссий, создание административных комиссий, иных коллегиальных органов в целях привлечения к административной ответственности, предусмотренной законами субъектов Российской Федерации</t>
  </si>
  <si>
    <t>040.500.14.7</t>
  </si>
  <si>
    <t>040.500.14.6</t>
  </si>
  <si>
    <t xml:space="preserve">1) разд. 2 ; 
2) ч. 2 ст. 22 ; 
3) абз. 1 ч. 5 ст. 19 гл. 4 ; 
4) ст. 16 ; 
5) в целом; 
</t>
  </si>
  <si>
    <t xml:space="preserve">1) разд. 2 ; 
2) ч. 2 ст. 22 ; 
3) абз. 1 ч. 5 ст. 19 гл. 4 ; 
4) ст. 16 ; 
5) прил. 1; 
</t>
  </si>
  <si>
    <t>040.500.14.8</t>
  </si>
  <si>
    <t xml:space="preserve">подп. 8.1 п. 1 ст. 17 гл. 3 </t>
  </si>
  <si>
    <t>Строительство, реконструкция, капитальный ремонт и ремонт и содержание автомобильных дорог общего пользования местного значения поселений</t>
  </si>
  <si>
    <t xml:space="preserve">Федеральный закон "Об общих принципах организации местного самоуправления в Российской Федерации" </t>
  </si>
  <si>
    <t>Иные межбюджетные трансферты за счет бюджетных ассигнований резервного фонда Правительства Ханты-Мансийского автономного округа – Югры, за исключением иных межбюджетных трансфертов на реализацию наказов избирателей депутатам Думы Ханты-Мансийского автономного округа – Югры</t>
  </si>
  <si>
    <t>Обеспечение комплексной безопасности и комфортных условий в учреждениях спорта (капитальный, текущий ремонт спортивных объектов)</t>
  </si>
  <si>
    <t>Проектирование и строительство систем инженерной и транспортной инфраструктуры для участков льготной категории  граждан</t>
  </si>
  <si>
    <t>Приобретение имущества</t>
  </si>
  <si>
    <t>1) с 24.01.2019 по 01.01.2999; 
2) с 21.08.2017 по 01.01.2999; 
3) с 31.10.2016 по 01.01.2999; 
4) с 01.01.2009 по 01.01.2999; 
5) с 01.01.2007 по 31.12.2999; 
6) с 01.01.2019 по 31.12.2031</t>
  </si>
  <si>
    <t>Ликвидация и рекультивация</t>
  </si>
  <si>
    <t xml:space="preserve">1.  Об общих принципах организации местного самоуправления в Российской Федерации  
2.О стратегии социально-экономического развития Ханты-Мансийского автономного округа - Югры до 2020 года и на период до 2030 года"      
3. Об утверждении Положения о порядке управления и распоряжения собственностью муниципального образования Нефтеюганский район         
4.Об утверждении муниципальной программы "Развитие жилищно-коммунального комплекса и повышение энергетической эффективности в мунципальном образовании Нефтеюганский район на 2017-2020 годы"           </t>
  </si>
  <si>
    <t>1. № 131-ФЗ 
2.101-рп
3. 172-р
4. 1804-па-нпа</t>
  </si>
  <si>
    <t>1. 06.10.2003
2.22.03.2013
3. 29.02.2012
4. 31.10.2016</t>
  </si>
  <si>
    <t>1.  Об общих принципах организации местного самоуправления в Российской Федерации 
2. Об утверждении муниципальной программы Нефтеюганского района "Защита населения и территорий от чрезвычайных ситуаций, обеспечение пожарной безопасности в Нефтеюганском районе на 2019-2024 годы и на период до 2030 года"                                                           3. О создании резервов материальных ресурсов (запасов) Нефтеюганского района для ликвидации чрезвычайных ситуаций и в целях гражданской обороны" 
4. О Порядке создания и использования резервов материальных ресурсов для ликвидации чрезвычайных ситуаций природного и техногенного характера»  
5. О создании резервов материальных ресурсов (запасов) Ханты-Мансийского автономного округа - Югры для ликвидации чрезвычайных ситуаций межмуниципального и регионального характера и в целях гражданской обороны»</t>
  </si>
  <si>
    <t xml:space="preserve">1. № 131-ФЗ 
2. 1812-па-нпа
3. 896-па-нпа 
4. 1340 -п
5.  435-п . </t>
  </si>
  <si>
    <t xml:space="preserve">1. 06.10.2003
2. 01.11.2016;                                                           3. 22.06.2016;                                                                               4. 10.11.1996 г.;        
5. 19.07.2002 г. </t>
  </si>
  <si>
    <t>по предоставлению иных межбюджетных трансфертов, всего</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</si>
</sst>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00"/>
    <numFmt numFmtId="165" formatCode="000"/>
    <numFmt numFmtId="166" formatCode="00\.00"/>
    <numFmt numFmtId="167" formatCode="0\.00\.00\.0\.00"/>
    <numFmt numFmtId="168" formatCode="#,##0.0"/>
    <numFmt numFmtId="169" formatCode="000\.000\.00\.0"/>
    <numFmt numFmtId="170" formatCode="#,##0.00000"/>
  </numFmts>
  <fonts count="13" x14ac:knownFonts="1">
    <font>
      <sz val="10"/>
      <name val="Arial"/>
      <charset val="204"/>
    </font>
    <font>
      <b/>
      <sz val="10"/>
      <name val="Times New Roman"/>
      <charset val="204"/>
    </font>
    <font>
      <sz val="10"/>
      <name val="Times New Roman"/>
      <charset val="204"/>
    </font>
    <font>
      <b/>
      <sz val="13"/>
      <name val="Times New Roman"/>
      <charset val="204"/>
    </font>
    <font>
      <sz val="10"/>
      <name val="Times New Roman"/>
      <family val="1"/>
      <charset val="204"/>
    </font>
    <font>
      <sz val="8"/>
      <name val="Arial"/>
      <charset val="204"/>
    </font>
    <font>
      <sz val="14"/>
      <name val="Arial"/>
      <family val="2"/>
      <charset val="204"/>
    </font>
    <font>
      <sz val="14"/>
      <name val="Times New Roman"/>
      <family val="1"/>
      <charset val="204"/>
    </font>
    <font>
      <sz val="10"/>
      <name val="Arial"/>
      <family val="2"/>
      <charset val="204"/>
    </font>
    <font>
      <sz val="13"/>
      <name val="Times New Roman"/>
      <family val="1"/>
      <charset val="204"/>
    </font>
    <font>
      <b/>
      <sz val="13"/>
      <color theme="8" tint="-0.249977111117893"/>
      <name val="Times New Roman"/>
      <family val="1"/>
      <charset val="204"/>
    </font>
    <font>
      <sz val="10"/>
      <color rgb="FFFF0000"/>
      <name val="Arial"/>
      <family val="2"/>
      <charset val="204"/>
    </font>
    <font>
      <b/>
      <sz val="14"/>
      <name val="Times New Roman"/>
      <family val="1"/>
      <charset val="204"/>
    </font>
  </fonts>
  <fills count="3">
    <fill>
      <patternFill patternType="none"/>
    </fill>
    <fill>
      <patternFill patternType="gray125"/>
    </fill>
    <fill>
      <patternFill patternType="solid">
        <fgColor theme="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bottom/>
      <diagonal/>
    </border>
    <border>
      <left/>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s>
  <cellStyleXfs count="2">
    <xf numFmtId="0" fontId="0" fillId="0" borderId="0"/>
    <xf numFmtId="0" fontId="8" fillId="0" borderId="0"/>
  </cellStyleXfs>
  <cellXfs count="132">
    <xf numFmtId="0" fontId="0" fillId="0" borderId="0" xfId="0"/>
    <xf numFmtId="0" fontId="2" fillId="2" borderId="12" xfId="0" applyFont="1" applyFill="1" applyBorder="1" applyProtection="1">
      <protection hidden="1"/>
    </xf>
    <xf numFmtId="0" fontId="2" fillId="2" borderId="5" xfId="0" applyFont="1" applyFill="1" applyBorder="1" applyAlignment="1" applyProtection="1">
      <alignment horizontal="center" vertical="center" wrapText="1"/>
      <protection hidden="1"/>
    </xf>
    <xf numFmtId="0" fontId="2" fillId="2" borderId="11" xfId="0" applyFont="1" applyFill="1" applyBorder="1" applyAlignment="1" applyProtection="1">
      <alignment horizontal="center" vertical="center" wrapText="1"/>
      <protection hidden="1"/>
    </xf>
    <xf numFmtId="167" fontId="2" fillId="2" borderId="11" xfId="0" applyNumberFormat="1" applyFont="1" applyFill="1" applyBorder="1" applyAlignment="1" applyProtection="1">
      <alignment horizontal="center" vertical="center" wrapText="1"/>
      <protection hidden="1"/>
    </xf>
    <xf numFmtId="0" fontId="2" fillId="2" borderId="11" xfId="0" applyFont="1" applyFill="1" applyBorder="1" applyAlignment="1" applyProtection="1">
      <alignment horizontal="left" vertical="center" wrapText="1"/>
      <protection hidden="1"/>
    </xf>
    <xf numFmtId="0" fontId="2" fillId="2" borderId="6" xfId="0" applyFont="1" applyFill="1" applyBorder="1" applyAlignment="1" applyProtection="1">
      <alignment horizontal="left" vertical="center" wrapText="1"/>
      <protection hidden="1"/>
    </xf>
    <xf numFmtId="0" fontId="0" fillId="2" borderId="7" xfId="0" applyFill="1" applyBorder="1" applyProtection="1">
      <protection hidden="1"/>
    </xf>
    <xf numFmtId="0" fontId="0" fillId="2" borderId="0" xfId="0" applyFill="1"/>
    <xf numFmtId="164" fontId="2" fillId="2" borderId="2" xfId="0" applyNumberFormat="1" applyFont="1" applyFill="1" applyBorder="1" applyAlignment="1" applyProtection="1">
      <alignment horizontal="center" vertical="center" wrapText="1"/>
      <protection hidden="1"/>
    </xf>
    <xf numFmtId="164" fontId="2" fillId="2" borderId="1" xfId="0" applyNumberFormat="1" applyFont="1" applyFill="1" applyBorder="1" applyAlignment="1" applyProtection="1">
      <alignment horizontal="center" vertical="center" wrapText="1"/>
      <protection hidden="1"/>
    </xf>
    <xf numFmtId="0" fontId="6" fillId="2" borderId="0" xfId="0" applyFont="1" applyFill="1"/>
    <xf numFmtId="0" fontId="7" fillId="2" borderId="0" xfId="0" applyFont="1" applyFill="1"/>
    <xf numFmtId="166" fontId="2" fillId="2" borderId="1" xfId="0" applyNumberFormat="1" applyFont="1" applyFill="1" applyBorder="1" applyAlignment="1" applyProtection="1">
      <alignment horizontal="center" vertical="center" wrapText="1"/>
      <protection hidden="1"/>
    </xf>
    <xf numFmtId="0" fontId="12" fillId="2" borderId="0" xfId="0" applyFont="1" applyFill="1"/>
    <xf numFmtId="0" fontId="2" fillId="2" borderId="0" xfId="0" applyFont="1" applyFill="1" applyProtection="1">
      <protection hidden="1"/>
    </xf>
    <xf numFmtId="0" fontId="0" fillId="2" borderId="0" xfId="0" applyFill="1" applyProtection="1">
      <protection hidden="1"/>
    </xf>
    <xf numFmtId="0" fontId="3" fillId="2" borderId="0" xfId="0" applyFont="1" applyFill="1" applyAlignment="1" applyProtection="1">
      <alignment horizontal="center" vertical="center" wrapText="1"/>
      <protection hidden="1"/>
    </xf>
    <xf numFmtId="0" fontId="2" fillId="2" borderId="1" xfId="0" applyFont="1" applyFill="1" applyBorder="1" applyAlignment="1" applyProtection="1">
      <alignment horizontal="center" vertical="center" wrapText="1"/>
      <protection hidden="1"/>
    </xf>
    <xf numFmtId="0" fontId="2" fillId="2" borderId="10" xfId="0" applyFont="1" applyFill="1" applyBorder="1" applyAlignment="1" applyProtection="1">
      <alignment horizontal="center" vertical="center" wrapText="1"/>
      <protection hidden="1"/>
    </xf>
    <xf numFmtId="0" fontId="2" fillId="2" borderId="8" xfId="0" applyFont="1" applyFill="1" applyBorder="1" applyAlignment="1" applyProtection="1">
      <alignment horizontal="center" vertical="center" wrapText="1"/>
      <protection hidden="1"/>
    </xf>
    <xf numFmtId="0" fontId="2" fillId="2" borderId="13" xfId="0" applyFont="1" applyFill="1" applyBorder="1" applyAlignment="1" applyProtection="1">
      <alignment horizontal="center" vertical="center" wrapText="1"/>
      <protection hidden="1"/>
    </xf>
    <xf numFmtId="0" fontId="2" fillId="2" borderId="9" xfId="0" applyFont="1" applyFill="1" applyBorder="1" applyAlignment="1" applyProtection="1">
      <alignment horizontal="center" vertical="center" wrapText="1"/>
      <protection hidden="1"/>
    </xf>
    <xf numFmtId="0" fontId="2" fillId="2" borderId="15" xfId="0" applyFont="1" applyFill="1" applyBorder="1" applyAlignment="1" applyProtection="1">
      <alignment horizontal="center" vertical="center" wrapText="1"/>
      <protection hidden="1"/>
    </xf>
    <xf numFmtId="0" fontId="2" fillId="2" borderId="14" xfId="0" applyFont="1" applyFill="1" applyBorder="1" applyAlignment="1" applyProtection="1">
      <alignment horizontal="center" vertical="center" wrapText="1"/>
      <protection hidden="1"/>
    </xf>
    <xf numFmtId="167" fontId="2" fillId="2" borderId="14" xfId="0" applyNumberFormat="1" applyFont="1" applyFill="1" applyBorder="1" applyAlignment="1" applyProtection="1">
      <alignment horizontal="center" vertical="center" wrapText="1"/>
      <protection hidden="1"/>
    </xf>
    <xf numFmtId="0" fontId="2" fillId="2" borderId="14" xfId="0" applyFont="1" applyFill="1" applyBorder="1" applyAlignment="1" applyProtection="1">
      <alignment horizontal="left" vertical="center" wrapText="1"/>
      <protection hidden="1"/>
    </xf>
    <xf numFmtId="166" fontId="2" fillId="2" borderId="3" xfId="0" applyNumberFormat="1" applyFont="1" applyFill="1" applyBorder="1" applyAlignment="1" applyProtection="1">
      <alignment horizontal="center" vertical="center" wrapText="1"/>
      <protection hidden="1"/>
    </xf>
    <xf numFmtId="0" fontId="2" fillId="2" borderId="13" xfId="0" applyFont="1" applyFill="1" applyBorder="1" applyAlignment="1" applyProtection="1">
      <alignment horizontal="left" vertical="center" wrapText="1"/>
      <protection hidden="1"/>
    </xf>
    <xf numFmtId="164" fontId="2" fillId="2" borderId="14" xfId="0" applyNumberFormat="1" applyFont="1" applyFill="1" applyBorder="1" applyAlignment="1" applyProtection="1">
      <alignment horizontal="center" vertical="center" wrapText="1"/>
      <protection hidden="1"/>
    </xf>
    <xf numFmtId="164" fontId="2" fillId="2" borderId="13" xfId="0" applyNumberFormat="1" applyFont="1" applyFill="1" applyBorder="1" applyAlignment="1" applyProtection="1">
      <alignment horizontal="center" vertical="center" wrapText="1"/>
      <protection hidden="1"/>
    </xf>
    <xf numFmtId="168" fontId="2" fillId="2" borderId="14" xfId="0" applyNumberFormat="1" applyFont="1" applyFill="1" applyBorder="1" applyAlignment="1" applyProtection="1">
      <alignment horizontal="center" vertical="center" wrapText="1"/>
      <protection hidden="1"/>
    </xf>
    <xf numFmtId="167" fontId="2" fillId="2" borderId="2" xfId="0" applyNumberFormat="1" applyFont="1" applyFill="1" applyBorder="1" applyAlignment="1" applyProtection="1">
      <alignment horizontal="center" vertical="center" wrapText="1"/>
      <protection hidden="1"/>
    </xf>
    <xf numFmtId="0" fontId="2" fillId="2" borderId="2" xfId="0" applyFont="1" applyFill="1" applyBorder="1" applyAlignment="1" applyProtection="1">
      <alignment horizontal="left" vertical="center" wrapText="1"/>
      <protection hidden="1"/>
    </xf>
    <xf numFmtId="0" fontId="2" fillId="2" borderId="1" xfId="0" applyFont="1" applyFill="1" applyBorder="1" applyAlignment="1" applyProtection="1">
      <alignment horizontal="left" vertical="center" wrapText="1"/>
      <protection hidden="1"/>
    </xf>
    <xf numFmtId="168" fontId="2" fillId="2" borderId="2" xfId="0" applyNumberFormat="1" applyFont="1" applyFill="1" applyBorder="1" applyAlignment="1" applyProtection="1">
      <alignment horizontal="center" vertical="center" wrapText="1"/>
      <protection hidden="1"/>
    </xf>
    <xf numFmtId="0" fontId="2" fillId="2" borderId="7" xfId="0" applyFont="1" applyFill="1" applyBorder="1" applyAlignment="1" applyProtection="1">
      <alignment horizontal="center" vertical="center" wrapText="1"/>
      <protection hidden="1"/>
    </xf>
    <xf numFmtId="0" fontId="2" fillId="2" borderId="0" xfId="0" applyFont="1" applyFill="1" applyAlignment="1" applyProtection="1">
      <alignment horizontal="center" vertical="center" wrapText="1"/>
      <protection hidden="1"/>
    </xf>
    <xf numFmtId="0" fontId="2" fillId="2" borderId="12" xfId="0" applyFont="1" applyFill="1" applyBorder="1" applyAlignment="1" applyProtection="1">
      <alignment horizontal="center" vertical="center" wrapText="1"/>
      <protection hidden="1"/>
    </xf>
    <xf numFmtId="167" fontId="2" fillId="2" borderId="12" xfId="0" applyNumberFormat="1" applyFont="1" applyFill="1" applyBorder="1" applyAlignment="1" applyProtection="1">
      <alignment horizontal="center" vertical="center" wrapText="1"/>
      <protection hidden="1"/>
    </xf>
    <xf numFmtId="0" fontId="2" fillId="2" borderId="0" xfId="0" applyFont="1" applyFill="1" applyAlignment="1" applyProtection="1">
      <alignment horizontal="left" vertical="center" wrapText="1"/>
      <protection hidden="1"/>
    </xf>
    <xf numFmtId="165" fontId="2" fillId="2" borderId="8" xfId="0" applyNumberFormat="1" applyFont="1" applyFill="1" applyBorder="1" applyAlignment="1" applyProtection="1">
      <alignment horizontal="center" vertical="center" wrapText="1"/>
      <protection hidden="1"/>
    </xf>
    <xf numFmtId="169" fontId="2" fillId="2" borderId="8" xfId="0" applyNumberFormat="1" applyFont="1" applyFill="1" applyBorder="1" applyAlignment="1" applyProtection="1">
      <alignment horizontal="center" vertical="center" wrapText="1"/>
      <protection hidden="1"/>
    </xf>
    <xf numFmtId="166" fontId="2" fillId="2" borderId="15" xfId="0" applyNumberFormat="1" applyFont="1" applyFill="1" applyBorder="1" applyAlignment="1" applyProtection="1">
      <alignment horizontal="center" vertical="center" wrapText="1"/>
      <protection hidden="1"/>
    </xf>
    <xf numFmtId="0" fontId="2" fillId="2" borderId="12" xfId="0" applyFont="1" applyFill="1" applyBorder="1" applyAlignment="1" applyProtection="1">
      <alignment horizontal="left" vertical="center" wrapText="1"/>
      <protection hidden="1"/>
    </xf>
    <xf numFmtId="0" fontId="2" fillId="2" borderId="8" xfId="0" applyFont="1" applyFill="1" applyBorder="1" applyAlignment="1" applyProtection="1">
      <alignment horizontal="left" vertical="center" wrapText="1"/>
      <protection hidden="1"/>
    </xf>
    <xf numFmtId="164" fontId="2" fillId="2" borderId="7" xfId="0" applyNumberFormat="1" applyFont="1" applyFill="1" applyBorder="1" applyAlignment="1" applyProtection="1">
      <alignment horizontal="center" vertical="center" wrapText="1"/>
      <protection hidden="1"/>
    </xf>
    <xf numFmtId="164" fontId="2" fillId="2" borderId="8" xfId="0" applyNumberFormat="1" applyFont="1" applyFill="1" applyBorder="1" applyAlignment="1" applyProtection="1">
      <alignment horizontal="center" vertical="center" wrapText="1"/>
      <protection hidden="1"/>
    </xf>
    <xf numFmtId="170" fontId="4" fillId="2" borderId="7" xfId="0" applyNumberFormat="1" applyFont="1" applyFill="1" applyBorder="1" applyAlignment="1" applyProtection="1">
      <alignment horizontal="center" vertical="center" wrapText="1"/>
      <protection hidden="1"/>
    </xf>
    <xf numFmtId="170" fontId="4" fillId="2" borderId="8" xfId="0" applyNumberFormat="1" applyFont="1" applyFill="1" applyBorder="1" applyAlignment="1" applyProtection="1">
      <alignment horizontal="center" vertical="center" wrapText="1"/>
      <protection hidden="1"/>
    </xf>
    <xf numFmtId="168" fontId="2" fillId="2" borderId="8" xfId="0" applyNumberFormat="1" applyFont="1" applyFill="1" applyBorder="1" applyAlignment="1" applyProtection="1">
      <alignment horizontal="center" vertical="center" wrapText="1"/>
      <protection hidden="1"/>
    </xf>
    <xf numFmtId="168" fontId="2" fillId="2" borderId="7" xfId="0" applyNumberFormat="1" applyFont="1" applyFill="1" applyBorder="1" applyAlignment="1" applyProtection="1">
      <alignment horizontal="center" vertical="center" wrapText="1"/>
      <protection hidden="1"/>
    </xf>
    <xf numFmtId="0" fontId="2" fillId="2" borderId="0" xfId="0" applyFont="1" applyFill="1" applyBorder="1" applyAlignment="1" applyProtection="1">
      <alignment horizontal="center" vertical="center" wrapText="1"/>
      <protection hidden="1"/>
    </xf>
    <xf numFmtId="169" fontId="2" fillId="2" borderId="1" xfId="0" applyNumberFormat="1" applyFont="1" applyFill="1" applyBorder="1" applyAlignment="1" applyProtection="1">
      <alignment horizontal="center" vertical="center" wrapText="1"/>
      <protection hidden="1"/>
    </xf>
    <xf numFmtId="0" fontId="2" fillId="2" borderId="4" xfId="0" applyFont="1" applyFill="1" applyBorder="1" applyAlignment="1" applyProtection="1">
      <alignment horizontal="left" vertical="center" wrapText="1"/>
      <protection hidden="1"/>
    </xf>
    <xf numFmtId="0" fontId="4" fillId="2" borderId="1" xfId="0" applyFont="1" applyFill="1" applyBorder="1" applyAlignment="1" applyProtection="1">
      <alignment horizontal="left" vertical="center" wrapText="1"/>
      <protection hidden="1"/>
    </xf>
    <xf numFmtId="170" fontId="4" fillId="2" borderId="1" xfId="0" applyNumberFormat="1" applyFont="1" applyFill="1" applyBorder="1" applyAlignment="1" applyProtection="1">
      <alignment horizontal="center" vertical="center" wrapText="1"/>
      <protection hidden="1"/>
    </xf>
    <xf numFmtId="170" fontId="4" fillId="2" borderId="2" xfId="0" applyNumberFormat="1" applyFont="1" applyFill="1" applyBorder="1" applyAlignment="1" applyProtection="1">
      <alignment horizontal="center" vertical="center" wrapText="1"/>
      <protection hidden="1"/>
    </xf>
    <xf numFmtId="168" fontId="2" fillId="2" borderId="1" xfId="0" applyNumberFormat="1" applyFont="1" applyFill="1" applyBorder="1" applyAlignment="1" applyProtection="1">
      <alignment horizontal="center" vertical="center" wrapText="1"/>
      <protection hidden="1"/>
    </xf>
    <xf numFmtId="165" fontId="4" fillId="2" borderId="10" xfId="0" applyNumberFormat="1" applyFont="1" applyFill="1" applyBorder="1" applyAlignment="1" applyProtection="1">
      <alignment horizontal="center" vertical="center" wrapText="1"/>
      <protection hidden="1"/>
    </xf>
    <xf numFmtId="0" fontId="4" fillId="2" borderId="10" xfId="0" applyFont="1" applyFill="1" applyBorder="1" applyAlignment="1" applyProtection="1">
      <alignment horizontal="left" vertical="center" wrapText="1"/>
      <protection hidden="1"/>
    </xf>
    <xf numFmtId="169" fontId="4" fillId="2" borderId="10" xfId="0" applyNumberFormat="1" applyFont="1" applyFill="1" applyBorder="1" applyAlignment="1" applyProtection="1">
      <alignment horizontal="center" vertical="center" wrapText="1"/>
      <protection hidden="1"/>
    </xf>
    <xf numFmtId="0" fontId="4" fillId="2" borderId="4" xfId="0" applyFont="1" applyFill="1" applyBorder="1" applyAlignment="1" applyProtection="1">
      <alignment horizontal="left" vertical="center" wrapText="1"/>
      <protection hidden="1"/>
    </xf>
    <xf numFmtId="0" fontId="4" fillId="2" borderId="2" xfId="0" applyFont="1" applyFill="1" applyBorder="1" applyAlignment="1" applyProtection="1">
      <alignment horizontal="left" vertical="center" wrapText="1"/>
      <protection hidden="1"/>
    </xf>
    <xf numFmtId="170" fontId="4" fillId="2" borderId="10" xfId="0" applyNumberFormat="1" applyFont="1" applyFill="1" applyBorder="1" applyAlignment="1" applyProtection="1">
      <alignment horizontal="center" vertical="center" wrapText="1"/>
      <protection hidden="1"/>
    </xf>
    <xf numFmtId="0" fontId="2" fillId="2" borderId="6" xfId="0" applyFont="1" applyFill="1" applyBorder="1" applyAlignment="1" applyProtection="1">
      <alignment horizontal="center" vertical="center" wrapText="1"/>
      <protection hidden="1"/>
    </xf>
    <xf numFmtId="167" fontId="2" fillId="2" borderId="6" xfId="0" applyNumberFormat="1" applyFont="1" applyFill="1" applyBorder="1" applyAlignment="1" applyProtection="1">
      <alignment horizontal="center" vertical="center" wrapText="1"/>
      <protection hidden="1"/>
    </xf>
    <xf numFmtId="165" fontId="2" fillId="2" borderId="10" xfId="0" applyNumberFormat="1" applyFont="1" applyFill="1" applyBorder="1" applyAlignment="1" applyProtection="1">
      <alignment horizontal="center" vertical="center" wrapText="1"/>
      <protection hidden="1"/>
    </xf>
    <xf numFmtId="169" fontId="2" fillId="2" borderId="10" xfId="0" applyNumberFormat="1" applyFont="1" applyFill="1" applyBorder="1" applyAlignment="1" applyProtection="1">
      <alignment horizontal="center" vertical="center" wrapText="1"/>
      <protection hidden="1"/>
    </xf>
    <xf numFmtId="166" fontId="2" fillId="2" borderId="4" xfId="0" applyNumberFormat="1" applyFont="1" applyFill="1" applyBorder="1" applyAlignment="1" applyProtection="1">
      <alignment horizontal="center" vertical="center" wrapText="1"/>
      <protection hidden="1"/>
    </xf>
    <xf numFmtId="0" fontId="2" fillId="2" borderId="10" xfId="0" applyFont="1" applyFill="1" applyBorder="1" applyAlignment="1" applyProtection="1">
      <alignment horizontal="left" vertical="center" wrapText="1"/>
      <protection hidden="1"/>
    </xf>
    <xf numFmtId="0" fontId="2" fillId="2" borderId="2" xfId="0" applyFont="1" applyFill="1" applyBorder="1" applyAlignment="1" applyProtection="1">
      <alignment horizontal="center" vertical="center" wrapText="1"/>
      <protection hidden="1"/>
    </xf>
    <xf numFmtId="0" fontId="2" fillId="2" borderId="3" xfId="0" applyFont="1" applyFill="1" applyBorder="1" applyAlignment="1" applyProtection="1">
      <alignment horizontal="center" vertical="center" wrapText="1"/>
      <protection hidden="1"/>
    </xf>
    <xf numFmtId="0" fontId="2" fillId="2" borderId="4" xfId="0" applyFont="1" applyFill="1" applyBorder="1" applyAlignment="1" applyProtection="1">
      <alignment horizontal="center" vertical="center" wrapText="1"/>
      <protection hidden="1"/>
    </xf>
    <xf numFmtId="167" fontId="2" fillId="2" borderId="4" xfId="0" applyNumberFormat="1" applyFont="1" applyFill="1" applyBorder="1" applyAlignment="1" applyProtection="1">
      <alignment horizontal="center" vertical="center" wrapText="1"/>
      <protection hidden="1"/>
    </xf>
    <xf numFmtId="0" fontId="2" fillId="2" borderId="3" xfId="0" applyFont="1" applyFill="1" applyBorder="1" applyAlignment="1" applyProtection="1">
      <alignment horizontal="left" vertical="center" wrapText="1"/>
      <protection hidden="1"/>
    </xf>
    <xf numFmtId="165" fontId="2" fillId="2" borderId="1" xfId="0" applyNumberFormat="1" applyFont="1" applyFill="1" applyBorder="1" applyAlignment="1" applyProtection="1">
      <alignment horizontal="center" vertical="center" wrapText="1"/>
      <protection hidden="1"/>
    </xf>
    <xf numFmtId="168" fontId="2" fillId="2" borderId="13" xfId="0" applyNumberFormat="1" applyFont="1" applyFill="1" applyBorder="1" applyAlignment="1" applyProtection="1">
      <alignment horizontal="center" vertical="center" wrapText="1"/>
      <protection hidden="1"/>
    </xf>
    <xf numFmtId="167" fontId="2" fillId="2" borderId="15" xfId="0" applyNumberFormat="1" applyFont="1" applyFill="1" applyBorder="1" applyAlignment="1" applyProtection="1">
      <alignment horizontal="center" vertical="center" wrapText="1"/>
      <protection hidden="1"/>
    </xf>
    <xf numFmtId="0" fontId="2" fillId="2" borderId="9" xfId="0" applyFont="1" applyFill="1" applyBorder="1" applyAlignment="1" applyProtection="1">
      <alignment horizontal="left" vertical="center" wrapText="1"/>
      <protection hidden="1"/>
    </xf>
    <xf numFmtId="165" fontId="2" fillId="2" borderId="13" xfId="0" applyNumberFormat="1" applyFont="1" applyFill="1" applyBorder="1" applyAlignment="1" applyProtection="1">
      <alignment horizontal="center" vertical="center" wrapText="1"/>
      <protection hidden="1"/>
    </xf>
    <xf numFmtId="169" fontId="2" fillId="2" borderId="13" xfId="0" applyNumberFormat="1" applyFont="1" applyFill="1" applyBorder="1" applyAlignment="1" applyProtection="1">
      <alignment horizontal="center" vertical="center" wrapText="1"/>
      <protection hidden="1"/>
    </xf>
    <xf numFmtId="0" fontId="2" fillId="2" borderId="15" xfId="0" applyFont="1" applyFill="1" applyBorder="1" applyAlignment="1" applyProtection="1">
      <alignment horizontal="left" vertical="center" wrapText="1"/>
      <protection hidden="1"/>
    </xf>
    <xf numFmtId="167" fontId="2" fillId="2" borderId="9" xfId="0" applyNumberFormat="1" applyFont="1" applyFill="1" applyBorder="1" applyAlignment="1" applyProtection="1">
      <alignment horizontal="center" vertical="center" wrapText="1"/>
      <protection hidden="1"/>
    </xf>
    <xf numFmtId="167" fontId="2" fillId="2" borderId="1" xfId="0" applyNumberFormat="1" applyFont="1" applyFill="1" applyBorder="1" applyAlignment="1" applyProtection="1">
      <alignment horizontal="center" vertical="center" wrapText="1"/>
      <protection hidden="1"/>
    </xf>
    <xf numFmtId="168" fontId="4" fillId="2" borderId="13" xfId="0" applyNumberFormat="1" applyFont="1" applyFill="1" applyBorder="1" applyAlignment="1" applyProtection="1">
      <alignment horizontal="center" vertical="center" wrapText="1"/>
      <protection hidden="1"/>
    </xf>
    <xf numFmtId="168" fontId="4" fillId="2" borderId="14" xfId="0" applyNumberFormat="1" applyFont="1" applyFill="1" applyBorder="1" applyAlignment="1" applyProtection="1">
      <alignment horizontal="center" vertical="center" wrapText="1"/>
      <protection hidden="1"/>
    </xf>
    <xf numFmtId="166" fontId="2" fillId="2" borderId="12" xfId="0" applyNumberFormat="1" applyFont="1" applyFill="1" applyBorder="1" applyAlignment="1" applyProtection="1">
      <alignment horizontal="center" vertical="center" wrapText="1"/>
      <protection hidden="1"/>
    </xf>
    <xf numFmtId="167" fontId="2" fillId="2" borderId="0" xfId="0" applyNumberFormat="1" applyFont="1" applyFill="1" applyBorder="1" applyAlignment="1" applyProtection="1">
      <alignment horizontal="center" vertical="center" wrapText="1"/>
      <protection hidden="1"/>
    </xf>
    <xf numFmtId="164" fontId="1" fillId="2" borderId="2" xfId="0" applyNumberFormat="1" applyFont="1" applyFill="1" applyBorder="1" applyAlignment="1" applyProtection="1">
      <alignment horizontal="center" vertical="center" wrapText="1"/>
      <protection hidden="1"/>
    </xf>
    <xf numFmtId="164" fontId="1" fillId="2" borderId="1" xfId="0" applyNumberFormat="1" applyFont="1" applyFill="1" applyBorder="1" applyAlignment="1" applyProtection="1">
      <alignment horizontal="center" vertical="center" wrapText="1"/>
      <protection hidden="1"/>
    </xf>
    <xf numFmtId="168" fontId="7" fillId="2" borderId="0" xfId="0" applyNumberFormat="1" applyFont="1" applyFill="1"/>
    <xf numFmtId="170" fontId="9" fillId="2" borderId="0" xfId="0" applyNumberFormat="1" applyFont="1" applyFill="1"/>
    <xf numFmtId="168" fontId="9" fillId="2" borderId="0" xfId="0" applyNumberFormat="1" applyFont="1" applyFill="1"/>
    <xf numFmtId="168" fontId="12" fillId="2" borderId="0" xfId="0" applyNumberFormat="1" applyFont="1" applyFill="1"/>
    <xf numFmtId="4" fontId="10" fillId="2" borderId="0" xfId="0" applyNumberFormat="1" applyFont="1" applyFill="1"/>
    <xf numFmtId="168" fontId="10" fillId="2" borderId="0" xfId="0" applyNumberFormat="1" applyFont="1" applyFill="1"/>
    <xf numFmtId="0" fontId="11" fillId="2" borderId="0" xfId="0" applyFont="1" applyFill="1"/>
    <xf numFmtId="168" fontId="11" fillId="2" borderId="0" xfId="0" applyNumberFormat="1" applyFont="1" applyFill="1"/>
    <xf numFmtId="168" fontId="0" fillId="2" borderId="0" xfId="0" applyNumberFormat="1" applyFill="1"/>
    <xf numFmtId="0" fontId="2" fillId="2" borderId="13" xfId="0" applyFont="1" applyFill="1" applyBorder="1" applyAlignment="1" applyProtection="1">
      <alignment horizontal="center" vertical="center" wrapText="1"/>
      <protection hidden="1"/>
    </xf>
    <xf numFmtId="0" fontId="2" fillId="2" borderId="14" xfId="0" applyFont="1" applyFill="1" applyBorder="1" applyAlignment="1" applyProtection="1">
      <alignment horizontal="center" vertical="center" wrapText="1"/>
      <protection hidden="1"/>
    </xf>
    <xf numFmtId="165" fontId="2" fillId="2" borderId="13" xfId="0" applyNumberFormat="1" applyFont="1" applyFill="1" applyBorder="1" applyAlignment="1" applyProtection="1">
      <alignment horizontal="center" vertical="center" wrapText="1"/>
      <protection hidden="1"/>
    </xf>
    <xf numFmtId="0" fontId="2" fillId="2" borderId="13" xfId="0" applyFont="1" applyFill="1" applyBorder="1" applyAlignment="1" applyProtection="1">
      <alignment horizontal="left" vertical="center" wrapText="1"/>
      <protection hidden="1"/>
    </xf>
    <xf numFmtId="0" fontId="2" fillId="2" borderId="14" xfId="0" applyFont="1" applyFill="1" applyBorder="1" applyAlignment="1" applyProtection="1">
      <alignment horizontal="left" vertical="center" wrapText="1"/>
      <protection hidden="1"/>
    </xf>
    <xf numFmtId="0" fontId="2" fillId="2" borderId="1" xfId="0" applyFont="1" applyFill="1" applyBorder="1" applyAlignment="1" applyProtection="1">
      <alignment horizontal="left" vertical="center" wrapText="1"/>
      <protection hidden="1"/>
    </xf>
    <xf numFmtId="0" fontId="2" fillId="2" borderId="2" xfId="0" applyFont="1" applyFill="1" applyBorder="1" applyAlignment="1" applyProtection="1">
      <alignment horizontal="left" vertical="center" wrapText="1"/>
      <protection hidden="1"/>
    </xf>
    <xf numFmtId="165" fontId="2" fillId="2" borderId="1" xfId="0" applyNumberFormat="1" applyFont="1" applyFill="1" applyBorder="1" applyAlignment="1" applyProtection="1">
      <alignment horizontal="center" vertical="center" wrapText="1"/>
      <protection hidden="1"/>
    </xf>
    <xf numFmtId="0" fontId="2" fillId="2" borderId="1" xfId="0" applyFont="1" applyFill="1" applyBorder="1" applyAlignment="1" applyProtection="1">
      <alignment horizontal="center" vertical="center" wrapText="1"/>
      <protection hidden="1"/>
    </xf>
    <xf numFmtId="0" fontId="2" fillId="2" borderId="2" xfId="0" applyFont="1" applyFill="1" applyBorder="1" applyAlignment="1" applyProtection="1">
      <alignment horizontal="center" vertical="center" wrapText="1"/>
      <protection hidden="1"/>
    </xf>
    <xf numFmtId="0" fontId="2" fillId="2" borderId="10" xfId="0" applyFont="1" applyFill="1" applyBorder="1" applyAlignment="1" applyProtection="1">
      <alignment horizontal="center" vertical="center" wrapText="1"/>
      <protection hidden="1"/>
    </xf>
    <xf numFmtId="169" fontId="2" fillId="2" borderId="13" xfId="0" applyNumberFormat="1" applyFont="1" applyFill="1" applyBorder="1" applyAlignment="1" applyProtection="1">
      <alignment horizontal="center" vertical="center" wrapText="1"/>
      <protection hidden="1"/>
    </xf>
    <xf numFmtId="169" fontId="2" fillId="2" borderId="10" xfId="0" applyNumberFormat="1" applyFont="1" applyFill="1" applyBorder="1" applyAlignment="1" applyProtection="1">
      <alignment horizontal="center" vertical="center" wrapText="1"/>
      <protection hidden="1"/>
    </xf>
    <xf numFmtId="0" fontId="2" fillId="2" borderId="15" xfId="0" applyFont="1" applyFill="1" applyBorder="1" applyAlignment="1" applyProtection="1">
      <alignment horizontal="center" vertical="center" wrapText="1"/>
      <protection hidden="1"/>
    </xf>
    <xf numFmtId="0" fontId="2" fillId="2" borderId="6" xfId="0" applyFont="1" applyFill="1" applyBorder="1" applyAlignment="1" applyProtection="1">
      <alignment horizontal="center" vertical="center" wrapText="1"/>
      <protection hidden="1"/>
    </xf>
    <xf numFmtId="167" fontId="2" fillId="2" borderId="9" xfId="0" applyNumberFormat="1" applyFont="1" applyFill="1" applyBorder="1" applyAlignment="1" applyProtection="1">
      <alignment horizontal="center" vertical="center" wrapText="1"/>
      <protection hidden="1"/>
    </xf>
    <xf numFmtId="167" fontId="2" fillId="2" borderId="11" xfId="0" applyNumberFormat="1" applyFont="1" applyFill="1" applyBorder="1" applyAlignment="1" applyProtection="1">
      <alignment horizontal="center" vertical="center" wrapText="1"/>
      <protection hidden="1"/>
    </xf>
    <xf numFmtId="166" fontId="2" fillId="2" borderId="14" xfId="0" applyNumberFormat="1" applyFont="1" applyFill="1" applyBorder="1" applyAlignment="1" applyProtection="1">
      <alignment horizontal="center" vertical="center" wrapText="1"/>
      <protection hidden="1"/>
    </xf>
    <xf numFmtId="166" fontId="2" fillId="2" borderId="5" xfId="0" applyNumberFormat="1" applyFont="1" applyFill="1" applyBorder="1" applyAlignment="1" applyProtection="1">
      <alignment horizontal="center" vertical="center" wrapText="1"/>
      <protection hidden="1"/>
    </xf>
    <xf numFmtId="0" fontId="2" fillId="2" borderId="3" xfId="0" applyFont="1" applyFill="1" applyBorder="1" applyAlignment="1" applyProtection="1">
      <alignment horizontal="center" vertical="center" wrapText="1"/>
      <protection hidden="1"/>
    </xf>
    <xf numFmtId="0" fontId="2" fillId="2" borderId="4" xfId="0" applyFont="1" applyFill="1" applyBorder="1" applyAlignment="1" applyProtection="1">
      <alignment horizontal="center" vertical="center" wrapText="1"/>
      <protection hidden="1"/>
    </xf>
    <xf numFmtId="165" fontId="2" fillId="2" borderId="2" xfId="0" applyNumberFormat="1" applyFont="1" applyFill="1" applyBorder="1" applyAlignment="1" applyProtection="1">
      <alignment horizontal="center" vertical="center" wrapText="1"/>
      <protection hidden="1"/>
    </xf>
    <xf numFmtId="165" fontId="2" fillId="2" borderId="3" xfId="0" applyNumberFormat="1" applyFont="1" applyFill="1" applyBorder="1" applyAlignment="1" applyProtection="1">
      <alignment horizontal="center" vertical="center" wrapText="1"/>
      <protection hidden="1"/>
    </xf>
    <xf numFmtId="165" fontId="2" fillId="2" borderId="4" xfId="0" applyNumberFormat="1" applyFont="1" applyFill="1" applyBorder="1" applyAlignment="1" applyProtection="1">
      <alignment horizontal="center" vertical="center" wrapText="1"/>
      <protection hidden="1"/>
    </xf>
    <xf numFmtId="0" fontId="2" fillId="2" borderId="3" xfId="0" applyFont="1" applyFill="1" applyBorder="1" applyAlignment="1" applyProtection="1">
      <alignment horizontal="left" vertical="center" wrapText="1"/>
      <protection hidden="1"/>
    </xf>
    <xf numFmtId="0" fontId="2" fillId="2" borderId="4" xfId="0" applyFont="1" applyFill="1" applyBorder="1" applyAlignment="1" applyProtection="1">
      <alignment horizontal="left" vertical="center" wrapText="1"/>
      <protection hidden="1"/>
    </xf>
    <xf numFmtId="0" fontId="2" fillId="2" borderId="0" xfId="0" applyFont="1" applyFill="1" applyBorder="1" applyAlignment="1" applyProtection="1">
      <alignment horizontal="center" vertical="center" wrapText="1"/>
      <protection hidden="1"/>
    </xf>
    <xf numFmtId="0" fontId="2" fillId="2" borderId="12" xfId="0" applyFont="1" applyFill="1" applyBorder="1" applyAlignment="1" applyProtection="1">
      <alignment horizontal="center" vertical="center" wrapText="1"/>
      <protection hidden="1"/>
    </xf>
    <xf numFmtId="0" fontId="3" fillId="2" borderId="0" xfId="0" applyFont="1" applyFill="1" applyAlignment="1" applyProtection="1">
      <alignment horizontal="center" vertical="center" wrapText="1"/>
      <protection hidden="1"/>
    </xf>
    <xf numFmtId="0" fontId="2" fillId="2" borderId="5" xfId="0" applyFont="1" applyFill="1" applyBorder="1" applyAlignment="1" applyProtection="1">
      <alignment horizontal="center" vertical="center" wrapText="1"/>
      <protection hidden="1"/>
    </xf>
    <xf numFmtId="168" fontId="1" fillId="2" borderId="2" xfId="0" applyNumberFormat="1" applyFont="1" applyFill="1" applyBorder="1" applyAlignment="1" applyProtection="1">
      <alignment horizontal="center" vertical="center" wrapText="1"/>
      <protection hidden="1"/>
    </xf>
    <xf numFmtId="168" fontId="1" fillId="2" borderId="1" xfId="0" applyNumberFormat="1" applyFont="1" applyFill="1" applyBorder="1" applyAlignment="1" applyProtection="1">
      <alignment horizontal="center" vertical="center" wrapText="1"/>
      <protection hidden="1"/>
    </xf>
  </cellXfs>
  <cellStyles count="2">
    <cellStyle name="Обычный" xfId="0" builtinId="0"/>
    <cellStyle name="Обычный 2" xfId="1" xr:uid="{F45C7F36-1412-4280-91D2-9EBD17BFD3A1}"/>
  </cellStyles>
  <dxfs count="0"/>
  <tableStyles count="0" defaultTableStyle="TableStyleMedium2" defaultPivotStyle="PivotStyleLight16"/>
  <colors>
    <mruColors>
      <color rgb="FFCCFFFF"/>
      <color rgb="FF52F4EC"/>
      <color rgb="FF97DDCB"/>
      <color rgb="FFCCCC00"/>
      <color rgb="FF99FF99"/>
      <color rgb="FFFFCCFF"/>
      <color rgb="FFCCCCFF"/>
      <color rgb="FFFFCC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DDE3AF-A878-4A4C-984A-090BA382DC04}">
  <sheetPr>
    <pageSetUpPr fitToPage="1"/>
  </sheetPr>
  <dimension ref="A1:Z463"/>
  <sheetViews>
    <sheetView showGridLines="0" tabSelected="1" zoomScale="86" zoomScaleNormal="86" workbookViewId="0">
      <pane xSplit="5" ySplit="8" topLeftCell="H432" activePane="bottomRight" state="frozen"/>
      <selection pane="topRight" activeCell="F1" sqref="F1"/>
      <selection pane="bottomLeft" activeCell="A9" sqref="A9"/>
      <selection pane="bottomRight" activeCell="N435" sqref="N435"/>
    </sheetView>
  </sheetViews>
  <sheetFormatPr defaultColWidth="9.140625" defaultRowHeight="12.75" x14ac:dyDescent="0.2"/>
  <cols>
    <col min="1" max="1" width="0.7109375" style="8" customWidth="1"/>
    <col min="2" max="5" width="0" style="8" hidden="1" customWidth="1"/>
    <col min="6" max="6" width="15" style="8" customWidth="1"/>
    <col min="7" max="7" width="35.28515625" style="8" customWidth="1"/>
    <col min="8" max="8" width="4.85546875" style="8" customWidth="1"/>
    <col min="9" max="9" width="18.85546875" style="8" customWidth="1"/>
    <col min="10" max="10" width="12.140625" style="8" customWidth="1"/>
    <col min="11" max="11" width="9.140625" style="8" customWidth="1"/>
    <col min="12" max="12" width="27.85546875" style="8" customWidth="1"/>
    <col min="13" max="13" width="23.85546875" style="8" customWidth="1"/>
    <col min="14" max="14" width="17.140625" style="8" customWidth="1"/>
    <col min="15" max="15" width="14.140625" style="8" customWidth="1"/>
    <col min="16" max="16" width="16.28515625" style="8" customWidth="1"/>
    <col min="17" max="17" width="7.7109375" style="8" customWidth="1"/>
    <col min="18" max="18" width="7.5703125" style="8" customWidth="1"/>
    <col min="19" max="19" width="17.7109375" style="8" customWidth="1"/>
    <col min="20" max="20" width="17" style="8" customWidth="1"/>
    <col min="21" max="21" width="18.140625" style="8" customWidth="1"/>
    <col min="22" max="22" width="16.42578125" style="8" customWidth="1"/>
    <col min="23" max="23" width="17.85546875" style="8" customWidth="1"/>
    <col min="24" max="25" width="16.7109375" style="8" customWidth="1"/>
    <col min="26" max="249" width="9.140625" style="8" customWidth="1"/>
    <col min="250" max="16384" width="9.140625" style="8"/>
  </cols>
  <sheetData>
    <row r="1" spans="1:26" ht="15" customHeight="1" x14ac:dyDescent="0.2">
      <c r="A1" s="15"/>
      <c r="B1" s="15"/>
      <c r="C1" s="15"/>
      <c r="D1" s="15"/>
      <c r="E1" s="15"/>
      <c r="F1" s="15"/>
      <c r="G1" s="15"/>
      <c r="H1" s="15"/>
      <c r="I1" s="15"/>
      <c r="J1" s="15"/>
      <c r="K1" s="15"/>
      <c r="L1" s="15"/>
      <c r="M1" s="15"/>
      <c r="N1" s="15"/>
      <c r="O1" s="15"/>
      <c r="P1" s="15"/>
      <c r="Q1" s="15"/>
      <c r="R1" s="15"/>
      <c r="S1" s="15"/>
      <c r="T1" s="15"/>
      <c r="U1" s="15"/>
      <c r="V1" s="15"/>
      <c r="W1" s="15"/>
      <c r="X1" s="15"/>
      <c r="Y1" s="16"/>
      <c r="Z1" s="16"/>
    </row>
    <row r="2" spans="1:26" ht="30" customHeight="1" x14ac:dyDescent="0.2">
      <c r="A2" s="15"/>
      <c r="B2" s="17"/>
      <c r="C2" s="17"/>
      <c r="D2" s="17"/>
      <c r="E2" s="128" t="s">
        <v>969</v>
      </c>
      <c r="F2" s="128"/>
      <c r="G2" s="128"/>
      <c r="H2" s="128"/>
      <c r="I2" s="128"/>
      <c r="J2" s="128"/>
      <c r="K2" s="128"/>
      <c r="L2" s="128"/>
      <c r="M2" s="128"/>
      <c r="N2" s="128"/>
      <c r="O2" s="128"/>
      <c r="P2" s="128"/>
      <c r="Q2" s="128"/>
      <c r="R2" s="128"/>
      <c r="S2" s="128"/>
      <c r="T2" s="128"/>
      <c r="U2" s="128"/>
      <c r="V2" s="128"/>
      <c r="W2" s="128"/>
      <c r="X2" s="128"/>
      <c r="Y2" s="16"/>
      <c r="Z2" s="16"/>
    </row>
    <row r="3" spans="1:26" ht="12.75" customHeight="1" x14ac:dyDescent="0.2">
      <c r="A3" s="15"/>
      <c r="B3" s="15"/>
      <c r="C3" s="15"/>
      <c r="D3" s="15"/>
      <c r="E3" s="15"/>
      <c r="F3" s="15"/>
      <c r="G3" s="15"/>
      <c r="H3" s="15"/>
      <c r="I3" s="15"/>
      <c r="J3" s="15"/>
      <c r="K3" s="15"/>
      <c r="L3" s="15"/>
      <c r="M3" s="15"/>
      <c r="N3" s="15"/>
      <c r="O3" s="15"/>
      <c r="P3" s="15"/>
      <c r="Q3" s="15"/>
      <c r="R3" s="15"/>
      <c r="S3" s="15"/>
      <c r="T3" s="15"/>
      <c r="U3" s="15"/>
      <c r="V3" s="15"/>
      <c r="W3" s="15"/>
      <c r="X3" s="15"/>
      <c r="Y3" s="16"/>
      <c r="Z3" s="16"/>
    </row>
    <row r="4" spans="1:26" ht="20.25" customHeight="1" x14ac:dyDescent="0.2">
      <c r="A4" s="15"/>
      <c r="B4" s="109"/>
      <c r="C4" s="109"/>
      <c r="D4" s="109"/>
      <c r="E4" s="109" t="s">
        <v>968</v>
      </c>
      <c r="F4" s="108" t="s">
        <v>968</v>
      </c>
      <c r="G4" s="119" t="s">
        <v>967</v>
      </c>
      <c r="H4" s="108" t="s">
        <v>966</v>
      </c>
      <c r="I4" s="108" t="s">
        <v>965</v>
      </c>
      <c r="J4" s="108" t="s">
        <v>964</v>
      </c>
      <c r="K4" s="120" t="s">
        <v>963</v>
      </c>
      <c r="L4" s="108" t="s">
        <v>962</v>
      </c>
      <c r="M4" s="108" t="s">
        <v>961</v>
      </c>
      <c r="N4" s="108"/>
      <c r="O4" s="108"/>
      <c r="P4" s="108"/>
      <c r="Q4" s="119" t="s">
        <v>960</v>
      </c>
      <c r="R4" s="109"/>
      <c r="S4" s="108" t="s">
        <v>959</v>
      </c>
      <c r="T4" s="108"/>
      <c r="U4" s="108"/>
      <c r="V4" s="108"/>
      <c r="W4" s="108"/>
      <c r="X4" s="108"/>
      <c r="Y4" s="108"/>
      <c r="Z4" s="16"/>
    </row>
    <row r="5" spans="1:26" ht="30" customHeight="1" x14ac:dyDescent="0.2">
      <c r="A5" s="15"/>
      <c r="B5" s="109"/>
      <c r="C5" s="109"/>
      <c r="D5" s="109"/>
      <c r="E5" s="109"/>
      <c r="F5" s="108"/>
      <c r="G5" s="119"/>
      <c r="H5" s="108"/>
      <c r="I5" s="108"/>
      <c r="J5" s="108"/>
      <c r="K5" s="120"/>
      <c r="L5" s="109"/>
      <c r="M5" s="110" t="s">
        <v>958</v>
      </c>
      <c r="N5" s="110"/>
      <c r="O5" s="114" t="s">
        <v>957</v>
      </c>
      <c r="P5" s="129" t="s">
        <v>956</v>
      </c>
      <c r="Q5" s="109"/>
      <c r="R5" s="109"/>
      <c r="S5" s="108" t="s">
        <v>955</v>
      </c>
      <c r="T5" s="108"/>
      <c r="U5" s="108" t="s">
        <v>954</v>
      </c>
      <c r="V5" s="108"/>
      <c r="W5" s="18" t="s">
        <v>953</v>
      </c>
      <c r="X5" s="108" t="s">
        <v>952</v>
      </c>
      <c r="Y5" s="108"/>
      <c r="Z5" s="16"/>
    </row>
    <row r="6" spans="1:26" ht="16.5" customHeight="1" x14ac:dyDescent="0.2">
      <c r="A6" s="15"/>
      <c r="B6" s="109"/>
      <c r="C6" s="109"/>
      <c r="D6" s="109"/>
      <c r="E6" s="109"/>
      <c r="F6" s="108"/>
      <c r="G6" s="119"/>
      <c r="H6" s="108"/>
      <c r="I6" s="108"/>
      <c r="J6" s="108"/>
      <c r="K6" s="120"/>
      <c r="L6" s="109"/>
      <c r="M6" s="108"/>
      <c r="N6" s="108"/>
      <c r="O6" s="120"/>
      <c r="P6" s="109"/>
      <c r="Q6" s="109"/>
      <c r="R6" s="109"/>
      <c r="S6" s="108" t="s">
        <v>951</v>
      </c>
      <c r="T6" s="108"/>
      <c r="U6" s="108" t="s">
        <v>942</v>
      </c>
      <c r="V6" s="108" t="s">
        <v>950</v>
      </c>
      <c r="W6" s="108" t="s">
        <v>949</v>
      </c>
      <c r="X6" s="108" t="s">
        <v>948</v>
      </c>
      <c r="Y6" s="108" t="s">
        <v>947</v>
      </c>
      <c r="Z6" s="16"/>
    </row>
    <row r="7" spans="1:26" ht="32.25" customHeight="1" x14ac:dyDescent="0.2">
      <c r="A7" s="15"/>
      <c r="B7" s="101"/>
      <c r="C7" s="101"/>
      <c r="D7" s="101"/>
      <c r="E7" s="101"/>
      <c r="F7" s="108"/>
      <c r="G7" s="119"/>
      <c r="H7" s="100"/>
      <c r="I7" s="108"/>
      <c r="J7" s="100"/>
      <c r="K7" s="113"/>
      <c r="L7" s="108"/>
      <c r="M7" s="19" t="s">
        <v>946</v>
      </c>
      <c r="N7" s="19" t="s">
        <v>945</v>
      </c>
      <c r="O7" s="108"/>
      <c r="P7" s="108"/>
      <c r="Q7" s="20" t="s">
        <v>944</v>
      </c>
      <c r="R7" s="20" t="s">
        <v>943</v>
      </c>
      <c r="S7" s="21" t="s">
        <v>942</v>
      </c>
      <c r="T7" s="21" t="s">
        <v>941</v>
      </c>
      <c r="U7" s="100"/>
      <c r="V7" s="100"/>
      <c r="W7" s="100"/>
      <c r="X7" s="100"/>
      <c r="Y7" s="100"/>
      <c r="Z7" s="16"/>
    </row>
    <row r="8" spans="1:26" ht="16.5" customHeight="1" x14ac:dyDescent="0.2">
      <c r="A8" s="15"/>
      <c r="B8" s="22"/>
      <c r="C8" s="22"/>
      <c r="D8" s="22"/>
      <c r="E8" s="22"/>
      <c r="F8" s="20">
        <v>1</v>
      </c>
      <c r="G8" s="22">
        <v>2</v>
      </c>
      <c r="H8" s="21">
        <v>3</v>
      </c>
      <c r="I8" s="22">
        <v>4</v>
      </c>
      <c r="J8" s="21">
        <v>5</v>
      </c>
      <c r="K8" s="23">
        <v>5</v>
      </c>
      <c r="L8" s="23">
        <v>6</v>
      </c>
      <c r="M8" s="23">
        <v>7</v>
      </c>
      <c r="N8" s="21">
        <v>8</v>
      </c>
      <c r="O8" s="21">
        <v>9</v>
      </c>
      <c r="P8" s="21">
        <v>10</v>
      </c>
      <c r="Q8" s="24">
        <v>11</v>
      </c>
      <c r="R8" s="21">
        <v>12</v>
      </c>
      <c r="S8" s="24">
        <v>13</v>
      </c>
      <c r="T8" s="21">
        <v>14</v>
      </c>
      <c r="U8" s="24">
        <v>15</v>
      </c>
      <c r="V8" s="24">
        <v>16</v>
      </c>
      <c r="W8" s="21">
        <v>17</v>
      </c>
      <c r="X8" s="24">
        <v>18</v>
      </c>
      <c r="Y8" s="21">
        <v>19</v>
      </c>
      <c r="Z8" s="16"/>
    </row>
    <row r="9" spans="1:26" ht="73.5" customHeight="1" x14ac:dyDescent="0.2">
      <c r="A9" s="1"/>
      <c r="B9" s="100">
        <v>300000000</v>
      </c>
      <c r="C9" s="100"/>
      <c r="D9" s="100"/>
      <c r="E9" s="101"/>
      <c r="F9" s="25">
        <v>300000000</v>
      </c>
      <c r="G9" s="26" t="s">
        <v>940</v>
      </c>
      <c r="H9" s="102"/>
      <c r="I9" s="102"/>
      <c r="J9" s="102"/>
      <c r="K9" s="27">
        <v>100</v>
      </c>
      <c r="L9" s="28"/>
      <c r="M9" s="103"/>
      <c r="N9" s="103"/>
      <c r="O9" s="103"/>
      <c r="P9" s="104"/>
      <c r="Q9" s="29" t="s">
        <v>1</v>
      </c>
      <c r="R9" s="30" t="s">
        <v>1</v>
      </c>
      <c r="S9" s="31">
        <f t="shared" ref="S9:Y9" si="0">S10+S184+S286+S302+S382+S436</f>
        <v>7224058.8264300004</v>
      </c>
      <c r="T9" s="31">
        <f t="shared" si="0"/>
        <v>6757111.0746499989</v>
      </c>
      <c r="U9" s="31">
        <f t="shared" si="0"/>
        <v>7038476.2584100002</v>
      </c>
      <c r="V9" s="31">
        <f t="shared" si="0"/>
        <v>5612607.2713070009</v>
      </c>
      <c r="W9" s="31">
        <f t="shared" si="0"/>
        <v>5241592.29703</v>
      </c>
      <c r="X9" s="31">
        <f t="shared" si="0"/>
        <v>4929352.6181500005</v>
      </c>
      <c r="Y9" s="31">
        <f t="shared" si="0"/>
        <v>4934929.0181500008</v>
      </c>
      <c r="Z9" s="7"/>
    </row>
    <row r="10" spans="1:26" ht="80.25" customHeight="1" x14ac:dyDescent="0.2">
      <c r="A10" s="1"/>
      <c r="B10" s="100">
        <v>301000000</v>
      </c>
      <c r="C10" s="100"/>
      <c r="D10" s="100"/>
      <c r="E10" s="101"/>
      <c r="F10" s="25">
        <v>301000000</v>
      </c>
      <c r="G10" s="26" t="s">
        <v>939</v>
      </c>
      <c r="H10" s="102"/>
      <c r="I10" s="102"/>
      <c r="J10" s="102"/>
      <c r="K10" s="27">
        <v>100</v>
      </c>
      <c r="L10" s="28"/>
      <c r="M10" s="103"/>
      <c r="N10" s="103"/>
      <c r="O10" s="103"/>
      <c r="P10" s="104"/>
      <c r="Q10" s="29" t="s">
        <v>1</v>
      </c>
      <c r="R10" s="30" t="s">
        <v>1</v>
      </c>
      <c r="S10" s="31">
        <f t="shared" ref="S10:Y10" si="1">S11+S164</f>
        <v>3645464.5485200007</v>
      </c>
      <c r="T10" s="31">
        <f t="shared" si="1"/>
        <v>3220494.458949999</v>
      </c>
      <c r="U10" s="31">
        <f t="shared" si="1"/>
        <v>3261700.9480100004</v>
      </c>
      <c r="V10" s="31">
        <f t="shared" si="1"/>
        <v>2318999.6092270007</v>
      </c>
      <c r="W10" s="31">
        <f t="shared" si="1"/>
        <v>1940233.27844</v>
      </c>
      <c r="X10" s="31">
        <f t="shared" si="1"/>
        <v>1431897.4609700006</v>
      </c>
      <c r="Y10" s="31">
        <f t="shared" si="1"/>
        <v>1398755.1669100004</v>
      </c>
      <c r="Z10" s="7"/>
    </row>
    <row r="11" spans="1:26" ht="87.75" customHeight="1" x14ac:dyDescent="0.2">
      <c r="A11" s="1"/>
      <c r="B11" s="100">
        <v>301010000</v>
      </c>
      <c r="C11" s="100"/>
      <c r="D11" s="100"/>
      <c r="E11" s="101"/>
      <c r="F11" s="25">
        <v>301010000</v>
      </c>
      <c r="G11" s="26" t="s">
        <v>938</v>
      </c>
      <c r="H11" s="102"/>
      <c r="I11" s="102"/>
      <c r="J11" s="102"/>
      <c r="K11" s="27">
        <v>400</v>
      </c>
      <c r="L11" s="28"/>
      <c r="M11" s="103"/>
      <c r="N11" s="103"/>
      <c r="O11" s="103"/>
      <c r="P11" s="104"/>
      <c r="Q11" s="29" t="s">
        <v>1</v>
      </c>
      <c r="R11" s="30" t="s">
        <v>1</v>
      </c>
      <c r="S11" s="31">
        <f t="shared" ref="S11:Y11" si="2">S12+S15+S29+S31+S35+S43+S48+S51+S55+S79+S83+S85+S87+S91+S98+S102+S112+S114+S120+S122+S124+S126+S128+S130+S136+S146+S149+S154+S156+S159+S162</f>
        <v>3442118.7442300008</v>
      </c>
      <c r="T11" s="31">
        <f t="shared" si="2"/>
        <v>3017664.3599599991</v>
      </c>
      <c r="U11" s="31">
        <f t="shared" si="2"/>
        <v>3035507.5363400006</v>
      </c>
      <c r="V11" s="31">
        <f t="shared" si="2"/>
        <v>2112169.9928870006</v>
      </c>
      <c r="W11" s="31">
        <f t="shared" si="2"/>
        <v>1681758.7042100001</v>
      </c>
      <c r="X11" s="31">
        <f t="shared" si="2"/>
        <v>1314846.7010500005</v>
      </c>
      <c r="Y11" s="31">
        <f t="shared" si="2"/>
        <v>1281704.4069900003</v>
      </c>
      <c r="Z11" s="7"/>
    </row>
    <row r="12" spans="1:26" ht="98.25" customHeight="1" x14ac:dyDescent="0.2">
      <c r="A12" s="1"/>
      <c r="B12" s="108">
        <v>301010001</v>
      </c>
      <c r="C12" s="108"/>
      <c r="D12" s="108"/>
      <c r="E12" s="109"/>
      <c r="F12" s="32">
        <v>301010001</v>
      </c>
      <c r="G12" s="33" t="s">
        <v>937</v>
      </c>
      <c r="H12" s="107"/>
      <c r="I12" s="107"/>
      <c r="J12" s="107"/>
      <c r="K12" s="27">
        <v>100</v>
      </c>
      <c r="L12" s="34"/>
      <c r="M12" s="105"/>
      <c r="N12" s="105"/>
      <c r="O12" s="105"/>
      <c r="P12" s="106"/>
      <c r="Q12" s="9" t="s">
        <v>1</v>
      </c>
      <c r="R12" s="10" t="s">
        <v>1</v>
      </c>
      <c r="S12" s="35">
        <f>S13+S14</f>
        <v>14879.899889999999</v>
      </c>
      <c r="T12" s="35">
        <f t="shared" ref="T12:Y12" si="3">T13+T14</f>
        <v>14879.899889999999</v>
      </c>
      <c r="U12" s="35">
        <f t="shared" si="3"/>
        <v>15708.001679999999</v>
      </c>
      <c r="V12" s="35">
        <f t="shared" si="3"/>
        <v>15141.43088</v>
      </c>
      <c r="W12" s="35">
        <f t="shared" si="3"/>
        <v>8347</v>
      </c>
      <c r="X12" s="35">
        <f t="shared" si="3"/>
        <v>8347</v>
      </c>
      <c r="Y12" s="35">
        <f t="shared" si="3"/>
        <v>8347</v>
      </c>
      <c r="Z12" s="7"/>
    </row>
    <row r="13" spans="1:26" ht="37.5" customHeight="1" x14ac:dyDescent="0.2">
      <c r="A13" s="1"/>
      <c r="B13" s="36">
        <v>300000000</v>
      </c>
      <c r="C13" s="36">
        <v>301000000</v>
      </c>
      <c r="D13" s="37">
        <v>301010000</v>
      </c>
      <c r="E13" s="38">
        <v>301010001</v>
      </c>
      <c r="F13" s="39" t="s">
        <v>1</v>
      </c>
      <c r="G13" s="40" t="s">
        <v>1</v>
      </c>
      <c r="H13" s="41">
        <v>40</v>
      </c>
      <c r="I13" s="34" t="s">
        <v>90</v>
      </c>
      <c r="J13" s="42">
        <v>40043000</v>
      </c>
      <c r="K13" s="43">
        <v>100</v>
      </c>
      <c r="L13" s="44" t="s">
        <v>936</v>
      </c>
      <c r="M13" s="44" t="s">
        <v>6</v>
      </c>
      <c r="N13" s="45" t="s">
        <v>935</v>
      </c>
      <c r="O13" s="20" t="s">
        <v>934</v>
      </c>
      <c r="P13" s="20" t="s">
        <v>933</v>
      </c>
      <c r="Q13" s="46">
        <v>4</v>
      </c>
      <c r="R13" s="47">
        <v>10</v>
      </c>
      <c r="S13" s="48">
        <v>14685.960499999999</v>
      </c>
      <c r="T13" s="49">
        <v>14685.960499999999</v>
      </c>
      <c r="U13" s="48">
        <v>15708.001679999999</v>
      </c>
      <c r="V13" s="48">
        <v>15141.43088</v>
      </c>
      <c r="W13" s="50">
        <v>8347</v>
      </c>
      <c r="X13" s="51">
        <v>8347</v>
      </c>
      <c r="Y13" s="50">
        <v>8347</v>
      </c>
      <c r="Z13" s="7"/>
    </row>
    <row r="14" spans="1:26" ht="37.5" customHeight="1" x14ac:dyDescent="0.2">
      <c r="A14" s="1"/>
      <c r="B14" s="36"/>
      <c r="C14" s="36"/>
      <c r="D14" s="37"/>
      <c r="E14" s="52"/>
      <c r="F14" s="4"/>
      <c r="G14" s="34"/>
      <c r="H14" s="41">
        <v>40</v>
      </c>
      <c r="I14" s="40" t="s">
        <v>90</v>
      </c>
      <c r="J14" s="53">
        <v>40500190</v>
      </c>
      <c r="K14" s="13"/>
      <c r="L14" s="54" t="s">
        <v>876</v>
      </c>
      <c r="M14" s="55" t="s">
        <v>970</v>
      </c>
      <c r="N14" s="55" t="s">
        <v>971</v>
      </c>
      <c r="O14" s="55" t="s">
        <v>972</v>
      </c>
      <c r="P14" s="55" t="s">
        <v>973</v>
      </c>
      <c r="Q14" s="9">
        <v>4</v>
      </c>
      <c r="R14" s="10">
        <v>10</v>
      </c>
      <c r="S14" s="56">
        <v>193.93939</v>
      </c>
      <c r="T14" s="56">
        <v>193.93939</v>
      </c>
      <c r="U14" s="57">
        <v>0</v>
      </c>
      <c r="V14" s="57">
        <v>0</v>
      </c>
      <c r="W14" s="58">
        <v>0</v>
      </c>
      <c r="X14" s="35">
        <v>0</v>
      </c>
      <c r="Y14" s="58">
        <v>0</v>
      </c>
      <c r="Z14" s="7"/>
    </row>
    <row r="15" spans="1:26" ht="64.5" customHeight="1" x14ac:dyDescent="0.2">
      <c r="A15" s="1"/>
      <c r="B15" s="108">
        <v>301010003</v>
      </c>
      <c r="C15" s="108"/>
      <c r="D15" s="108"/>
      <c r="E15" s="109"/>
      <c r="F15" s="32">
        <v>301010003</v>
      </c>
      <c r="G15" s="33" t="s">
        <v>932</v>
      </c>
      <c r="H15" s="107"/>
      <c r="I15" s="107"/>
      <c r="J15" s="107"/>
      <c r="K15" s="27">
        <v>100</v>
      </c>
      <c r="L15" s="34"/>
      <c r="M15" s="105"/>
      <c r="N15" s="105"/>
      <c r="O15" s="105"/>
      <c r="P15" s="106"/>
      <c r="Q15" s="9" t="s">
        <v>1</v>
      </c>
      <c r="R15" s="10" t="s">
        <v>1</v>
      </c>
      <c r="S15" s="35">
        <f>S16+S17+S18+S19+S20+S21+S22+S23+S24+S25+S26+S27+S28</f>
        <v>1244734.6528300003</v>
      </c>
      <c r="T15" s="35">
        <f t="shared" ref="T15:Y15" si="4">T16+T17+T18+T19+T20+T21+T22+T23+T24+T25+T26+T27+T28</f>
        <v>1186781.2903400003</v>
      </c>
      <c r="U15" s="35">
        <f t="shared" si="4"/>
        <v>1232933.9095400001</v>
      </c>
      <c r="V15" s="35">
        <f t="shared" si="4"/>
        <v>766874.80386999995</v>
      </c>
      <c r="W15" s="35">
        <f t="shared" si="4"/>
        <v>608041.79334999993</v>
      </c>
      <c r="X15" s="35">
        <f t="shared" si="4"/>
        <v>273679.58655000001</v>
      </c>
      <c r="Y15" s="35">
        <f t="shared" si="4"/>
        <v>284824.63258999999</v>
      </c>
      <c r="Z15" s="7"/>
    </row>
    <row r="16" spans="1:26" ht="29.25" customHeight="1" x14ac:dyDescent="0.2">
      <c r="A16" s="1"/>
      <c r="B16" s="2"/>
      <c r="C16" s="2"/>
      <c r="D16" s="3"/>
      <c r="E16" s="3"/>
      <c r="F16" s="4"/>
      <c r="G16" s="5"/>
      <c r="H16" s="59">
        <v>40</v>
      </c>
      <c r="I16" s="60" t="s">
        <v>90</v>
      </c>
      <c r="J16" s="61">
        <v>40040006</v>
      </c>
      <c r="K16" s="13"/>
      <c r="L16" s="62" t="s">
        <v>974</v>
      </c>
      <c r="M16" s="6" t="s">
        <v>978</v>
      </c>
      <c r="N16" s="55" t="s">
        <v>975</v>
      </c>
      <c r="O16" s="55" t="s">
        <v>976</v>
      </c>
      <c r="P16" s="63" t="s">
        <v>977</v>
      </c>
      <c r="Q16" s="9">
        <v>1</v>
      </c>
      <c r="R16" s="10">
        <v>13</v>
      </c>
      <c r="S16" s="64">
        <v>28.06381</v>
      </c>
      <c r="T16" s="64">
        <v>28.06381</v>
      </c>
      <c r="U16" s="64">
        <v>10</v>
      </c>
      <c r="V16" s="64">
        <v>10</v>
      </c>
      <c r="W16" s="58">
        <v>0</v>
      </c>
      <c r="X16" s="35">
        <v>0</v>
      </c>
      <c r="Y16" s="58">
        <v>0</v>
      </c>
      <c r="Z16" s="7"/>
    </row>
    <row r="17" spans="1:26" ht="29.25" customHeight="1" x14ac:dyDescent="0.2">
      <c r="A17" s="1"/>
      <c r="B17" s="2">
        <v>300000000</v>
      </c>
      <c r="C17" s="2">
        <v>301000000</v>
      </c>
      <c r="D17" s="3">
        <v>301010000</v>
      </c>
      <c r="E17" s="65">
        <v>301010003</v>
      </c>
      <c r="F17" s="66" t="s">
        <v>1</v>
      </c>
      <c r="G17" s="5" t="s">
        <v>1</v>
      </c>
      <c r="H17" s="67">
        <v>70</v>
      </c>
      <c r="I17" s="5" t="s">
        <v>95</v>
      </c>
      <c r="J17" s="68">
        <v>70007000</v>
      </c>
      <c r="K17" s="69">
        <v>100</v>
      </c>
      <c r="L17" s="6" t="s">
        <v>931</v>
      </c>
      <c r="M17" s="6" t="s">
        <v>6</v>
      </c>
      <c r="N17" s="70" t="s">
        <v>930</v>
      </c>
      <c r="O17" s="19" t="s">
        <v>929</v>
      </c>
      <c r="P17" s="19" t="s">
        <v>928</v>
      </c>
      <c r="Q17" s="46">
        <v>1</v>
      </c>
      <c r="R17" s="47">
        <v>13</v>
      </c>
      <c r="S17" s="51">
        <v>544.5</v>
      </c>
      <c r="T17" s="50">
        <v>527</v>
      </c>
      <c r="U17" s="51">
        <v>1026.9000000000001</v>
      </c>
      <c r="V17" s="51">
        <v>965.1</v>
      </c>
      <c r="W17" s="50">
        <v>1000</v>
      </c>
      <c r="X17" s="51">
        <v>1000</v>
      </c>
      <c r="Y17" s="50">
        <v>1000</v>
      </c>
      <c r="Z17" s="7"/>
    </row>
    <row r="18" spans="1:26" ht="29.25" customHeight="1" x14ac:dyDescent="0.2">
      <c r="A18" s="1"/>
      <c r="B18" s="71">
        <v>300000000</v>
      </c>
      <c r="C18" s="71">
        <v>301000000</v>
      </c>
      <c r="D18" s="72">
        <v>301010000</v>
      </c>
      <c r="E18" s="73">
        <v>301010003</v>
      </c>
      <c r="F18" s="74" t="s">
        <v>1</v>
      </c>
      <c r="G18" s="75" t="s">
        <v>1</v>
      </c>
      <c r="H18" s="76">
        <v>70</v>
      </c>
      <c r="I18" s="75" t="s">
        <v>95</v>
      </c>
      <c r="J18" s="53">
        <v>70021000</v>
      </c>
      <c r="K18" s="69">
        <v>100</v>
      </c>
      <c r="L18" s="54" t="s">
        <v>14</v>
      </c>
      <c r="M18" s="54" t="s">
        <v>6</v>
      </c>
      <c r="N18" s="34" t="s">
        <v>927</v>
      </c>
      <c r="O18" s="18" t="s">
        <v>926</v>
      </c>
      <c r="P18" s="18" t="s">
        <v>925</v>
      </c>
      <c r="Q18" s="29">
        <v>1</v>
      </c>
      <c r="R18" s="30">
        <v>13</v>
      </c>
      <c r="S18" s="31">
        <v>5256.7</v>
      </c>
      <c r="T18" s="77">
        <v>4897</v>
      </c>
      <c r="U18" s="31">
        <v>1410</v>
      </c>
      <c r="V18" s="31">
        <v>950.8</v>
      </c>
      <c r="W18" s="77">
        <v>1446</v>
      </c>
      <c r="X18" s="31">
        <v>1446</v>
      </c>
      <c r="Y18" s="77">
        <v>1446</v>
      </c>
      <c r="Z18" s="7"/>
    </row>
    <row r="19" spans="1:26" ht="29.25" customHeight="1" x14ac:dyDescent="0.2">
      <c r="A19" s="1"/>
      <c r="B19" s="71">
        <v>300000000</v>
      </c>
      <c r="C19" s="71">
        <v>301000000</v>
      </c>
      <c r="D19" s="72">
        <v>301010000</v>
      </c>
      <c r="E19" s="73">
        <v>301010003</v>
      </c>
      <c r="F19" s="74" t="s">
        <v>1</v>
      </c>
      <c r="G19" s="75" t="s">
        <v>1</v>
      </c>
      <c r="H19" s="76">
        <v>70</v>
      </c>
      <c r="I19" s="75" t="s">
        <v>95</v>
      </c>
      <c r="J19" s="53">
        <v>70036000</v>
      </c>
      <c r="K19" s="69">
        <v>100</v>
      </c>
      <c r="L19" s="54" t="s">
        <v>695</v>
      </c>
      <c r="M19" s="54" t="s">
        <v>6</v>
      </c>
      <c r="N19" s="34" t="s">
        <v>924</v>
      </c>
      <c r="O19" s="18" t="s">
        <v>923</v>
      </c>
      <c r="P19" s="18" t="s">
        <v>922</v>
      </c>
      <c r="Q19" s="29">
        <v>0</v>
      </c>
      <c r="R19" s="30">
        <v>0</v>
      </c>
      <c r="S19" s="31">
        <v>0</v>
      </c>
      <c r="T19" s="77">
        <v>0</v>
      </c>
      <c r="U19" s="31">
        <v>0</v>
      </c>
      <c r="V19" s="31">
        <v>0</v>
      </c>
      <c r="W19" s="77">
        <v>0</v>
      </c>
      <c r="X19" s="31">
        <v>0</v>
      </c>
      <c r="Y19" s="77">
        <v>0</v>
      </c>
      <c r="Z19" s="7"/>
    </row>
    <row r="20" spans="1:26" ht="29.25" customHeight="1" x14ac:dyDescent="0.2">
      <c r="A20" s="1"/>
      <c r="B20" s="71">
        <v>300000000</v>
      </c>
      <c r="C20" s="71">
        <v>301000000</v>
      </c>
      <c r="D20" s="72">
        <v>301010000</v>
      </c>
      <c r="E20" s="73">
        <v>301010003</v>
      </c>
      <c r="F20" s="74" t="s">
        <v>1</v>
      </c>
      <c r="G20" s="75" t="s">
        <v>1</v>
      </c>
      <c r="H20" s="76">
        <v>70</v>
      </c>
      <c r="I20" s="75" t="s">
        <v>95</v>
      </c>
      <c r="J20" s="53">
        <v>70070004</v>
      </c>
      <c r="K20" s="69">
        <v>100</v>
      </c>
      <c r="L20" s="54" t="s">
        <v>921</v>
      </c>
      <c r="M20" s="54" t="s">
        <v>6</v>
      </c>
      <c r="N20" s="34" t="s">
        <v>920</v>
      </c>
      <c r="O20" s="18" t="s">
        <v>919</v>
      </c>
      <c r="P20" s="18" t="s">
        <v>918</v>
      </c>
      <c r="Q20" s="29">
        <v>5</v>
      </c>
      <c r="R20" s="30">
        <v>1</v>
      </c>
      <c r="S20" s="31">
        <v>963284.4</v>
      </c>
      <c r="T20" s="77">
        <v>961363.3</v>
      </c>
      <c r="U20" s="31">
        <v>347623.6</v>
      </c>
      <c r="V20" s="31">
        <v>240842</v>
      </c>
      <c r="W20" s="77">
        <v>95244.269660000005</v>
      </c>
      <c r="X20" s="31">
        <v>114780.33708</v>
      </c>
      <c r="Y20" s="77">
        <v>120393.48315</v>
      </c>
      <c r="Z20" s="7"/>
    </row>
    <row r="21" spans="1:26" ht="29.25" customHeight="1" x14ac:dyDescent="0.2">
      <c r="A21" s="1"/>
      <c r="B21" s="71">
        <v>300000000</v>
      </c>
      <c r="C21" s="71">
        <v>301000000</v>
      </c>
      <c r="D21" s="72">
        <v>301010000</v>
      </c>
      <c r="E21" s="73">
        <v>301010003</v>
      </c>
      <c r="F21" s="74" t="s">
        <v>1</v>
      </c>
      <c r="G21" s="75" t="s">
        <v>1</v>
      </c>
      <c r="H21" s="76">
        <v>70</v>
      </c>
      <c r="I21" s="75" t="s">
        <v>95</v>
      </c>
      <c r="J21" s="53">
        <v>70070006</v>
      </c>
      <c r="K21" s="69">
        <v>100</v>
      </c>
      <c r="L21" s="54" t="s">
        <v>84</v>
      </c>
      <c r="M21" s="54" t="s">
        <v>6</v>
      </c>
      <c r="N21" s="34" t="s">
        <v>917</v>
      </c>
      <c r="O21" s="18" t="s">
        <v>916</v>
      </c>
      <c r="P21" s="18" t="s">
        <v>915</v>
      </c>
      <c r="Q21" s="29">
        <v>4</v>
      </c>
      <c r="R21" s="30">
        <v>5</v>
      </c>
      <c r="S21" s="31">
        <v>23237.8</v>
      </c>
      <c r="T21" s="77">
        <v>23151.9</v>
      </c>
      <c r="U21" s="31">
        <v>578.1</v>
      </c>
      <c r="V21" s="31">
        <v>578.1</v>
      </c>
      <c r="W21" s="77">
        <v>0</v>
      </c>
      <c r="X21" s="31">
        <v>0</v>
      </c>
      <c r="Y21" s="77">
        <v>0</v>
      </c>
      <c r="Z21" s="7"/>
    </row>
    <row r="22" spans="1:26" ht="29.25" customHeight="1" x14ac:dyDescent="0.2">
      <c r="A22" s="1"/>
      <c r="B22" s="71">
        <v>300000000</v>
      </c>
      <c r="C22" s="71">
        <v>301000000</v>
      </c>
      <c r="D22" s="72">
        <v>301010000</v>
      </c>
      <c r="E22" s="73">
        <v>301010003</v>
      </c>
      <c r="F22" s="74" t="s">
        <v>1</v>
      </c>
      <c r="G22" s="75" t="s">
        <v>1</v>
      </c>
      <c r="H22" s="76">
        <v>70</v>
      </c>
      <c r="I22" s="75" t="s">
        <v>95</v>
      </c>
      <c r="J22" s="53">
        <v>70180000</v>
      </c>
      <c r="K22" s="69">
        <v>100</v>
      </c>
      <c r="L22" s="54" t="s">
        <v>914</v>
      </c>
      <c r="M22" s="54" t="s">
        <v>6</v>
      </c>
      <c r="N22" s="34" t="s">
        <v>913</v>
      </c>
      <c r="O22" s="18" t="s">
        <v>912</v>
      </c>
      <c r="P22" s="18" t="s">
        <v>911</v>
      </c>
      <c r="Q22" s="29">
        <v>5</v>
      </c>
      <c r="R22" s="30">
        <v>1</v>
      </c>
      <c r="S22" s="31">
        <v>2510.4</v>
      </c>
      <c r="T22" s="77">
        <v>2510.4</v>
      </c>
      <c r="U22" s="31">
        <v>3989.7</v>
      </c>
      <c r="V22" s="31">
        <v>3989.7</v>
      </c>
      <c r="W22" s="77">
        <v>0</v>
      </c>
      <c r="X22" s="31">
        <v>0</v>
      </c>
      <c r="Y22" s="77">
        <v>0</v>
      </c>
      <c r="Z22" s="7"/>
    </row>
    <row r="23" spans="1:26" ht="29.25" customHeight="1" x14ac:dyDescent="0.2">
      <c r="A23" s="1"/>
      <c r="B23" s="71">
        <v>300000000</v>
      </c>
      <c r="C23" s="71">
        <v>301000000</v>
      </c>
      <c r="D23" s="72">
        <v>301010000</v>
      </c>
      <c r="E23" s="73">
        <v>301010003</v>
      </c>
      <c r="F23" s="74" t="s">
        <v>1</v>
      </c>
      <c r="G23" s="75" t="s">
        <v>1</v>
      </c>
      <c r="H23" s="76">
        <v>481</v>
      </c>
      <c r="I23" s="75" t="s">
        <v>85</v>
      </c>
      <c r="J23" s="53">
        <v>481481001</v>
      </c>
      <c r="K23" s="69">
        <v>100</v>
      </c>
      <c r="L23" s="54" t="s">
        <v>910</v>
      </c>
      <c r="M23" s="54" t="s">
        <v>6</v>
      </c>
      <c r="N23" s="34" t="s">
        <v>909</v>
      </c>
      <c r="O23" s="18" t="s">
        <v>908</v>
      </c>
      <c r="P23" s="18" t="s">
        <v>907</v>
      </c>
      <c r="Q23" s="29">
        <v>5</v>
      </c>
      <c r="R23" s="30">
        <v>2</v>
      </c>
      <c r="S23" s="31">
        <v>199806.95371999999</v>
      </c>
      <c r="T23" s="77">
        <v>144915.43323</v>
      </c>
      <c r="U23" s="31">
        <v>747606.78477000003</v>
      </c>
      <c r="V23" s="31">
        <v>388850.68897999998</v>
      </c>
      <c r="W23" s="77">
        <v>488036.52333</v>
      </c>
      <c r="X23" s="31">
        <v>0</v>
      </c>
      <c r="Y23" s="77">
        <v>0</v>
      </c>
      <c r="Z23" s="7"/>
    </row>
    <row r="24" spans="1:26" ht="29.25" customHeight="1" x14ac:dyDescent="0.2">
      <c r="A24" s="1"/>
      <c r="B24" s="71">
        <v>300000000</v>
      </c>
      <c r="C24" s="71">
        <v>301000000</v>
      </c>
      <c r="D24" s="72">
        <v>301010000</v>
      </c>
      <c r="E24" s="73">
        <v>301010003</v>
      </c>
      <c r="F24" s="74" t="s">
        <v>1</v>
      </c>
      <c r="G24" s="75" t="s">
        <v>1</v>
      </c>
      <c r="H24" s="76">
        <v>481</v>
      </c>
      <c r="I24" s="75" t="s">
        <v>85</v>
      </c>
      <c r="J24" s="53">
        <v>481481003</v>
      </c>
      <c r="K24" s="69">
        <v>100</v>
      </c>
      <c r="L24" s="54" t="s">
        <v>906</v>
      </c>
      <c r="M24" s="54" t="s">
        <v>6</v>
      </c>
      <c r="N24" s="34" t="s">
        <v>538</v>
      </c>
      <c r="O24" s="18" t="s">
        <v>905</v>
      </c>
      <c r="P24" s="18" t="s">
        <v>537</v>
      </c>
      <c r="Q24" s="29">
        <v>5</v>
      </c>
      <c r="R24" s="30">
        <v>2</v>
      </c>
      <c r="S24" s="31">
        <v>45504.015299999999</v>
      </c>
      <c r="T24" s="77">
        <v>44918.367299999998</v>
      </c>
      <c r="U24" s="31">
        <v>35489.062989999999</v>
      </c>
      <c r="V24" s="31">
        <v>35488.653109999999</v>
      </c>
      <c r="W24" s="77">
        <v>22315.000359999998</v>
      </c>
      <c r="X24" s="31">
        <v>156453.24947000001</v>
      </c>
      <c r="Y24" s="77">
        <v>161985.14944000001</v>
      </c>
      <c r="Z24" s="7"/>
    </row>
    <row r="25" spans="1:26" ht="35.25" customHeight="1" x14ac:dyDescent="0.2">
      <c r="A25" s="1"/>
      <c r="B25" s="71">
        <v>300000000</v>
      </c>
      <c r="C25" s="71">
        <v>301000000</v>
      </c>
      <c r="D25" s="72">
        <v>301010000</v>
      </c>
      <c r="E25" s="73">
        <v>301010003</v>
      </c>
      <c r="F25" s="74" t="s">
        <v>1</v>
      </c>
      <c r="G25" s="75" t="s">
        <v>1</v>
      </c>
      <c r="H25" s="76">
        <v>481</v>
      </c>
      <c r="I25" s="75" t="s">
        <v>85</v>
      </c>
      <c r="J25" s="53">
        <v>481481851</v>
      </c>
      <c r="K25" s="69">
        <v>400</v>
      </c>
      <c r="L25" s="54" t="s">
        <v>1015</v>
      </c>
      <c r="M25" s="54" t="s">
        <v>6</v>
      </c>
      <c r="N25" s="34" t="s">
        <v>1016</v>
      </c>
      <c r="O25" s="18" t="s">
        <v>1017</v>
      </c>
      <c r="P25" s="18" t="s">
        <v>1018</v>
      </c>
      <c r="Q25" s="29">
        <v>5</v>
      </c>
      <c r="R25" s="30">
        <v>2</v>
      </c>
      <c r="S25" s="31">
        <v>0</v>
      </c>
      <c r="T25" s="77">
        <v>0</v>
      </c>
      <c r="U25" s="31">
        <v>590</v>
      </c>
      <c r="V25" s="31">
        <v>590</v>
      </c>
      <c r="W25" s="77">
        <v>0</v>
      </c>
      <c r="X25" s="31">
        <v>0</v>
      </c>
      <c r="Y25" s="77">
        <v>0</v>
      </c>
      <c r="Z25" s="7"/>
    </row>
    <row r="26" spans="1:26" ht="35.25" customHeight="1" x14ac:dyDescent="0.2">
      <c r="A26" s="1"/>
      <c r="B26" s="71">
        <v>300000000</v>
      </c>
      <c r="C26" s="71">
        <v>301000000</v>
      </c>
      <c r="D26" s="72">
        <v>301010000</v>
      </c>
      <c r="E26" s="73">
        <v>301010003</v>
      </c>
      <c r="F26" s="74" t="s">
        <v>1</v>
      </c>
      <c r="G26" s="75" t="s">
        <v>1</v>
      </c>
      <c r="H26" s="76">
        <v>481</v>
      </c>
      <c r="I26" s="75" t="s">
        <v>85</v>
      </c>
      <c r="J26" s="53">
        <v>481481502</v>
      </c>
      <c r="K26" s="69">
        <v>100</v>
      </c>
      <c r="L26" s="54" t="s">
        <v>904</v>
      </c>
      <c r="M26" s="54" t="s">
        <v>6</v>
      </c>
      <c r="N26" s="34" t="s">
        <v>903</v>
      </c>
      <c r="O26" s="18" t="s">
        <v>902</v>
      </c>
      <c r="P26" s="18" t="s">
        <v>901</v>
      </c>
      <c r="Q26" s="29">
        <v>5</v>
      </c>
      <c r="R26" s="30">
        <v>1</v>
      </c>
      <c r="S26" s="31">
        <v>2091.1509999999998</v>
      </c>
      <c r="T26" s="77">
        <v>2091.1509999999998</v>
      </c>
      <c r="U26" s="31">
        <v>94609.761780000001</v>
      </c>
      <c r="V26" s="31">
        <v>94609.761780000001</v>
      </c>
      <c r="W26" s="77">
        <v>0</v>
      </c>
      <c r="X26" s="31">
        <v>0</v>
      </c>
      <c r="Y26" s="77">
        <v>0</v>
      </c>
      <c r="Z26" s="7"/>
    </row>
    <row r="27" spans="1:26" ht="35.25" customHeight="1" x14ac:dyDescent="0.2">
      <c r="A27" s="1"/>
      <c r="B27" s="71">
        <v>300000000</v>
      </c>
      <c r="C27" s="71">
        <v>301000000</v>
      </c>
      <c r="D27" s="72">
        <v>301010000</v>
      </c>
      <c r="E27" s="73">
        <v>301010003</v>
      </c>
      <c r="F27" s="74" t="s">
        <v>1</v>
      </c>
      <c r="G27" s="75" t="s">
        <v>1</v>
      </c>
      <c r="H27" s="76">
        <v>481</v>
      </c>
      <c r="I27" s="75" t="s">
        <v>85</v>
      </c>
      <c r="J27" s="53">
        <v>481481740</v>
      </c>
      <c r="K27" s="69">
        <v>100</v>
      </c>
      <c r="L27" s="54" t="s">
        <v>14</v>
      </c>
      <c r="M27" s="54" t="s">
        <v>6</v>
      </c>
      <c r="N27" s="34" t="s">
        <v>900</v>
      </c>
      <c r="O27" s="18" t="s">
        <v>898</v>
      </c>
      <c r="P27" s="18" t="s">
        <v>899</v>
      </c>
      <c r="Q27" s="29">
        <v>1</v>
      </c>
      <c r="R27" s="30">
        <v>13</v>
      </c>
      <c r="S27" s="31">
        <v>1650.6690000000001</v>
      </c>
      <c r="T27" s="77">
        <v>1558.675</v>
      </c>
      <c r="U27" s="31">
        <v>0</v>
      </c>
      <c r="V27" s="31">
        <v>0</v>
      </c>
      <c r="W27" s="77">
        <v>0</v>
      </c>
      <c r="X27" s="31">
        <v>0</v>
      </c>
      <c r="Y27" s="77">
        <v>0</v>
      </c>
      <c r="Z27" s="7"/>
    </row>
    <row r="28" spans="1:26" ht="38.25" customHeight="1" x14ac:dyDescent="0.2">
      <c r="A28" s="1"/>
      <c r="B28" s="24">
        <v>300000000</v>
      </c>
      <c r="C28" s="24">
        <v>301000000</v>
      </c>
      <c r="D28" s="22">
        <v>301010000</v>
      </c>
      <c r="E28" s="23">
        <v>301010003</v>
      </c>
      <c r="F28" s="78" t="s">
        <v>1</v>
      </c>
      <c r="G28" s="79" t="s">
        <v>1</v>
      </c>
      <c r="H28" s="80">
        <v>481</v>
      </c>
      <c r="I28" s="79" t="s">
        <v>85</v>
      </c>
      <c r="J28" s="53">
        <v>481481740</v>
      </c>
      <c r="K28" s="69">
        <v>100</v>
      </c>
      <c r="L28" s="54" t="s">
        <v>14</v>
      </c>
      <c r="M28" s="54" t="s">
        <v>6</v>
      </c>
      <c r="N28" s="34" t="s">
        <v>900</v>
      </c>
      <c r="O28" s="21" t="s">
        <v>898</v>
      </c>
      <c r="P28" s="21" t="s">
        <v>897</v>
      </c>
      <c r="Q28" s="29">
        <v>7</v>
      </c>
      <c r="R28" s="30">
        <v>1</v>
      </c>
      <c r="S28" s="31">
        <v>820</v>
      </c>
      <c r="T28" s="77">
        <v>820</v>
      </c>
      <c r="U28" s="31">
        <v>0</v>
      </c>
      <c r="V28" s="31">
        <v>0</v>
      </c>
      <c r="W28" s="77">
        <v>0</v>
      </c>
      <c r="X28" s="31">
        <v>0</v>
      </c>
      <c r="Y28" s="77">
        <v>0</v>
      </c>
      <c r="Z28" s="7"/>
    </row>
    <row r="29" spans="1:26" ht="52.5" customHeight="1" x14ac:dyDescent="0.2">
      <c r="A29" s="1"/>
      <c r="B29" s="108">
        <v>301010005</v>
      </c>
      <c r="C29" s="108"/>
      <c r="D29" s="108"/>
      <c r="E29" s="109"/>
      <c r="F29" s="32">
        <v>301010005</v>
      </c>
      <c r="G29" s="33" t="s">
        <v>896</v>
      </c>
      <c r="H29" s="107"/>
      <c r="I29" s="107"/>
      <c r="J29" s="107"/>
      <c r="K29" s="27">
        <v>100</v>
      </c>
      <c r="L29" s="34"/>
      <c r="M29" s="105"/>
      <c r="N29" s="105"/>
      <c r="O29" s="105"/>
      <c r="P29" s="106"/>
      <c r="Q29" s="9" t="s">
        <v>1</v>
      </c>
      <c r="R29" s="10" t="s">
        <v>1</v>
      </c>
      <c r="S29" s="35">
        <f>S30</f>
        <v>297006.30721</v>
      </c>
      <c r="T29" s="35">
        <f t="shared" ref="T29:Y29" si="5">T30</f>
        <v>296206.96486000001</v>
      </c>
      <c r="U29" s="35">
        <f t="shared" si="5"/>
        <v>229749.3566</v>
      </c>
      <c r="V29" s="35">
        <f t="shared" si="5"/>
        <v>160223.73882999999</v>
      </c>
      <c r="W29" s="35">
        <f t="shared" si="5"/>
        <v>29644.2</v>
      </c>
      <c r="X29" s="35">
        <f t="shared" si="5"/>
        <v>30199.3</v>
      </c>
      <c r="Y29" s="35">
        <f t="shared" si="5"/>
        <v>30199.3</v>
      </c>
      <c r="Z29" s="7"/>
    </row>
    <row r="30" spans="1:26" ht="48.75" customHeight="1" x14ac:dyDescent="0.2">
      <c r="A30" s="1"/>
      <c r="B30" s="36">
        <v>300000000</v>
      </c>
      <c r="C30" s="36">
        <v>301000000</v>
      </c>
      <c r="D30" s="37">
        <v>301010000</v>
      </c>
      <c r="E30" s="38">
        <v>301010005</v>
      </c>
      <c r="F30" s="39" t="s">
        <v>1</v>
      </c>
      <c r="G30" s="40" t="s">
        <v>1</v>
      </c>
      <c r="H30" s="41">
        <v>481</v>
      </c>
      <c r="I30" s="40" t="s">
        <v>85</v>
      </c>
      <c r="J30" s="42">
        <v>481481006</v>
      </c>
      <c r="K30" s="69">
        <v>100</v>
      </c>
      <c r="L30" s="44" t="s">
        <v>895</v>
      </c>
      <c r="M30" s="44" t="s">
        <v>6</v>
      </c>
      <c r="N30" s="45" t="s">
        <v>894</v>
      </c>
      <c r="O30" s="20" t="s">
        <v>893</v>
      </c>
      <c r="P30" s="20" t="s">
        <v>892</v>
      </c>
      <c r="Q30" s="46">
        <v>4</v>
      </c>
      <c r="R30" s="47">
        <v>9</v>
      </c>
      <c r="S30" s="51">
        <v>297006.30721</v>
      </c>
      <c r="T30" s="50">
        <v>296206.96486000001</v>
      </c>
      <c r="U30" s="51">
        <v>229749.3566</v>
      </c>
      <c r="V30" s="51">
        <v>160223.73882999999</v>
      </c>
      <c r="W30" s="50">
        <v>29644.2</v>
      </c>
      <c r="X30" s="51">
        <v>30199.3</v>
      </c>
      <c r="Y30" s="50">
        <v>30199.3</v>
      </c>
      <c r="Z30" s="7"/>
    </row>
    <row r="31" spans="1:26" ht="54" customHeight="1" x14ac:dyDescent="0.2">
      <c r="A31" s="1"/>
      <c r="B31" s="108">
        <v>301010011</v>
      </c>
      <c r="C31" s="108"/>
      <c r="D31" s="108"/>
      <c r="E31" s="109"/>
      <c r="F31" s="32">
        <v>301010011</v>
      </c>
      <c r="G31" s="33" t="s">
        <v>891</v>
      </c>
      <c r="H31" s="107"/>
      <c r="I31" s="107"/>
      <c r="J31" s="107"/>
      <c r="K31" s="27">
        <v>100</v>
      </c>
      <c r="L31" s="34"/>
      <c r="M31" s="105"/>
      <c r="N31" s="105"/>
      <c r="O31" s="105"/>
      <c r="P31" s="106"/>
      <c r="Q31" s="9" t="s">
        <v>1</v>
      </c>
      <c r="R31" s="10" t="s">
        <v>1</v>
      </c>
      <c r="S31" s="35">
        <f>S32+S33+S34</f>
        <v>1869.8129599999997</v>
      </c>
      <c r="T31" s="35">
        <f t="shared" ref="T31:Y31" si="6">T32+T33+T34</f>
        <v>1869.8129599999997</v>
      </c>
      <c r="U31" s="35">
        <f t="shared" si="6"/>
        <v>1817.1849999999999</v>
      </c>
      <c r="V31" s="35">
        <f t="shared" si="6"/>
        <v>1857.1849999999999</v>
      </c>
      <c r="W31" s="35">
        <f t="shared" si="6"/>
        <v>1557.03333</v>
      </c>
      <c r="X31" s="35">
        <f t="shared" si="6"/>
        <v>1173.6666700000001</v>
      </c>
      <c r="Y31" s="35">
        <f t="shared" si="6"/>
        <v>1173.6666700000001</v>
      </c>
      <c r="Z31" s="7"/>
    </row>
    <row r="32" spans="1:26" ht="52.5" customHeight="1" x14ac:dyDescent="0.2">
      <c r="A32" s="1"/>
      <c r="B32" s="2">
        <v>300000000</v>
      </c>
      <c r="C32" s="2">
        <v>301000000</v>
      </c>
      <c r="D32" s="3">
        <v>301010000</v>
      </c>
      <c r="E32" s="65">
        <v>301010011</v>
      </c>
      <c r="F32" s="66" t="s">
        <v>1</v>
      </c>
      <c r="G32" s="5" t="s">
        <v>1</v>
      </c>
      <c r="H32" s="67">
        <v>40</v>
      </c>
      <c r="I32" s="5" t="s">
        <v>90</v>
      </c>
      <c r="J32" s="68">
        <v>40000067</v>
      </c>
      <c r="K32" s="69">
        <v>100</v>
      </c>
      <c r="L32" s="6" t="s">
        <v>890</v>
      </c>
      <c r="M32" s="6" t="s">
        <v>6</v>
      </c>
      <c r="N32" s="70" t="s">
        <v>889</v>
      </c>
      <c r="O32" s="19" t="s">
        <v>888</v>
      </c>
      <c r="P32" s="19" t="s">
        <v>887</v>
      </c>
      <c r="Q32" s="46">
        <v>4</v>
      </c>
      <c r="R32" s="47">
        <v>10</v>
      </c>
      <c r="S32" s="57">
        <v>1144.5324999999998</v>
      </c>
      <c r="T32" s="57">
        <v>1144.5324999999998</v>
      </c>
      <c r="U32" s="57">
        <v>1442.1849999999999</v>
      </c>
      <c r="V32" s="57">
        <v>1382.1849999999999</v>
      </c>
      <c r="W32" s="50">
        <v>907.03332999999998</v>
      </c>
      <c r="X32" s="51">
        <v>523.66666999999995</v>
      </c>
      <c r="Y32" s="50">
        <v>523.66666999999995</v>
      </c>
      <c r="Z32" s="7"/>
    </row>
    <row r="33" spans="1:26" ht="52.5" customHeight="1" x14ac:dyDescent="0.2">
      <c r="A33" s="1"/>
      <c r="B33" s="71">
        <v>300000000</v>
      </c>
      <c r="C33" s="71">
        <v>301000000</v>
      </c>
      <c r="D33" s="72">
        <v>301010000</v>
      </c>
      <c r="E33" s="73">
        <v>301010011</v>
      </c>
      <c r="F33" s="74" t="s">
        <v>1</v>
      </c>
      <c r="G33" s="75" t="s">
        <v>1</v>
      </c>
      <c r="H33" s="76">
        <v>231</v>
      </c>
      <c r="I33" s="75" t="s">
        <v>49</v>
      </c>
      <c r="J33" s="53">
        <v>231003000</v>
      </c>
      <c r="K33" s="69">
        <v>100</v>
      </c>
      <c r="L33" s="54" t="s">
        <v>886</v>
      </c>
      <c r="M33" s="54" t="s">
        <v>6</v>
      </c>
      <c r="N33" s="34" t="s">
        <v>884</v>
      </c>
      <c r="O33" s="18" t="s">
        <v>885</v>
      </c>
      <c r="P33" s="18" t="s">
        <v>883</v>
      </c>
      <c r="Q33" s="29">
        <v>7</v>
      </c>
      <c r="R33" s="30">
        <v>9</v>
      </c>
      <c r="S33" s="31">
        <v>300</v>
      </c>
      <c r="T33" s="77">
        <v>300</v>
      </c>
      <c r="U33" s="31">
        <v>285</v>
      </c>
      <c r="V33" s="31">
        <v>385</v>
      </c>
      <c r="W33" s="77">
        <v>560</v>
      </c>
      <c r="X33" s="31">
        <v>560</v>
      </c>
      <c r="Y33" s="77">
        <v>560</v>
      </c>
      <c r="Z33" s="7"/>
    </row>
    <row r="34" spans="1:26" ht="36" customHeight="1" x14ac:dyDescent="0.2">
      <c r="A34" s="1"/>
      <c r="B34" s="24">
        <v>300000000</v>
      </c>
      <c r="C34" s="24">
        <v>301000000</v>
      </c>
      <c r="D34" s="22">
        <v>301010000</v>
      </c>
      <c r="E34" s="23">
        <v>301010011</v>
      </c>
      <c r="F34" s="78" t="s">
        <v>1</v>
      </c>
      <c r="G34" s="79" t="s">
        <v>1</v>
      </c>
      <c r="H34" s="80">
        <v>241</v>
      </c>
      <c r="I34" s="79" t="s">
        <v>271</v>
      </c>
      <c r="J34" s="81">
        <v>241001000</v>
      </c>
      <c r="K34" s="69">
        <v>100</v>
      </c>
      <c r="L34" s="82" t="s">
        <v>882</v>
      </c>
      <c r="M34" s="82" t="s">
        <v>6</v>
      </c>
      <c r="N34" s="28" t="s">
        <v>870</v>
      </c>
      <c r="O34" s="21" t="s">
        <v>881</v>
      </c>
      <c r="P34" s="21" t="s">
        <v>868</v>
      </c>
      <c r="Q34" s="29">
        <v>8</v>
      </c>
      <c r="R34" s="30">
        <v>1</v>
      </c>
      <c r="S34" s="31">
        <v>425.28046000000001</v>
      </c>
      <c r="T34" s="77">
        <v>425.28046000000001</v>
      </c>
      <c r="U34" s="31">
        <v>90</v>
      </c>
      <c r="V34" s="31">
        <v>90</v>
      </c>
      <c r="W34" s="77">
        <v>90</v>
      </c>
      <c r="X34" s="31">
        <v>90</v>
      </c>
      <c r="Y34" s="77">
        <v>90</v>
      </c>
      <c r="Z34" s="7"/>
    </row>
    <row r="35" spans="1:26" ht="36" customHeight="1" x14ac:dyDescent="0.2">
      <c r="A35" s="1"/>
      <c r="B35" s="108">
        <v>301010012</v>
      </c>
      <c r="C35" s="108"/>
      <c r="D35" s="108"/>
      <c r="E35" s="109"/>
      <c r="F35" s="32">
        <v>301010012</v>
      </c>
      <c r="G35" s="33" t="s">
        <v>880</v>
      </c>
      <c r="H35" s="107"/>
      <c r="I35" s="107"/>
      <c r="J35" s="107"/>
      <c r="K35" s="27">
        <v>100</v>
      </c>
      <c r="L35" s="34"/>
      <c r="M35" s="105"/>
      <c r="N35" s="105"/>
      <c r="O35" s="105"/>
      <c r="P35" s="106"/>
      <c r="Q35" s="9" t="s">
        <v>1</v>
      </c>
      <c r="R35" s="10" t="s">
        <v>1</v>
      </c>
      <c r="S35" s="35">
        <f>S36+S37+S38+S39+S40+S41+S42</f>
        <v>15589.073039999999</v>
      </c>
      <c r="T35" s="35">
        <f t="shared" ref="T35:Y35" si="7">T36+T37+T38+T39+T40+T41+T42</f>
        <v>15589.073039999999</v>
      </c>
      <c r="U35" s="35">
        <f t="shared" si="7"/>
        <v>15577.02133</v>
      </c>
      <c r="V35" s="35">
        <f t="shared" si="7"/>
        <v>15297.02133</v>
      </c>
      <c r="W35" s="35">
        <f t="shared" si="7"/>
        <v>3753.0859999999998</v>
      </c>
      <c r="X35" s="35">
        <f t="shared" si="7"/>
        <v>3427.0859999999998</v>
      </c>
      <c r="Y35" s="35">
        <f t="shared" si="7"/>
        <v>3427.0859999999998</v>
      </c>
      <c r="Z35" s="7"/>
    </row>
    <row r="36" spans="1:26" ht="36" customHeight="1" x14ac:dyDescent="0.2">
      <c r="A36" s="1"/>
      <c r="B36" s="2">
        <v>300000000</v>
      </c>
      <c r="C36" s="2">
        <v>301000000</v>
      </c>
      <c r="D36" s="3">
        <v>301010000</v>
      </c>
      <c r="E36" s="65">
        <v>301010012</v>
      </c>
      <c r="F36" s="66" t="s">
        <v>1</v>
      </c>
      <c r="G36" s="5" t="s">
        <v>1</v>
      </c>
      <c r="H36" s="67">
        <v>40</v>
      </c>
      <c r="I36" s="5" t="s">
        <v>90</v>
      </c>
      <c r="J36" s="68">
        <v>40500136</v>
      </c>
      <c r="K36" s="69">
        <v>400</v>
      </c>
      <c r="L36" s="6" t="s">
        <v>875</v>
      </c>
      <c r="M36" s="6" t="s">
        <v>6</v>
      </c>
      <c r="N36" s="70" t="s">
        <v>879</v>
      </c>
      <c r="O36" s="19" t="s">
        <v>878</v>
      </c>
      <c r="P36" s="19" t="s">
        <v>877</v>
      </c>
      <c r="Q36" s="46">
        <v>1</v>
      </c>
      <c r="R36" s="47">
        <v>13</v>
      </c>
      <c r="S36" s="51">
        <v>4655.5203000000001</v>
      </c>
      <c r="T36" s="50">
        <v>4655.5203000000001</v>
      </c>
      <c r="U36" s="51">
        <v>4074.2091700000001</v>
      </c>
      <c r="V36" s="51">
        <v>3794.2091700000001</v>
      </c>
      <c r="W36" s="50">
        <v>2390.8519999999999</v>
      </c>
      <c r="X36" s="51">
        <v>2390.8519999999999</v>
      </c>
      <c r="Y36" s="50">
        <v>2390.8519999999999</v>
      </c>
      <c r="Z36" s="7"/>
    </row>
    <row r="37" spans="1:26" ht="36" customHeight="1" x14ac:dyDescent="0.2">
      <c r="A37" s="1"/>
      <c r="B37" s="71">
        <v>300000000</v>
      </c>
      <c r="C37" s="71">
        <v>301000000</v>
      </c>
      <c r="D37" s="72">
        <v>301010000</v>
      </c>
      <c r="E37" s="73">
        <v>301010012</v>
      </c>
      <c r="F37" s="74" t="s">
        <v>1</v>
      </c>
      <c r="G37" s="75" t="s">
        <v>1</v>
      </c>
      <c r="H37" s="76">
        <v>40</v>
      </c>
      <c r="I37" s="75" t="s">
        <v>90</v>
      </c>
      <c r="J37" s="53">
        <v>40500136</v>
      </c>
      <c r="K37" s="69">
        <v>400</v>
      </c>
      <c r="L37" s="54" t="s">
        <v>875</v>
      </c>
      <c r="M37" s="54" t="s">
        <v>6</v>
      </c>
      <c r="N37" s="34" t="s">
        <v>879</v>
      </c>
      <c r="O37" s="18" t="s">
        <v>878</v>
      </c>
      <c r="P37" s="18" t="s">
        <v>877</v>
      </c>
      <c r="Q37" s="29">
        <v>4</v>
      </c>
      <c r="R37" s="30">
        <v>10</v>
      </c>
      <c r="S37" s="31">
        <v>0</v>
      </c>
      <c r="T37" s="77">
        <v>0</v>
      </c>
      <c r="U37" s="31">
        <v>8.2774999999999999</v>
      </c>
      <c r="V37" s="31">
        <v>8.2774999999999999</v>
      </c>
      <c r="W37" s="77">
        <v>0.98</v>
      </c>
      <c r="X37" s="31">
        <v>0.98</v>
      </c>
      <c r="Y37" s="77">
        <v>0.98</v>
      </c>
      <c r="Z37" s="7"/>
    </row>
    <row r="38" spans="1:26" ht="36" customHeight="1" x14ac:dyDescent="0.2">
      <c r="A38" s="1"/>
      <c r="B38" s="71">
        <v>300000000</v>
      </c>
      <c r="C38" s="71">
        <v>301000000</v>
      </c>
      <c r="D38" s="72">
        <v>301010000</v>
      </c>
      <c r="E38" s="73">
        <v>301010012</v>
      </c>
      <c r="F38" s="74" t="s">
        <v>1</v>
      </c>
      <c r="G38" s="75" t="s">
        <v>1</v>
      </c>
      <c r="H38" s="76">
        <v>40</v>
      </c>
      <c r="I38" s="75" t="s">
        <v>90</v>
      </c>
      <c r="J38" s="53">
        <v>40500136</v>
      </c>
      <c r="K38" s="69">
        <v>400</v>
      </c>
      <c r="L38" s="54" t="s">
        <v>875</v>
      </c>
      <c r="M38" s="54" t="s">
        <v>6</v>
      </c>
      <c r="N38" s="34" t="s">
        <v>879</v>
      </c>
      <c r="O38" s="18" t="s">
        <v>878</v>
      </c>
      <c r="P38" s="18" t="s">
        <v>877</v>
      </c>
      <c r="Q38" s="29">
        <v>4</v>
      </c>
      <c r="R38" s="30">
        <v>12</v>
      </c>
      <c r="S38" s="31">
        <v>10669.552739999999</v>
      </c>
      <c r="T38" s="77">
        <v>10669.552739999999</v>
      </c>
      <c r="U38" s="31">
        <v>10697.47978</v>
      </c>
      <c r="V38" s="31">
        <v>10697.47978</v>
      </c>
      <c r="W38" s="77">
        <v>495.80399999999997</v>
      </c>
      <c r="X38" s="31">
        <v>495.80399999999997</v>
      </c>
      <c r="Y38" s="77">
        <v>495.80399999999997</v>
      </c>
      <c r="Z38" s="7"/>
    </row>
    <row r="39" spans="1:26" ht="36" customHeight="1" x14ac:dyDescent="0.2">
      <c r="A39" s="1"/>
      <c r="B39" s="71">
        <v>300000000</v>
      </c>
      <c r="C39" s="71">
        <v>301000000</v>
      </c>
      <c r="D39" s="72">
        <v>301010000</v>
      </c>
      <c r="E39" s="73">
        <v>301010012</v>
      </c>
      <c r="F39" s="74" t="s">
        <v>1</v>
      </c>
      <c r="G39" s="75" t="s">
        <v>1</v>
      </c>
      <c r="H39" s="76">
        <v>231</v>
      </c>
      <c r="I39" s="75" t="s">
        <v>49</v>
      </c>
      <c r="J39" s="53">
        <v>231231300</v>
      </c>
      <c r="K39" s="69">
        <v>100</v>
      </c>
      <c r="L39" s="54" t="s">
        <v>875</v>
      </c>
      <c r="M39" s="54" t="s">
        <v>6</v>
      </c>
      <c r="N39" s="34" t="s">
        <v>874</v>
      </c>
      <c r="O39" s="18" t="s">
        <v>873</v>
      </c>
      <c r="P39" s="18" t="s">
        <v>872</v>
      </c>
      <c r="Q39" s="29">
        <v>0</v>
      </c>
      <c r="R39" s="30">
        <v>0</v>
      </c>
      <c r="S39" s="31">
        <v>0</v>
      </c>
      <c r="T39" s="77">
        <v>0</v>
      </c>
      <c r="U39" s="31">
        <v>20</v>
      </c>
      <c r="V39" s="31">
        <v>20</v>
      </c>
      <c r="W39" s="77">
        <v>0</v>
      </c>
      <c r="X39" s="31">
        <v>0</v>
      </c>
      <c r="Y39" s="77">
        <v>0</v>
      </c>
      <c r="Z39" s="7"/>
    </row>
    <row r="40" spans="1:26" ht="36" customHeight="1" x14ac:dyDescent="0.2">
      <c r="A40" s="1"/>
      <c r="B40" s="71">
        <v>300000000</v>
      </c>
      <c r="C40" s="71">
        <v>301000000</v>
      </c>
      <c r="D40" s="72">
        <v>301010000</v>
      </c>
      <c r="E40" s="73">
        <v>301010012</v>
      </c>
      <c r="F40" s="74" t="s">
        <v>1</v>
      </c>
      <c r="G40" s="75" t="s">
        <v>1</v>
      </c>
      <c r="H40" s="76">
        <v>241</v>
      </c>
      <c r="I40" s="75" t="s">
        <v>271</v>
      </c>
      <c r="J40" s="53">
        <v>241001001</v>
      </c>
      <c r="K40" s="69">
        <v>100</v>
      </c>
      <c r="L40" s="54" t="s">
        <v>871</v>
      </c>
      <c r="M40" s="54" t="s">
        <v>6</v>
      </c>
      <c r="N40" s="34" t="s">
        <v>870</v>
      </c>
      <c r="O40" s="18" t="s">
        <v>869</v>
      </c>
      <c r="P40" s="18" t="s">
        <v>868</v>
      </c>
      <c r="Q40" s="29">
        <v>7</v>
      </c>
      <c r="R40" s="30">
        <v>5</v>
      </c>
      <c r="S40" s="31">
        <v>0</v>
      </c>
      <c r="T40" s="77">
        <v>0</v>
      </c>
      <c r="U40" s="31">
        <v>30</v>
      </c>
      <c r="V40" s="31">
        <v>30</v>
      </c>
      <c r="W40" s="77">
        <v>76</v>
      </c>
      <c r="X40" s="31">
        <v>0</v>
      </c>
      <c r="Y40" s="77">
        <v>0</v>
      </c>
      <c r="Z40" s="7"/>
    </row>
    <row r="41" spans="1:26" ht="36" customHeight="1" x14ac:dyDescent="0.2">
      <c r="A41" s="1"/>
      <c r="B41" s="71">
        <v>300000000</v>
      </c>
      <c r="C41" s="71">
        <v>301000000</v>
      </c>
      <c r="D41" s="72">
        <v>301010000</v>
      </c>
      <c r="E41" s="73">
        <v>301010012</v>
      </c>
      <c r="F41" s="74" t="s">
        <v>1</v>
      </c>
      <c r="G41" s="75" t="s">
        <v>1</v>
      </c>
      <c r="H41" s="76">
        <v>241</v>
      </c>
      <c r="I41" s="75" t="s">
        <v>271</v>
      </c>
      <c r="J41" s="53">
        <v>241001001</v>
      </c>
      <c r="K41" s="69">
        <v>100</v>
      </c>
      <c r="L41" s="54" t="s">
        <v>871</v>
      </c>
      <c r="M41" s="54" t="s">
        <v>6</v>
      </c>
      <c r="N41" s="34" t="s">
        <v>870</v>
      </c>
      <c r="O41" s="18" t="s">
        <v>869</v>
      </c>
      <c r="P41" s="18" t="s">
        <v>868</v>
      </c>
      <c r="Q41" s="29">
        <v>8</v>
      </c>
      <c r="R41" s="30">
        <v>1</v>
      </c>
      <c r="S41" s="31">
        <v>0</v>
      </c>
      <c r="T41" s="77">
        <v>0</v>
      </c>
      <c r="U41" s="31">
        <v>369.05488000000003</v>
      </c>
      <c r="V41" s="31">
        <v>369.05488000000003</v>
      </c>
      <c r="W41" s="77">
        <v>419.45</v>
      </c>
      <c r="X41" s="31">
        <v>299.45</v>
      </c>
      <c r="Y41" s="77">
        <v>299.45</v>
      </c>
      <c r="Z41" s="7"/>
    </row>
    <row r="42" spans="1:26" ht="36" customHeight="1" x14ac:dyDescent="0.2">
      <c r="A42" s="1"/>
      <c r="B42" s="24">
        <v>300000000</v>
      </c>
      <c r="C42" s="24">
        <v>301000000</v>
      </c>
      <c r="D42" s="22">
        <v>301010000</v>
      </c>
      <c r="E42" s="23">
        <v>301010012</v>
      </c>
      <c r="F42" s="78" t="s">
        <v>1</v>
      </c>
      <c r="G42" s="79" t="s">
        <v>1</v>
      </c>
      <c r="H42" s="80">
        <v>241</v>
      </c>
      <c r="I42" s="79" t="s">
        <v>271</v>
      </c>
      <c r="J42" s="81">
        <v>241241150</v>
      </c>
      <c r="K42" s="69">
        <v>100</v>
      </c>
      <c r="L42" s="82" t="s">
        <v>867</v>
      </c>
      <c r="M42" s="82" t="s">
        <v>6</v>
      </c>
      <c r="N42" s="28" t="s">
        <v>866</v>
      </c>
      <c r="O42" s="21" t="s">
        <v>865</v>
      </c>
      <c r="P42" s="21" t="s">
        <v>864</v>
      </c>
      <c r="Q42" s="29">
        <v>8</v>
      </c>
      <c r="R42" s="30">
        <v>1</v>
      </c>
      <c r="S42" s="31">
        <v>264</v>
      </c>
      <c r="T42" s="77">
        <v>264</v>
      </c>
      <c r="U42" s="31">
        <v>378</v>
      </c>
      <c r="V42" s="31">
        <v>378</v>
      </c>
      <c r="W42" s="77">
        <v>370</v>
      </c>
      <c r="X42" s="31">
        <v>240</v>
      </c>
      <c r="Y42" s="77">
        <v>240</v>
      </c>
      <c r="Z42" s="7"/>
    </row>
    <row r="43" spans="1:26" ht="36" customHeight="1" x14ac:dyDescent="0.2">
      <c r="A43" s="1"/>
      <c r="B43" s="108">
        <v>301010013</v>
      </c>
      <c r="C43" s="108"/>
      <c r="D43" s="108"/>
      <c r="E43" s="109"/>
      <c r="F43" s="32">
        <v>301010013</v>
      </c>
      <c r="G43" s="33" t="s">
        <v>863</v>
      </c>
      <c r="H43" s="107"/>
      <c r="I43" s="107"/>
      <c r="J43" s="107"/>
      <c r="K43" s="27">
        <v>100</v>
      </c>
      <c r="L43" s="34"/>
      <c r="M43" s="105"/>
      <c r="N43" s="105"/>
      <c r="O43" s="105"/>
      <c r="P43" s="106"/>
      <c r="Q43" s="9" t="s">
        <v>1</v>
      </c>
      <c r="R43" s="10" t="s">
        <v>1</v>
      </c>
      <c r="S43" s="35">
        <f>S44+S45+S46+S47</f>
        <v>6252.0956900000001</v>
      </c>
      <c r="T43" s="35">
        <f t="shared" ref="T43:Y43" si="8">T44+T45+T46+T47</f>
        <v>6108.2421199999999</v>
      </c>
      <c r="U43" s="35">
        <f t="shared" si="8"/>
        <v>14.44295</v>
      </c>
      <c r="V43" s="35">
        <f t="shared" si="8"/>
        <v>14.44295</v>
      </c>
      <c r="W43" s="35">
        <f t="shared" si="8"/>
        <v>11062.900000000001</v>
      </c>
      <c r="X43" s="35">
        <f t="shared" si="8"/>
        <v>11062.900000000001</v>
      </c>
      <c r="Y43" s="35">
        <f t="shared" si="8"/>
        <v>11062.900000000001</v>
      </c>
      <c r="Z43" s="7"/>
    </row>
    <row r="44" spans="1:26" ht="36" customHeight="1" x14ac:dyDescent="0.2">
      <c r="A44" s="1"/>
      <c r="B44" s="2">
        <v>300000000</v>
      </c>
      <c r="C44" s="2">
        <v>301000000</v>
      </c>
      <c r="D44" s="3">
        <v>301010000</v>
      </c>
      <c r="E44" s="65">
        <v>301010013</v>
      </c>
      <c r="F44" s="66" t="s">
        <v>1</v>
      </c>
      <c r="G44" s="5" t="s">
        <v>1</v>
      </c>
      <c r="H44" s="67">
        <v>40</v>
      </c>
      <c r="I44" s="5" t="s">
        <v>90</v>
      </c>
      <c r="J44" s="68">
        <v>40040007</v>
      </c>
      <c r="K44" s="69">
        <v>100</v>
      </c>
      <c r="L44" s="6" t="s">
        <v>859</v>
      </c>
      <c r="M44" s="6" t="s">
        <v>6</v>
      </c>
      <c r="N44" s="70" t="s">
        <v>862</v>
      </c>
      <c r="O44" s="19" t="s">
        <v>861</v>
      </c>
      <c r="P44" s="19" t="s">
        <v>860</v>
      </c>
      <c r="Q44" s="46">
        <v>0</v>
      </c>
      <c r="R44" s="47">
        <v>0</v>
      </c>
      <c r="S44" s="51">
        <v>2496.77979</v>
      </c>
      <c r="T44" s="50">
        <v>2496.77979</v>
      </c>
      <c r="U44" s="51">
        <v>0</v>
      </c>
      <c r="V44" s="51">
        <v>0</v>
      </c>
      <c r="W44" s="50">
        <v>0</v>
      </c>
      <c r="X44" s="51">
        <v>0</v>
      </c>
      <c r="Y44" s="50">
        <v>0</v>
      </c>
      <c r="Z44" s="7"/>
    </row>
    <row r="45" spans="1:26" ht="36" customHeight="1" x14ac:dyDescent="0.2">
      <c r="A45" s="1"/>
      <c r="B45" s="71">
        <v>300000000</v>
      </c>
      <c r="C45" s="71">
        <v>301000000</v>
      </c>
      <c r="D45" s="72">
        <v>301010000</v>
      </c>
      <c r="E45" s="73">
        <v>301010013</v>
      </c>
      <c r="F45" s="74" t="s">
        <v>1</v>
      </c>
      <c r="G45" s="75" t="s">
        <v>1</v>
      </c>
      <c r="H45" s="76">
        <v>481</v>
      </c>
      <c r="I45" s="75" t="s">
        <v>85</v>
      </c>
      <c r="J45" s="53">
        <v>481481790</v>
      </c>
      <c r="K45" s="69">
        <v>100</v>
      </c>
      <c r="L45" s="54" t="s">
        <v>859</v>
      </c>
      <c r="M45" s="54" t="s">
        <v>6</v>
      </c>
      <c r="N45" s="34" t="s">
        <v>858</v>
      </c>
      <c r="O45" s="18" t="s">
        <v>857</v>
      </c>
      <c r="P45" s="18" t="s">
        <v>856</v>
      </c>
      <c r="Q45" s="29">
        <v>3</v>
      </c>
      <c r="R45" s="30">
        <v>10</v>
      </c>
      <c r="S45" s="31">
        <v>522.85</v>
      </c>
      <c r="T45" s="77">
        <v>522.85</v>
      </c>
      <c r="U45" s="31">
        <v>0</v>
      </c>
      <c r="V45" s="31">
        <v>0</v>
      </c>
      <c r="W45" s="77">
        <v>0</v>
      </c>
      <c r="X45" s="31">
        <v>0</v>
      </c>
      <c r="Y45" s="77">
        <v>0</v>
      </c>
      <c r="Z45" s="7"/>
    </row>
    <row r="46" spans="1:26" ht="36" customHeight="1" x14ac:dyDescent="0.2">
      <c r="A46" s="1"/>
      <c r="B46" s="71">
        <v>300000000</v>
      </c>
      <c r="C46" s="71">
        <v>301000000</v>
      </c>
      <c r="D46" s="72">
        <v>301010000</v>
      </c>
      <c r="E46" s="73">
        <v>301010013</v>
      </c>
      <c r="F46" s="74" t="s">
        <v>1</v>
      </c>
      <c r="G46" s="75" t="s">
        <v>1</v>
      </c>
      <c r="H46" s="76">
        <v>481</v>
      </c>
      <c r="I46" s="75" t="s">
        <v>85</v>
      </c>
      <c r="J46" s="53">
        <v>481481820</v>
      </c>
      <c r="K46" s="69">
        <v>100</v>
      </c>
      <c r="L46" s="54" t="s">
        <v>855</v>
      </c>
      <c r="M46" s="54" t="s">
        <v>6</v>
      </c>
      <c r="N46" s="34" t="s">
        <v>854</v>
      </c>
      <c r="O46" s="18" t="s">
        <v>853</v>
      </c>
      <c r="P46" s="18" t="s">
        <v>852</v>
      </c>
      <c r="Q46" s="29">
        <v>3</v>
      </c>
      <c r="R46" s="30">
        <v>9</v>
      </c>
      <c r="S46" s="31">
        <v>0</v>
      </c>
      <c r="T46" s="77">
        <v>0</v>
      </c>
      <c r="U46" s="31">
        <v>0</v>
      </c>
      <c r="V46" s="31">
        <v>0</v>
      </c>
      <c r="W46" s="77">
        <v>7946.85</v>
      </c>
      <c r="X46" s="31">
        <v>7946.85</v>
      </c>
      <c r="Y46" s="77">
        <v>7946.85</v>
      </c>
      <c r="Z46" s="7"/>
    </row>
    <row r="47" spans="1:26" ht="36" customHeight="1" x14ac:dyDescent="0.2">
      <c r="A47" s="1"/>
      <c r="B47" s="24">
        <v>300000000</v>
      </c>
      <c r="C47" s="24">
        <v>301000000</v>
      </c>
      <c r="D47" s="22">
        <v>301010000</v>
      </c>
      <c r="E47" s="23">
        <v>301010013</v>
      </c>
      <c r="F47" s="78" t="s">
        <v>1</v>
      </c>
      <c r="G47" s="79" t="s">
        <v>1</v>
      </c>
      <c r="H47" s="80">
        <v>481</v>
      </c>
      <c r="I47" s="79" t="s">
        <v>85</v>
      </c>
      <c r="J47" s="81">
        <v>481481820</v>
      </c>
      <c r="K47" s="69">
        <v>100</v>
      </c>
      <c r="L47" s="82" t="s">
        <v>855</v>
      </c>
      <c r="M47" s="82" t="s">
        <v>6</v>
      </c>
      <c r="N47" s="28" t="s">
        <v>854</v>
      </c>
      <c r="O47" s="21" t="s">
        <v>853</v>
      </c>
      <c r="P47" s="21" t="s">
        <v>852</v>
      </c>
      <c r="Q47" s="29">
        <v>3</v>
      </c>
      <c r="R47" s="30">
        <v>10</v>
      </c>
      <c r="S47" s="31">
        <v>3232.4659000000001</v>
      </c>
      <c r="T47" s="77">
        <v>3088.6123299999999</v>
      </c>
      <c r="U47" s="31">
        <v>14.44295</v>
      </c>
      <c r="V47" s="31">
        <v>14.44295</v>
      </c>
      <c r="W47" s="77">
        <v>3116.05</v>
      </c>
      <c r="X47" s="31">
        <v>3116.05</v>
      </c>
      <c r="Y47" s="77">
        <v>3116.05</v>
      </c>
      <c r="Z47" s="7"/>
    </row>
    <row r="48" spans="1:26" ht="36" customHeight="1" x14ac:dyDescent="0.2">
      <c r="A48" s="1"/>
      <c r="B48" s="108">
        <v>301010016</v>
      </c>
      <c r="C48" s="108"/>
      <c r="D48" s="108"/>
      <c r="E48" s="109"/>
      <c r="F48" s="32">
        <v>301010016</v>
      </c>
      <c r="G48" s="33" t="s">
        <v>851</v>
      </c>
      <c r="H48" s="107"/>
      <c r="I48" s="107"/>
      <c r="J48" s="107"/>
      <c r="K48" s="27">
        <v>100</v>
      </c>
      <c r="L48" s="34"/>
      <c r="M48" s="105"/>
      <c r="N48" s="105"/>
      <c r="O48" s="105"/>
      <c r="P48" s="106"/>
      <c r="Q48" s="9" t="s">
        <v>1</v>
      </c>
      <c r="R48" s="10" t="s">
        <v>1</v>
      </c>
      <c r="S48" s="35">
        <f>S49+S50</f>
        <v>1123.33026</v>
      </c>
      <c r="T48" s="35">
        <f t="shared" ref="T48:Y48" si="9">T49+T50</f>
        <v>1123.33026</v>
      </c>
      <c r="U48" s="35">
        <f t="shared" si="9"/>
        <v>1247.9860100000001</v>
      </c>
      <c r="V48" s="35">
        <f t="shared" si="9"/>
        <v>1247.9860100000001</v>
      </c>
      <c r="W48" s="35">
        <f t="shared" si="9"/>
        <v>1173.981</v>
      </c>
      <c r="X48" s="35">
        <f t="shared" si="9"/>
        <v>1173.981</v>
      </c>
      <c r="Y48" s="35">
        <f t="shared" si="9"/>
        <v>1173.981</v>
      </c>
      <c r="Z48" s="7"/>
    </row>
    <row r="49" spans="1:26" ht="36" customHeight="1" x14ac:dyDescent="0.2">
      <c r="A49" s="1"/>
      <c r="B49" s="2">
        <v>300000000</v>
      </c>
      <c r="C49" s="2">
        <v>301000000</v>
      </c>
      <c r="D49" s="3">
        <v>301010000</v>
      </c>
      <c r="E49" s="65">
        <v>301010016</v>
      </c>
      <c r="F49" s="66" t="s">
        <v>1</v>
      </c>
      <c r="G49" s="5" t="s">
        <v>1</v>
      </c>
      <c r="H49" s="67">
        <v>40</v>
      </c>
      <c r="I49" s="5" t="s">
        <v>90</v>
      </c>
      <c r="J49" s="68">
        <v>40040000</v>
      </c>
      <c r="K49" s="69">
        <v>100</v>
      </c>
      <c r="L49" s="6" t="s">
        <v>850</v>
      </c>
      <c r="M49" s="6" t="s">
        <v>6</v>
      </c>
      <c r="N49" s="70" t="s">
        <v>849</v>
      </c>
      <c r="O49" s="19" t="s">
        <v>848</v>
      </c>
      <c r="P49" s="19" t="s">
        <v>847</v>
      </c>
      <c r="Q49" s="46">
        <v>6</v>
      </c>
      <c r="R49" s="47">
        <v>5</v>
      </c>
      <c r="S49" s="51">
        <v>523.33025999999995</v>
      </c>
      <c r="T49" s="50">
        <v>523.33025999999995</v>
      </c>
      <c r="U49" s="51">
        <v>647.98600999999996</v>
      </c>
      <c r="V49" s="51">
        <v>647.98600999999996</v>
      </c>
      <c r="W49" s="50">
        <v>573.98099999999999</v>
      </c>
      <c r="X49" s="51">
        <v>573.98099999999999</v>
      </c>
      <c r="Y49" s="50">
        <v>573.98099999999999</v>
      </c>
      <c r="Z49" s="7"/>
    </row>
    <row r="50" spans="1:26" ht="36" customHeight="1" x14ac:dyDescent="0.2">
      <c r="A50" s="1"/>
      <c r="B50" s="24">
        <v>300000000</v>
      </c>
      <c r="C50" s="24">
        <v>301000000</v>
      </c>
      <c r="D50" s="22">
        <v>301010000</v>
      </c>
      <c r="E50" s="23">
        <v>301010016</v>
      </c>
      <c r="F50" s="78" t="s">
        <v>1</v>
      </c>
      <c r="G50" s="79" t="s">
        <v>1</v>
      </c>
      <c r="H50" s="80">
        <v>231</v>
      </c>
      <c r="I50" s="79" t="s">
        <v>49</v>
      </c>
      <c r="J50" s="81">
        <v>231025000</v>
      </c>
      <c r="K50" s="69">
        <v>100</v>
      </c>
      <c r="L50" s="82" t="s">
        <v>846</v>
      </c>
      <c r="M50" s="82" t="s">
        <v>6</v>
      </c>
      <c r="N50" s="28" t="s">
        <v>845</v>
      </c>
      <c r="O50" s="21" t="s">
        <v>844</v>
      </c>
      <c r="P50" s="21" t="s">
        <v>843</v>
      </c>
      <c r="Q50" s="29">
        <v>6</v>
      </c>
      <c r="R50" s="30">
        <v>5</v>
      </c>
      <c r="S50" s="31">
        <v>600</v>
      </c>
      <c r="T50" s="77">
        <v>600</v>
      </c>
      <c r="U50" s="31">
        <v>600</v>
      </c>
      <c r="V50" s="31">
        <v>600</v>
      </c>
      <c r="W50" s="77">
        <v>600</v>
      </c>
      <c r="X50" s="31">
        <v>600</v>
      </c>
      <c r="Y50" s="77">
        <v>600</v>
      </c>
      <c r="Z50" s="7"/>
    </row>
    <row r="51" spans="1:26" ht="36" customHeight="1" x14ac:dyDescent="0.2">
      <c r="A51" s="1"/>
      <c r="B51" s="108">
        <v>301010021</v>
      </c>
      <c r="C51" s="108"/>
      <c r="D51" s="108"/>
      <c r="E51" s="109"/>
      <c r="F51" s="32">
        <v>301010021</v>
      </c>
      <c r="G51" s="33" t="s">
        <v>842</v>
      </c>
      <c r="H51" s="107"/>
      <c r="I51" s="107"/>
      <c r="J51" s="107"/>
      <c r="K51" s="27">
        <v>100</v>
      </c>
      <c r="L51" s="34"/>
      <c r="M51" s="105"/>
      <c r="N51" s="105"/>
      <c r="O51" s="105"/>
      <c r="P51" s="106"/>
      <c r="Q51" s="9" t="s">
        <v>1</v>
      </c>
      <c r="R51" s="10" t="s">
        <v>1</v>
      </c>
      <c r="S51" s="35">
        <f>S52+S53+S54</f>
        <v>15106.85261</v>
      </c>
      <c r="T51" s="35">
        <f t="shared" ref="T51:Y51" si="10">T52+T53+T54</f>
        <v>15106.61924</v>
      </c>
      <c r="U51" s="35">
        <f t="shared" si="10"/>
        <v>13778.80824</v>
      </c>
      <c r="V51" s="35">
        <f t="shared" si="10"/>
        <v>12959.328020000001</v>
      </c>
      <c r="W51" s="35">
        <f t="shared" si="10"/>
        <v>14776.599999999999</v>
      </c>
      <c r="X51" s="35">
        <f t="shared" si="10"/>
        <v>14776.599999999999</v>
      </c>
      <c r="Y51" s="35">
        <f t="shared" si="10"/>
        <v>14776.599999999999</v>
      </c>
      <c r="Z51" s="7"/>
    </row>
    <row r="52" spans="1:26" ht="36" customHeight="1" x14ac:dyDescent="0.2">
      <c r="A52" s="1"/>
      <c r="B52" s="2">
        <v>300000000</v>
      </c>
      <c r="C52" s="2">
        <v>301000000</v>
      </c>
      <c r="D52" s="3">
        <v>301010000</v>
      </c>
      <c r="E52" s="65">
        <v>301010021</v>
      </c>
      <c r="F52" s="66" t="s">
        <v>1</v>
      </c>
      <c r="G52" s="5" t="s">
        <v>1</v>
      </c>
      <c r="H52" s="67">
        <v>231</v>
      </c>
      <c r="I52" s="5" t="s">
        <v>49</v>
      </c>
      <c r="J52" s="68">
        <v>231024000</v>
      </c>
      <c r="K52" s="69">
        <v>100</v>
      </c>
      <c r="L52" s="6" t="s">
        <v>841</v>
      </c>
      <c r="M52" s="6" t="s">
        <v>6</v>
      </c>
      <c r="N52" s="70" t="s">
        <v>840</v>
      </c>
      <c r="O52" s="19" t="s">
        <v>839</v>
      </c>
      <c r="P52" s="19" t="s">
        <v>838</v>
      </c>
      <c r="Q52" s="46">
        <v>7</v>
      </c>
      <c r="R52" s="47">
        <v>9</v>
      </c>
      <c r="S52" s="51">
        <v>7584.9</v>
      </c>
      <c r="T52" s="50">
        <v>7584.7599799999998</v>
      </c>
      <c r="U52" s="51">
        <v>5247.6</v>
      </c>
      <c r="V52" s="51">
        <v>5247.6</v>
      </c>
      <c r="W52" s="50">
        <v>5915.8</v>
      </c>
      <c r="X52" s="51">
        <v>5915.8</v>
      </c>
      <c r="Y52" s="50">
        <v>5915.8</v>
      </c>
      <c r="Z52" s="7"/>
    </row>
    <row r="53" spans="1:26" ht="36" customHeight="1" x14ac:dyDescent="0.2">
      <c r="A53" s="1"/>
      <c r="B53" s="71">
        <v>300000000</v>
      </c>
      <c r="C53" s="71">
        <v>301000000</v>
      </c>
      <c r="D53" s="72">
        <v>301010000</v>
      </c>
      <c r="E53" s="73">
        <v>301010021</v>
      </c>
      <c r="F53" s="74" t="s">
        <v>1</v>
      </c>
      <c r="G53" s="75" t="s">
        <v>1</v>
      </c>
      <c r="H53" s="76">
        <v>231</v>
      </c>
      <c r="I53" s="75" t="s">
        <v>49</v>
      </c>
      <c r="J53" s="53">
        <v>231030000</v>
      </c>
      <c r="K53" s="69">
        <v>100</v>
      </c>
      <c r="L53" s="54" t="s">
        <v>836</v>
      </c>
      <c r="M53" s="54" t="s">
        <v>6</v>
      </c>
      <c r="N53" s="34" t="s">
        <v>835</v>
      </c>
      <c r="O53" s="18" t="s">
        <v>837</v>
      </c>
      <c r="P53" s="18" t="s">
        <v>833</v>
      </c>
      <c r="Q53" s="29">
        <v>7</v>
      </c>
      <c r="R53" s="30">
        <v>9</v>
      </c>
      <c r="S53" s="31">
        <v>7521.9526100000003</v>
      </c>
      <c r="T53" s="77">
        <v>7521.8592600000002</v>
      </c>
      <c r="U53" s="31">
        <v>8431.2082399999999</v>
      </c>
      <c r="V53" s="31">
        <v>7611.7280199999996</v>
      </c>
      <c r="W53" s="77">
        <v>8760.7999999999993</v>
      </c>
      <c r="X53" s="31">
        <v>8760.7999999999993</v>
      </c>
      <c r="Y53" s="77">
        <v>8760.7999999999993</v>
      </c>
      <c r="Z53" s="7"/>
    </row>
    <row r="54" spans="1:26" ht="36" customHeight="1" x14ac:dyDescent="0.2">
      <c r="A54" s="1"/>
      <c r="B54" s="24">
        <v>300000000</v>
      </c>
      <c r="C54" s="24">
        <v>301000000</v>
      </c>
      <c r="D54" s="22">
        <v>301010000</v>
      </c>
      <c r="E54" s="23">
        <v>301010021</v>
      </c>
      <c r="F54" s="78" t="s">
        <v>1</v>
      </c>
      <c r="G54" s="79" t="s">
        <v>1</v>
      </c>
      <c r="H54" s="80">
        <v>241</v>
      </c>
      <c r="I54" s="79" t="s">
        <v>271</v>
      </c>
      <c r="J54" s="81">
        <v>241241158</v>
      </c>
      <c r="K54" s="69">
        <v>100</v>
      </c>
      <c r="L54" s="82" t="s">
        <v>836</v>
      </c>
      <c r="M54" s="82" t="s">
        <v>6</v>
      </c>
      <c r="N54" s="28" t="s">
        <v>835</v>
      </c>
      <c r="O54" s="21" t="s">
        <v>834</v>
      </c>
      <c r="P54" s="21" t="s">
        <v>833</v>
      </c>
      <c r="Q54" s="29">
        <v>7</v>
      </c>
      <c r="R54" s="30">
        <v>7</v>
      </c>
      <c r="S54" s="31">
        <v>0</v>
      </c>
      <c r="T54" s="77">
        <v>0</v>
      </c>
      <c r="U54" s="31">
        <v>100</v>
      </c>
      <c r="V54" s="31">
        <v>100</v>
      </c>
      <c r="W54" s="77">
        <v>100</v>
      </c>
      <c r="X54" s="31">
        <v>100</v>
      </c>
      <c r="Y54" s="77">
        <v>100</v>
      </c>
      <c r="Z54" s="7"/>
    </row>
    <row r="55" spans="1:26" ht="36" customHeight="1" x14ac:dyDescent="0.2">
      <c r="A55" s="1"/>
      <c r="B55" s="108">
        <v>301010022</v>
      </c>
      <c r="C55" s="108"/>
      <c r="D55" s="108"/>
      <c r="E55" s="109"/>
      <c r="F55" s="32">
        <v>301010022</v>
      </c>
      <c r="G55" s="33" t="s">
        <v>832</v>
      </c>
      <c r="H55" s="107"/>
      <c r="I55" s="107"/>
      <c r="J55" s="107"/>
      <c r="K55" s="27">
        <v>105</v>
      </c>
      <c r="L55" s="34"/>
      <c r="M55" s="105"/>
      <c r="N55" s="105"/>
      <c r="O55" s="105"/>
      <c r="P55" s="106"/>
      <c r="Q55" s="9" t="s">
        <v>1</v>
      </c>
      <c r="R55" s="10" t="s">
        <v>1</v>
      </c>
      <c r="S55" s="35">
        <f>S56+S57+S58+S59+S60+S61+S62+S63+S64+S65+S66+S67+S68+S69+S70+S71+S72+S73+S74+S75+S76+S77+S78</f>
        <v>884688.31537999993</v>
      </c>
      <c r="T55" s="35">
        <f t="shared" ref="T55:Y55" si="11">T56+T57+T58+T59+T60+T61+T62+T63+T64+T65+T66+T67+T68+T69+T70+T71+T72+T73+T74+T75+T76+T77+T78</f>
        <v>881981.89683999994</v>
      </c>
      <c r="U55" s="35">
        <f t="shared" si="11"/>
        <v>685061.85045000026</v>
      </c>
      <c r="V55" s="35">
        <f t="shared" si="11"/>
        <v>602264.40587999998</v>
      </c>
      <c r="W55" s="35">
        <f t="shared" si="11"/>
        <v>513323.30647000001</v>
      </c>
      <c r="X55" s="35">
        <f t="shared" si="11"/>
        <v>529818.76058</v>
      </c>
      <c r="Y55" s="35">
        <f t="shared" si="11"/>
        <v>516177.72357999999</v>
      </c>
      <c r="Z55" s="7"/>
    </row>
    <row r="56" spans="1:26" ht="36" customHeight="1" x14ac:dyDescent="0.2">
      <c r="A56" s="1"/>
      <c r="B56" s="2">
        <v>300000000</v>
      </c>
      <c r="C56" s="2">
        <v>301000000</v>
      </c>
      <c r="D56" s="3">
        <v>301010000</v>
      </c>
      <c r="E56" s="65">
        <v>301010022</v>
      </c>
      <c r="F56" s="66" t="s">
        <v>1</v>
      </c>
      <c r="G56" s="5" t="s">
        <v>1</v>
      </c>
      <c r="H56" s="67">
        <v>70</v>
      </c>
      <c r="I56" s="5" t="s">
        <v>95</v>
      </c>
      <c r="J56" s="68">
        <v>70180000</v>
      </c>
      <c r="K56" s="69">
        <v>100</v>
      </c>
      <c r="L56" s="6" t="s">
        <v>831</v>
      </c>
      <c r="M56" s="6" t="s">
        <v>6</v>
      </c>
      <c r="N56" s="70" t="s">
        <v>830</v>
      </c>
      <c r="O56" s="19" t="s">
        <v>829</v>
      </c>
      <c r="P56" s="19" t="s">
        <v>828</v>
      </c>
      <c r="Q56" s="46">
        <v>7</v>
      </c>
      <c r="R56" s="47">
        <v>1</v>
      </c>
      <c r="S56" s="51">
        <v>182400</v>
      </c>
      <c r="T56" s="50">
        <v>182400</v>
      </c>
      <c r="U56" s="51">
        <v>0</v>
      </c>
      <c r="V56" s="51">
        <v>0</v>
      </c>
      <c r="W56" s="50">
        <v>0</v>
      </c>
      <c r="X56" s="51">
        <v>0</v>
      </c>
      <c r="Y56" s="50">
        <v>0</v>
      </c>
      <c r="Z56" s="7"/>
    </row>
    <row r="57" spans="1:26" ht="36" customHeight="1" x14ac:dyDescent="0.2">
      <c r="A57" s="1"/>
      <c r="B57" s="71">
        <v>300000000</v>
      </c>
      <c r="C57" s="71">
        <v>301000000</v>
      </c>
      <c r="D57" s="72">
        <v>301010000</v>
      </c>
      <c r="E57" s="73">
        <v>301010022</v>
      </c>
      <c r="F57" s="74" t="s">
        <v>1</v>
      </c>
      <c r="G57" s="75" t="s">
        <v>1</v>
      </c>
      <c r="H57" s="76">
        <v>231</v>
      </c>
      <c r="I57" s="75" t="s">
        <v>49</v>
      </c>
      <c r="J57" s="53">
        <v>231009000</v>
      </c>
      <c r="K57" s="69">
        <v>100</v>
      </c>
      <c r="L57" s="54" t="s">
        <v>827</v>
      </c>
      <c r="M57" s="54" t="s">
        <v>6</v>
      </c>
      <c r="N57" s="34" t="s">
        <v>826</v>
      </c>
      <c r="O57" s="18" t="s">
        <v>825</v>
      </c>
      <c r="P57" s="18" t="s">
        <v>824</v>
      </c>
      <c r="Q57" s="29">
        <v>7</v>
      </c>
      <c r="R57" s="30">
        <v>2</v>
      </c>
      <c r="S57" s="31">
        <v>25322.519</v>
      </c>
      <c r="T57" s="77">
        <v>22871.2631</v>
      </c>
      <c r="U57" s="31">
        <v>28957.599999999999</v>
      </c>
      <c r="V57" s="31">
        <v>20394.299889999998</v>
      </c>
      <c r="W57" s="77">
        <v>32756.400000000001</v>
      </c>
      <c r="X57" s="31">
        <v>32756.400000000001</v>
      </c>
      <c r="Y57" s="77">
        <v>31651.4</v>
      </c>
      <c r="Z57" s="7"/>
    </row>
    <row r="58" spans="1:26" ht="36" customHeight="1" x14ac:dyDescent="0.2">
      <c r="A58" s="1"/>
      <c r="B58" s="71">
        <v>300000000</v>
      </c>
      <c r="C58" s="71">
        <v>301000000</v>
      </c>
      <c r="D58" s="72">
        <v>301010000</v>
      </c>
      <c r="E58" s="73">
        <v>301010022</v>
      </c>
      <c r="F58" s="74" t="s">
        <v>1</v>
      </c>
      <c r="G58" s="75" t="s">
        <v>1</v>
      </c>
      <c r="H58" s="76">
        <v>231</v>
      </c>
      <c r="I58" s="75" t="s">
        <v>49</v>
      </c>
      <c r="J58" s="53">
        <v>231016100</v>
      </c>
      <c r="K58" s="69">
        <v>100</v>
      </c>
      <c r="L58" s="54" t="s">
        <v>823</v>
      </c>
      <c r="M58" s="54" t="s">
        <v>6</v>
      </c>
      <c r="N58" s="34" t="s">
        <v>788</v>
      </c>
      <c r="O58" s="18" t="s">
        <v>822</v>
      </c>
      <c r="P58" s="18" t="s">
        <v>786</v>
      </c>
      <c r="Q58" s="29">
        <v>7</v>
      </c>
      <c r="R58" s="30">
        <v>2</v>
      </c>
      <c r="S58" s="31">
        <v>39548.400000000001</v>
      </c>
      <c r="T58" s="77">
        <v>39382.266159999999</v>
      </c>
      <c r="U58" s="31">
        <v>42184.800000000003</v>
      </c>
      <c r="V58" s="31">
        <v>37253.773000000001</v>
      </c>
      <c r="W58" s="77">
        <v>42184.800000000003</v>
      </c>
      <c r="X58" s="31">
        <v>42184.800000000003</v>
      </c>
      <c r="Y58" s="77">
        <v>42184.800000000003</v>
      </c>
      <c r="Z58" s="7"/>
    </row>
    <row r="59" spans="1:26" ht="36" customHeight="1" x14ac:dyDescent="0.2">
      <c r="A59" s="1"/>
      <c r="B59" s="71">
        <v>300000000</v>
      </c>
      <c r="C59" s="71">
        <v>301000000</v>
      </c>
      <c r="D59" s="72">
        <v>301010000</v>
      </c>
      <c r="E59" s="73">
        <v>301010022</v>
      </c>
      <c r="F59" s="74" t="s">
        <v>1</v>
      </c>
      <c r="G59" s="75" t="s">
        <v>1</v>
      </c>
      <c r="H59" s="76">
        <v>231</v>
      </c>
      <c r="I59" s="75" t="s">
        <v>49</v>
      </c>
      <c r="J59" s="53">
        <v>231016200</v>
      </c>
      <c r="K59" s="69">
        <v>100</v>
      </c>
      <c r="L59" s="54" t="s">
        <v>821</v>
      </c>
      <c r="M59" s="54" t="s">
        <v>6</v>
      </c>
      <c r="N59" s="34" t="s">
        <v>820</v>
      </c>
      <c r="O59" s="18" t="s">
        <v>819</v>
      </c>
      <c r="P59" s="18" t="s">
        <v>818</v>
      </c>
      <c r="Q59" s="29">
        <v>7</v>
      </c>
      <c r="R59" s="30">
        <v>2</v>
      </c>
      <c r="S59" s="31">
        <v>0</v>
      </c>
      <c r="T59" s="77">
        <v>0</v>
      </c>
      <c r="U59" s="31">
        <v>0</v>
      </c>
      <c r="V59" s="31">
        <v>0</v>
      </c>
      <c r="W59" s="77">
        <v>2689.7</v>
      </c>
      <c r="X59" s="31">
        <v>2651.5</v>
      </c>
      <c r="Y59" s="77">
        <v>2651.5</v>
      </c>
      <c r="Z59" s="7"/>
    </row>
    <row r="60" spans="1:26" ht="36" customHeight="1" x14ac:dyDescent="0.2">
      <c r="A60" s="1"/>
      <c r="B60" s="71">
        <v>300000000</v>
      </c>
      <c r="C60" s="71">
        <v>301000000</v>
      </c>
      <c r="D60" s="72">
        <v>301010000</v>
      </c>
      <c r="E60" s="73">
        <v>301010022</v>
      </c>
      <c r="F60" s="74" t="s">
        <v>1</v>
      </c>
      <c r="G60" s="75" t="s">
        <v>1</v>
      </c>
      <c r="H60" s="76">
        <v>231</v>
      </c>
      <c r="I60" s="75" t="s">
        <v>49</v>
      </c>
      <c r="J60" s="53">
        <v>231037000</v>
      </c>
      <c r="K60" s="69">
        <v>100</v>
      </c>
      <c r="L60" s="54" t="s">
        <v>817</v>
      </c>
      <c r="M60" s="54" t="s">
        <v>6</v>
      </c>
      <c r="N60" s="34" t="s">
        <v>698</v>
      </c>
      <c r="O60" s="18" t="s">
        <v>816</v>
      </c>
      <c r="P60" s="18" t="s">
        <v>697</v>
      </c>
      <c r="Q60" s="29">
        <v>7</v>
      </c>
      <c r="R60" s="30">
        <v>2</v>
      </c>
      <c r="S60" s="31">
        <v>0</v>
      </c>
      <c r="T60" s="77">
        <v>0</v>
      </c>
      <c r="U60" s="31">
        <v>0</v>
      </c>
      <c r="V60" s="31">
        <v>0</v>
      </c>
      <c r="W60" s="77">
        <v>1692.91</v>
      </c>
      <c r="X60" s="31">
        <v>0</v>
      </c>
      <c r="Y60" s="77">
        <v>0</v>
      </c>
      <c r="Z60" s="7"/>
    </row>
    <row r="61" spans="1:26" ht="36" customHeight="1" x14ac:dyDescent="0.2">
      <c r="A61" s="1"/>
      <c r="B61" s="71"/>
      <c r="C61" s="71"/>
      <c r="D61" s="72"/>
      <c r="E61" s="73"/>
      <c r="F61" s="74"/>
      <c r="G61" s="75"/>
      <c r="H61" s="76">
        <v>231</v>
      </c>
      <c r="I61" s="75" t="s">
        <v>49</v>
      </c>
      <c r="J61" s="53">
        <v>231037000</v>
      </c>
      <c r="K61" s="69">
        <v>100</v>
      </c>
      <c r="L61" s="54" t="s">
        <v>817</v>
      </c>
      <c r="M61" s="54" t="s">
        <v>6</v>
      </c>
      <c r="N61" s="34" t="s">
        <v>698</v>
      </c>
      <c r="O61" s="18" t="s">
        <v>816</v>
      </c>
      <c r="P61" s="18" t="s">
        <v>697</v>
      </c>
      <c r="Q61" s="29">
        <v>7</v>
      </c>
      <c r="R61" s="30">
        <v>1</v>
      </c>
      <c r="S61" s="31">
        <v>370</v>
      </c>
      <c r="T61" s="77">
        <v>370</v>
      </c>
      <c r="U61" s="31">
        <v>110</v>
      </c>
      <c r="V61" s="31">
        <v>110</v>
      </c>
      <c r="W61" s="77">
        <v>0</v>
      </c>
      <c r="X61" s="31">
        <v>0</v>
      </c>
      <c r="Y61" s="77">
        <v>0</v>
      </c>
      <c r="Z61" s="7"/>
    </row>
    <row r="62" spans="1:26" ht="38.25" customHeight="1" x14ac:dyDescent="0.2">
      <c r="A62" s="1"/>
      <c r="B62" s="71">
        <v>300000000</v>
      </c>
      <c r="C62" s="71">
        <v>301000000</v>
      </c>
      <c r="D62" s="72">
        <v>301010000</v>
      </c>
      <c r="E62" s="73">
        <v>301010022</v>
      </c>
      <c r="F62" s="74" t="s">
        <v>1</v>
      </c>
      <c r="G62" s="75" t="s">
        <v>1</v>
      </c>
      <c r="H62" s="76">
        <v>231</v>
      </c>
      <c r="I62" s="75" t="s">
        <v>49</v>
      </c>
      <c r="J62" s="53">
        <v>231231011</v>
      </c>
      <c r="K62" s="69">
        <v>100</v>
      </c>
      <c r="L62" s="54" t="s">
        <v>815</v>
      </c>
      <c r="M62" s="54" t="s">
        <v>6</v>
      </c>
      <c r="N62" s="34" t="s">
        <v>814</v>
      </c>
      <c r="O62" s="18" t="s">
        <v>813</v>
      </c>
      <c r="P62" s="18" t="s">
        <v>812</v>
      </c>
      <c r="Q62" s="29">
        <v>7</v>
      </c>
      <c r="R62" s="30">
        <v>9</v>
      </c>
      <c r="S62" s="31">
        <v>48095.904759999998</v>
      </c>
      <c r="T62" s="77">
        <v>48095.904759999998</v>
      </c>
      <c r="U62" s="31">
        <v>52008.496030000002</v>
      </c>
      <c r="V62" s="31">
        <v>44900.544179999997</v>
      </c>
      <c r="W62" s="77">
        <v>42177.328999999998</v>
      </c>
      <c r="X62" s="31">
        <v>42177.328999999998</v>
      </c>
      <c r="Y62" s="77">
        <v>42177.328999999998</v>
      </c>
      <c r="Z62" s="7"/>
    </row>
    <row r="63" spans="1:26" ht="36" customHeight="1" x14ac:dyDescent="0.2">
      <c r="A63" s="1"/>
      <c r="B63" s="71">
        <v>300000000</v>
      </c>
      <c r="C63" s="71">
        <v>301000000</v>
      </c>
      <c r="D63" s="72">
        <v>301010000</v>
      </c>
      <c r="E63" s="73">
        <v>301010022</v>
      </c>
      <c r="F63" s="74" t="s">
        <v>1</v>
      </c>
      <c r="G63" s="75" t="s">
        <v>1</v>
      </c>
      <c r="H63" s="76">
        <v>231</v>
      </c>
      <c r="I63" s="75" t="s">
        <v>49</v>
      </c>
      <c r="J63" s="53">
        <v>231231050</v>
      </c>
      <c r="K63" s="69">
        <v>100</v>
      </c>
      <c r="L63" s="54" t="s">
        <v>811</v>
      </c>
      <c r="M63" s="54" t="s">
        <v>6</v>
      </c>
      <c r="N63" s="34" t="s">
        <v>810</v>
      </c>
      <c r="O63" s="18" t="s">
        <v>809</v>
      </c>
      <c r="P63" s="18" t="s">
        <v>808</v>
      </c>
      <c r="Q63" s="29">
        <v>7</v>
      </c>
      <c r="R63" s="30">
        <v>1</v>
      </c>
      <c r="S63" s="31">
        <v>171296.91797000001</v>
      </c>
      <c r="T63" s="77">
        <v>171308.00935000001</v>
      </c>
      <c r="U63" s="31">
        <v>170594.10154</v>
      </c>
      <c r="V63" s="31">
        <v>152913.1103</v>
      </c>
      <c r="W63" s="77">
        <v>87872.743000000002</v>
      </c>
      <c r="X63" s="31">
        <v>119303.372</v>
      </c>
      <c r="Y63" s="77">
        <v>114729.569</v>
      </c>
      <c r="Z63" s="7"/>
    </row>
    <row r="64" spans="1:26" ht="36" customHeight="1" x14ac:dyDescent="0.2">
      <c r="A64" s="1"/>
      <c r="B64" s="71">
        <v>300000000</v>
      </c>
      <c r="C64" s="71">
        <v>301000000</v>
      </c>
      <c r="D64" s="72">
        <v>301010000</v>
      </c>
      <c r="E64" s="73">
        <v>301010022</v>
      </c>
      <c r="F64" s="74" t="s">
        <v>1</v>
      </c>
      <c r="G64" s="75" t="s">
        <v>1</v>
      </c>
      <c r="H64" s="76">
        <v>231</v>
      </c>
      <c r="I64" s="75" t="s">
        <v>49</v>
      </c>
      <c r="J64" s="53">
        <v>231231070</v>
      </c>
      <c r="K64" s="69">
        <v>100</v>
      </c>
      <c r="L64" s="54" t="s">
        <v>807</v>
      </c>
      <c r="M64" s="54" t="s">
        <v>6</v>
      </c>
      <c r="N64" s="34" t="s">
        <v>806</v>
      </c>
      <c r="O64" s="18" t="s">
        <v>805</v>
      </c>
      <c r="P64" s="18" t="s">
        <v>804</v>
      </c>
      <c r="Q64" s="29">
        <v>7</v>
      </c>
      <c r="R64" s="30">
        <v>2</v>
      </c>
      <c r="S64" s="31">
        <v>213225.67834000001</v>
      </c>
      <c r="T64" s="77">
        <v>213125.67834000001</v>
      </c>
      <c r="U64" s="31">
        <v>198644.16286000001</v>
      </c>
      <c r="V64" s="31">
        <v>179074.12729999999</v>
      </c>
      <c r="W64" s="77">
        <v>112963.652</v>
      </c>
      <c r="X64" s="31">
        <v>141974.552</v>
      </c>
      <c r="Y64" s="77">
        <v>137993.886</v>
      </c>
      <c r="Z64" s="7"/>
    </row>
    <row r="65" spans="1:26" ht="36" customHeight="1" x14ac:dyDescent="0.2">
      <c r="A65" s="1"/>
      <c r="B65" s="71">
        <v>300000000</v>
      </c>
      <c r="C65" s="71">
        <v>301000000</v>
      </c>
      <c r="D65" s="72">
        <v>301010000</v>
      </c>
      <c r="E65" s="73">
        <v>301010022</v>
      </c>
      <c r="F65" s="74" t="s">
        <v>1</v>
      </c>
      <c r="G65" s="75" t="s">
        <v>1</v>
      </c>
      <c r="H65" s="76">
        <v>231</v>
      </c>
      <c r="I65" s="75" t="s">
        <v>49</v>
      </c>
      <c r="J65" s="53">
        <v>231231080</v>
      </c>
      <c r="K65" s="69">
        <v>100</v>
      </c>
      <c r="L65" s="54" t="s">
        <v>803</v>
      </c>
      <c r="M65" s="54" t="s">
        <v>6</v>
      </c>
      <c r="N65" s="34" t="s">
        <v>802</v>
      </c>
      <c r="O65" s="18" t="s">
        <v>801</v>
      </c>
      <c r="P65" s="18" t="s">
        <v>800</v>
      </c>
      <c r="Q65" s="29">
        <v>7</v>
      </c>
      <c r="R65" s="30">
        <v>3</v>
      </c>
      <c r="S65" s="31">
        <v>103321.91062</v>
      </c>
      <c r="T65" s="77">
        <v>103321.91062</v>
      </c>
      <c r="U65" s="31">
        <v>98285.449259999994</v>
      </c>
      <c r="V65" s="31">
        <v>87622.016959999994</v>
      </c>
      <c r="W65" s="77">
        <v>71500.641000000003</v>
      </c>
      <c r="X65" s="31">
        <v>74359.823999999993</v>
      </c>
      <c r="Y65" s="77">
        <v>72844.755999999994</v>
      </c>
      <c r="Z65" s="7"/>
    </row>
    <row r="66" spans="1:26" ht="36" customHeight="1" x14ac:dyDescent="0.2">
      <c r="A66" s="1"/>
      <c r="B66" s="71">
        <v>300000000</v>
      </c>
      <c r="C66" s="71">
        <v>301000000</v>
      </c>
      <c r="D66" s="72">
        <v>301010000</v>
      </c>
      <c r="E66" s="73">
        <v>301010022</v>
      </c>
      <c r="F66" s="74" t="s">
        <v>1</v>
      </c>
      <c r="G66" s="75" t="s">
        <v>1</v>
      </c>
      <c r="H66" s="76">
        <v>231</v>
      </c>
      <c r="I66" s="75" t="s">
        <v>49</v>
      </c>
      <c r="J66" s="53">
        <v>231231100</v>
      </c>
      <c r="K66" s="69">
        <v>100</v>
      </c>
      <c r="L66" s="54" t="s">
        <v>799</v>
      </c>
      <c r="M66" s="54" t="s">
        <v>6</v>
      </c>
      <c r="N66" s="34" t="s">
        <v>798</v>
      </c>
      <c r="O66" s="18" t="s">
        <v>797</v>
      </c>
      <c r="P66" s="18" t="s">
        <v>796</v>
      </c>
      <c r="Q66" s="29">
        <v>7</v>
      </c>
      <c r="R66" s="30">
        <v>9</v>
      </c>
      <c r="S66" s="31">
        <v>19863.328839999998</v>
      </c>
      <c r="T66" s="77">
        <v>19863.328839999998</v>
      </c>
      <c r="U66" s="31">
        <v>15334.654399999999</v>
      </c>
      <c r="V66" s="31">
        <v>10698.42633</v>
      </c>
      <c r="W66" s="77">
        <v>10429.18</v>
      </c>
      <c r="X66" s="31">
        <v>10429.18</v>
      </c>
      <c r="Y66" s="77">
        <v>10429.18</v>
      </c>
      <c r="Z66" s="7"/>
    </row>
    <row r="67" spans="1:26" ht="36" customHeight="1" x14ac:dyDescent="0.2">
      <c r="A67" s="1"/>
      <c r="B67" s="71">
        <v>300000000</v>
      </c>
      <c r="C67" s="71">
        <v>301000000</v>
      </c>
      <c r="D67" s="72">
        <v>301010000</v>
      </c>
      <c r="E67" s="73">
        <v>301010022</v>
      </c>
      <c r="F67" s="74" t="s">
        <v>1</v>
      </c>
      <c r="G67" s="75" t="s">
        <v>1</v>
      </c>
      <c r="H67" s="76">
        <v>231</v>
      </c>
      <c r="I67" s="75" t="s">
        <v>49</v>
      </c>
      <c r="J67" s="53">
        <v>231231190</v>
      </c>
      <c r="K67" s="69">
        <v>100</v>
      </c>
      <c r="L67" s="54" t="s">
        <v>795</v>
      </c>
      <c r="M67" s="54" t="s">
        <v>6</v>
      </c>
      <c r="N67" s="34" t="s">
        <v>794</v>
      </c>
      <c r="O67" s="18" t="s">
        <v>793</v>
      </c>
      <c r="P67" s="18" t="s">
        <v>792</v>
      </c>
      <c r="Q67" s="29">
        <v>7</v>
      </c>
      <c r="R67" s="30">
        <v>9</v>
      </c>
      <c r="S67" s="31">
        <v>1251.5299399999999</v>
      </c>
      <c r="T67" s="77">
        <v>1251.5299399999999</v>
      </c>
      <c r="U67" s="31">
        <v>0</v>
      </c>
      <c r="V67" s="31">
        <v>0</v>
      </c>
      <c r="W67" s="77">
        <v>0</v>
      </c>
      <c r="X67" s="31">
        <v>0</v>
      </c>
      <c r="Y67" s="77">
        <v>0</v>
      </c>
      <c r="Z67" s="7"/>
    </row>
    <row r="68" spans="1:26" ht="36" customHeight="1" x14ac:dyDescent="0.2">
      <c r="A68" s="1"/>
      <c r="B68" s="71">
        <v>300000000</v>
      </c>
      <c r="C68" s="71">
        <v>301000000</v>
      </c>
      <c r="D68" s="72">
        <v>301010000</v>
      </c>
      <c r="E68" s="73">
        <v>301010022</v>
      </c>
      <c r="F68" s="74" t="s">
        <v>1</v>
      </c>
      <c r="G68" s="75" t="s">
        <v>1</v>
      </c>
      <c r="H68" s="76">
        <v>231</v>
      </c>
      <c r="I68" s="75" t="s">
        <v>49</v>
      </c>
      <c r="J68" s="53">
        <v>231231200</v>
      </c>
      <c r="K68" s="69">
        <v>100</v>
      </c>
      <c r="L68" s="54" t="s">
        <v>791</v>
      </c>
      <c r="M68" s="54" t="s">
        <v>6</v>
      </c>
      <c r="N68" s="34" t="s">
        <v>698</v>
      </c>
      <c r="O68" s="18" t="s">
        <v>790</v>
      </c>
      <c r="P68" s="18" t="s">
        <v>697</v>
      </c>
      <c r="Q68" s="29">
        <v>7</v>
      </c>
      <c r="R68" s="30">
        <v>1</v>
      </c>
      <c r="S68" s="31">
        <v>227.684</v>
      </c>
      <c r="T68" s="77">
        <v>227.684</v>
      </c>
      <c r="U68" s="31">
        <v>838.52</v>
      </c>
      <c r="V68" s="31">
        <v>838.52</v>
      </c>
      <c r="W68" s="77">
        <v>671.4</v>
      </c>
      <c r="X68" s="31">
        <v>0</v>
      </c>
      <c r="Y68" s="77">
        <v>0</v>
      </c>
      <c r="Z68" s="7"/>
    </row>
    <row r="69" spans="1:26" ht="36" customHeight="1" x14ac:dyDescent="0.2">
      <c r="A69" s="1"/>
      <c r="B69" s="71">
        <v>300000000</v>
      </c>
      <c r="C69" s="71">
        <v>301000000</v>
      </c>
      <c r="D69" s="72">
        <v>301010000</v>
      </c>
      <c r="E69" s="73">
        <v>301010022</v>
      </c>
      <c r="F69" s="74" t="s">
        <v>1</v>
      </c>
      <c r="G69" s="75" t="s">
        <v>1</v>
      </c>
      <c r="H69" s="76">
        <v>231</v>
      </c>
      <c r="I69" s="75" t="s">
        <v>49</v>
      </c>
      <c r="J69" s="53">
        <v>231231200</v>
      </c>
      <c r="K69" s="69">
        <v>100</v>
      </c>
      <c r="L69" s="54" t="s">
        <v>791</v>
      </c>
      <c r="M69" s="54" t="s">
        <v>6</v>
      </c>
      <c r="N69" s="34" t="s">
        <v>698</v>
      </c>
      <c r="O69" s="18" t="s">
        <v>790</v>
      </c>
      <c r="P69" s="18" t="s">
        <v>697</v>
      </c>
      <c r="Q69" s="29">
        <v>7</v>
      </c>
      <c r="R69" s="30">
        <v>2</v>
      </c>
      <c r="S69" s="31">
        <v>46</v>
      </c>
      <c r="T69" s="77">
        <v>46</v>
      </c>
      <c r="U69" s="31">
        <v>370</v>
      </c>
      <c r="V69" s="31">
        <v>370</v>
      </c>
      <c r="W69" s="77">
        <v>696.65</v>
      </c>
      <c r="X69" s="31">
        <v>0</v>
      </c>
      <c r="Y69" s="77">
        <v>0</v>
      </c>
      <c r="Z69" s="7"/>
    </row>
    <row r="70" spans="1:26" ht="36" customHeight="1" x14ac:dyDescent="0.2">
      <c r="A70" s="1"/>
      <c r="B70" s="71">
        <v>300000000</v>
      </c>
      <c r="C70" s="71">
        <v>301000000</v>
      </c>
      <c r="D70" s="72">
        <v>301010000</v>
      </c>
      <c r="E70" s="73">
        <v>301010022</v>
      </c>
      <c r="F70" s="74" t="s">
        <v>1</v>
      </c>
      <c r="G70" s="75" t="s">
        <v>1</v>
      </c>
      <c r="H70" s="76">
        <v>231</v>
      </c>
      <c r="I70" s="75" t="s">
        <v>49</v>
      </c>
      <c r="J70" s="53">
        <v>231231290</v>
      </c>
      <c r="K70" s="69">
        <v>100</v>
      </c>
      <c r="L70" s="54" t="s">
        <v>789</v>
      </c>
      <c r="M70" s="54" t="s">
        <v>6</v>
      </c>
      <c r="N70" s="34" t="s">
        <v>788</v>
      </c>
      <c r="O70" s="18" t="s">
        <v>787</v>
      </c>
      <c r="P70" s="18" t="s">
        <v>786</v>
      </c>
      <c r="Q70" s="29">
        <v>7</v>
      </c>
      <c r="R70" s="30">
        <v>1</v>
      </c>
      <c r="S70" s="31">
        <v>0</v>
      </c>
      <c r="T70" s="77">
        <v>0</v>
      </c>
      <c r="U70" s="31">
        <v>960</v>
      </c>
      <c r="V70" s="31">
        <v>0</v>
      </c>
      <c r="W70" s="77">
        <v>3840</v>
      </c>
      <c r="X70" s="31">
        <v>3840</v>
      </c>
      <c r="Y70" s="77">
        <v>3840</v>
      </c>
      <c r="Z70" s="7"/>
    </row>
    <row r="71" spans="1:26" ht="36" customHeight="1" x14ac:dyDescent="0.2">
      <c r="A71" s="1"/>
      <c r="B71" s="71">
        <v>300000000</v>
      </c>
      <c r="C71" s="71">
        <v>301000000</v>
      </c>
      <c r="D71" s="72">
        <v>301010000</v>
      </c>
      <c r="E71" s="73">
        <v>301010022</v>
      </c>
      <c r="F71" s="74" t="s">
        <v>1</v>
      </c>
      <c r="G71" s="75" t="s">
        <v>1</v>
      </c>
      <c r="H71" s="76">
        <v>241</v>
      </c>
      <c r="I71" s="75" t="s">
        <v>271</v>
      </c>
      <c r="J71" s="53">
        <v>241081133</v>
      </c>
      <c r="K71" s="69">
        <v>100</v>
      </c>
      <c r="L71" s="54" t="s">
        <v>785</v>
      </c>
      <c r="M71" s="54" t="s">
        <v>6</v>
      </c>
      <c r="N71" s="34" t="s">
        <v>784</v>
      </c>
      <c r="O71" s="18" t="s">
        <v>783</v>
      </c>
      <c r="P71" s="18" t="s">
        <v>782</v>
      </c>
      <c r="Q71" s="29">
        <v>7</v>
      </c>
      <c r="R71" s="30">
        <v>3</v>
      </c>
      <c r="S71" s="31">
        <v>63972.798360000001</v>
      </c>
      <c r="T71" s="77">
        <v>63972.798360000001</v>
      </c>
      <c r="U71" s="31">
        <v>66942.806360000002</v>
      </c>
      <c r="V71" s="31">
        <v>59260.751920000002</v>
      </c>
      <c r="W71" s="77">
        <v>48280.235990000001</v>
      </c>
      <c r="X71" s="31">
        <v>49644.620199999998</v>
      </c>
      <c r="Y71" s="77">
        <v>44914.620199999998</v>
      </c>
      <c r="Z71" s="7"/>
    </row>
    <row r="72" spans="1:26" ht="36" customHeight="1" x14ac:dyDescent="0.2">
      <c r="A72" s="1"/>
      <c r="B72" s="71">
        <v>300000000</v>
      </c>
      <c r="C72" s="71">
        <v>301000000</v>
      </c>
      <c r="D72" s="72">
        <v>301010000</v>
      </c>
      <c r="E72" s="73">
        <v>301010022</v>
      </c>
      <c r="F72" s="74" t="s">
        <v>1</v>
      </c>
      <c r="G72" s="75" t="s">
        <v>1</v>
      </c>
      <c r="H72" s="76">
        <v>241</v>
      </c>
      <c r="I72" s="75" t="s">
        <v>271</v>
      </c>
      <c r="J72" s="53">
        <v>241084145</v>
      </c>
      <c r="K72" s="69">
        <v>100</v>
      </c>
      <c r="L72" s="54" t="s">
        <v>781</v>
      </c>
      <c r="M72" s="54" t="s">
        <v>6</v>
      </c>
      <c r="N72" s="34" t="s">
        <v>780</v>
      </c>
      <c r="O72" s="18" t="s">
        <v>779</v>
      </c>
      <c r="P72" s="18" t="s">
        <v>778</v>
      </c>
      <c r="Q72" s="29">
        <v>11</v>
      </c>
      <c r="R72" s="30">
        <v>1</v>
      </c>
      <c r="S72" s="31">
        <v>5000</v>
      </c>
      <c r="T72" s="77">
        <v>5000</v>
      </c>
      <c r="U72" s="31">
        <v>3957.3760000000002</v>
      </c>
      <c r="V72" s="31">
        <v>3957.3760000000002</v>
      </c>
      <c r="W72" s="77">
        <v>3413.1833799999999</v>
      </c>
      <c r="X72" s="31">
        <v>3413.1833799999999</v>
      </c>
      <c r="Y72" s="77">
        <v>3413.1833799999999</v>
      </c>
      <c r="Z72" s="7"/>
    </row>
    <row r="73" spans="1:26" ht="36" customHeight="1" x14ac:dyDescent="0.2">
      <c r="A73" s="1"/>
      <c r="B73" s="71">
        <v>300000000</v>
      </c>
      <c r="C73" s="71">
        <v>301000000</v>
      </c>
      <c r="D73" s="72">
        <v>301010000</v>
      </c>
      <c r="E73" s="73">
        <v>301010022</v>
      </c>
      <c r="F73" s="74" t="s">
        <v>1</v>
      </c>
      <c r="G73" s="75" t="s">
        <v>1</v>
      </c>
      <c r="H73" s="76">
        <v>241</v>
      </c>
      <c r="I73" s="75" t="s">
        <v>271</v>
      </c>
      <c r="J73" s="53">
        <v>241241142</v>
      </c>
      <c r="K73" s="69">
        <v>100</v>
      </c>
      <c r="L73" s="54" t="s">
        <v>777</v>
      </c>
      <c r="M73" s="54" t="s">
        <v>6</v>
      </c>
      <c r="N73" s="34" t="s">
        <v>776</v>
      </c>
      <c r="O73" s="18" t="s">
        <v>775</v>
      </c>
      <c r="P73" s="18" t="s">
        <v>774</v>
      </c>
      <c r="Q73" s="29">
        <v>7</v>
      </c>
      <c r="R73" s="30">
        <v>3</v>
      </c>
      <c r="S73" s="31">
        <v>229</v>
      </c>
      <c r="T73" s="77">
        <v>229</v>
      </c>
      <c r="U73" s="31">
        <v>0</v>
      </c>
      <c r="V73" s="31">
        <v>0</v>
      </c>
      <c r="W73" s="77">
        <v>0</v>
      </c>
      <c r="X73" s="31">
        <v>0</v>
      </c>
      <c r="Y73" s="77">
        <v>0</v>
      </c>
      <c r="Z73" s="7"/>
    </row>
    <row r="74" spans="1:26" ht="36" customHeight="1" x14ac:dyDescent="0.2">
      <c r="A74" s="1"/>
      <c r="B74" s="71">
        <v>300000000</v>
      </c>
      <c r="C74" s="71">
        <v>301000000</v>
      </c>
      <c r="D74" s="72">
        <v>301010000</v>
      </c>
      <c r="E74" s="73">
        <v>301010022</v>
      </c>
      <c r="F74" s="74" t="s">
        <v>1</v>
      </c>
      <c r="G74" s="75" t="s">
        <v>1</v>
      </c>
      <c r="H74" s="76">
        <v>241</v>
      </c>
      <c r="I74" s="75" t="s">
        <v>271</v>
      </c>
      <c r="J74" s="53">
        <v>241241145</v>
      </c>
      <c r="K74" s="69">
        <v>100</v>
      </c>
      <c r="L74" s="54" t="s">
        <v>773</v>
      </c>
      <c r="M74" s="54" t="s">
        <v>6</v>
      </c>
      <c r="N74" s="34" t="s">
        <v>772</v>
      </c>
      <c r="O74" s="18" t="s">
        <v>771</v>
      </c>
      <c r="P74" s="18" t="s">
        <v>770</v>
      </c>
      <c r="Q74" s="29">
        <v>11</v>
      </c>
      <c r="R74" s="30">
        <v>1</v>
      </c>
      <c r="S74" s="31">
        <v>1643.1</v>
      </c>
      <c r="T74" s="77">
        <v>1643.08</v>
      </c>
      <c r="U74" s="31">
        <v>4462.4840000000004</v>
      </c>
      <c r="V74" s="31">
        <v>3691.46</v>
      </c>
      <c r="W74" s="77">
        <v>5323.18</v>
      </c>
      <c r="X74" s="31">
        <v>7084</v>
      </c>
      <c r="Y74" s="77">
        <v>9347.5</v>
      </c>
      <c r="Z74" s="7"/>
    </row>
    <row r="75" spans="1:26" ht="36" customHeight="1" x14ac:dyDescent="0.2">
      <c r="A75" s="1"/>
      <c r="B75" s="71">
        <v>300000000</v>
      </c>
      <c r="C75" s="71">
        <v>301000000</v>
      </c>
      <c r="D75" s="72">
        <v>301010000</v>
      </c>
      <c r="E75" s="73">
        <v>301010022</v>
      </c>
      <c r="F75" s="74" t="s">
        <v>1</v>
      </c>
      <c r="G75" s="75" t="s">
        <v>1</v>
      </c>
      <c r="H75" s="76">
        <v>241</v>
      </c>
      <c r="I75" s="75" t="s">
        <v>271</v>
      </c>
      <c r="J75" s="53">
        <v>241241146</v>
      </c>
      <c r="K75" s="69">
        <v>100</v>
      </c>
      <c r="L75" s="54" t="s">
        <v>769</v>
      </c>
      <c r="M75" s="54" t="s">
        <v>6</v>
      </c>
      <c r="N75" s="34" t="s">
        <v>768</v>
      </c>
      <c r="O75" s="18" t="s">
        <v>767</v>
      </c>
      <c r="P75" s="18" t="s">
        <v>766</v>
      </c>
      <c r="Q75" s="29">
        <v>7</v>
      </c>
      <c r="R75" s="30">
        <v>3</v>
      </c>
      <c r="S75" s="31">
        <v>953.55926999999997</v>
      </c>
      <c r="T75" s="77">
        <v>953.55926999999997</v>
      </c>
      <c r="U75" s="31">
        <v>1411.4</v>
      </c>
      <c r="V75" s="31">
        <v>1180</v>
      </c>
      <c r="W75" s="77">
        <v>6008.7021000000004</v>
      </c>
      <c r="X75" s="31">
        <v>0</v>
      </c>
      <c r="Y75" s="77">
        <v>0</v>
      </c>
      <c r="Z75" s="7"/>
    </row>
    <row r="76" spans="1:26" ht="36" customHeight="1" x14ac:dyDescent="0.2">
      <c r="A76" s="1"/>
      <c r="B76" s="71">
        <v>300000000</v>
      </c>
      <c r="C76" s="71">
        <v>301000000</v>
      </c>
      <c r="D76" s="72">
        <v>301010000</v>
      </c>
      <c r="E76" s="73">
        <v>301010022</v>
      </c>
      <c r="F76" s="74" t="s">
        <v>1</v>
      </c>
      <c r="G76" s="75" t="s">
        <v>1</v>
      </c>
      <c r="H76" s="76">
        <v>241</v>
      </c>
      <c r="I76" s="75" t="s">
        <v>271</v>
      </c>
      <c r="J76" s="53">
        <v>241241149</v>
      </c>
      <c r="K76" s="69">
        <v>100</v>
      </c>
      <c r="L76" s="54" t="s">
        <v>765</v>
      </c>
      <c r="M76" s="54" t="s">
        <v>6</v>
      </c>
      <c r="N76" s="34" t="s">
        <v>764</v>
      </c>
      <c r="O76" s="18" t="s">
        <v>763</v>
      </c>
      <c r="P76" s="18" t="s">
        <v>762</v>
      </c>
      <c r="Q76" s="29">
        <v>0</v>
      </c>
      <c r="R76" s="30">
        <v>0</v>
      </c>
      <c r="S76" s="31">
        <v>0</v>
      </c>
      <c r="T76" s="77">
        <v>0</v>
      </c>
      <c r="U76" s="31">
        <v>0</v>
      </c>
      <c r="V76" s="31">
        <v>0</v>
      </c>
      <c r="W76" s="77">
        <v>0</v>
      </c>
      <c r="X76" s="31">
        <v>0</v>
      </c>
      <c r="Y76" s="77">
        <v>0</v>
      </c>
      <c r="Z76" s="7"/>
    </row>
    <row r="77" spans="1:26" ht="36" customHeight="1" x14ac:dyDescent="0.2">
      <c r="A77" s="1"/>
      <c r="B77" s="71">
        <v>300000000</v>
      </c>
      <c r="C77" s="71">
        <v>301000000</v>
      </c>
      <c r="D77" s="72">
        <v>301010000</v>
      </c>
      <c r="E77" s="73">
        <v>301010022</v>
      </c>
      <c r="F77" s="74" t="s">
        <v>1</v>
      </c>
      <c r="G77" s="75" t="s">
        <v>1</v>
      </c>
      <c r="H77" s="76">
        <v>481</v>
      </c>
      <c r="I77" s="75" t="s">
        <v>85</v>
      </c>
      <c r="J77" s="53">
        <v>481481009</v>
      </c>
      <c r="K77" s="69">
        <v>100</v>
      </c>
      <c r="L77" s="54" t="s">
        <v>761</v>
      </c>
      <c r="M77" s="54" t="s">
        <v>6</v>
      </c>
      <c r="N77" s="34" t="s">
        <v>758</v>
      </c>
      <c r="O77" s="18" t="s">
        <v>760</v>
      </c>
      <c r="P77" s="18" t="s">
        <v>756</v>
      </c>
      <c r="Q77" s="29">
        <v>7</v>
      </c>
      <c r="R77" s="30">
        <v>2</v>
      </c>
      <c r="S77" s="31">
        <v>7919.9842799999997</v>
      </c>
      <c r="T77" s="77">
        <v>7919.8841000000002</v>
      </c>
      <c r="U77" s="31">
        <v>0</v>
      </c>
      <c r="V77" s="31">
        <v>0</v>
      </c>
      <c r="W77" s="77">
        <v>0</v>
      </c>
      <c r="X77" s="31">
        <v>0</v>
      </c>
      <c r="Y77" s="77">
        <v>0</v>
      </c>
      <c r="Z77" s="7"/>
    </row>
    <row r="78" spans="1:26" ht="36" customHeight="1" x14ac:dyDescent="0.2">
      <c r="A78" s="1"/>
      <c r="B78" s="24">
        <v>300000000</v>
      </c>
      <c r="C78" s="24">
        <v>301000000</v>
      </c>
      <c r="D78" s="22">
        <v>301010000</v>
      </c>
      <c r="E78" s="23">
        <v>301010022</v>
      </c>
      <c r="F78" s="78" t="s">
        <v>1</v>
      </c>
      <c r="G78" s="79" t="s">
        <v>1</v>
      </c>
      <c r="H78" s="80">
        <v>481</v>
      </c>
      <c r="I78" s="79" t="s">
        <v>85</v>
      </c>
      <c r="J78" s="81">
        <v>481481860</v>
      </c>
      <c r="K78" s="69">
        <v>105</v>
      </c>
      <c r="L78" s="82" t="s">
        <v>759</v>
      </c>
      <c r="M78" s="82" t="s">
        <v>6</v>
      </c>
      <c r="N78" s="28" t="s">
        <v>758</v>
      </c>
      <c r="O78" s="21" t="s">
        <v>757</v>
      </c>
      <c r="P78" s="21" t="s">
        <v>756</v>
      </c>
      <c r="Q78" s="29">
        <v>7</v>
      </c>
      <c r="R78" s="30">
        <v>2</v>
      </c>
      <c r="S78" s="31">
        <v>0</v>
      </c>
      <c r="T78" s="77">
        <v>0</v>
      </c>
      <c r="U78" s="31">
        <v>0</v>
      </c>
      <c r="V78" s="31">
        <v>0</v>
      </c>
      <c r="W78" s="77">
        <v>40822.6</v>
      </c>
      <c r="X78" s="31">
        <v>0</v>
      </c>
      <c r="Y78" s="77">
        <v>0</v>
      </c>
      <c r="Z78" s="7"/>
    </row>
    <row r="79" spans="1:26" ht="36" customHeight="1" x14ac:dyDescent="0.2">
      <c r="A79" s="1"/>
      <c r="B79" s="108">
        <v>301010024</v>
      </c>
      <c r="C79" s="108"/>
      <c r="D79" s="108"/>
      <c r="E79" s="109"/>
      <c r="F79" s="32">
        <v>301010024</v>
      </c>
      <c r="G79" s="33" t="s">
        <v>755</v>
      </c>
      <c r="H79" s="107"/>
      <c r="I79" s="107"/>
      <c r="J79" s="107"/>
      <c r="K79" s="27">
        <v>100</v>
      </c>
      <c r="L79" s="34"/>
      <c r="M79" s="105"/>
      <c r="N79" s="105"/>
      <c r="O79" s="105"/>
      <c r="P79" s="106"/>
      <c r="Q79" s="9" t="s">
        <v>1</v>
      </c>
      <c r="R79" s="10" t="s">
        <v>1</v>
      </c>
      <c r="S79" s="35">
        <f>S80+S81+S82</f>
        <v>14282.93541</v>
      </c>
      <c r="T79" s="35">
        <f t="shared" ref="T79:Y79" si="12">T80+T81+T82</f>
        <v>11402.934810000001</v>
      </c>
      <c r="U79" s="35">
        <f t="shared" si="12"/>
        <v>14902.521699999999</v>
      </c>
      <c r="V79" s="35">
        <f t="shared" si="12"/>
        <v>1889.0526</v>
      </c>
      <c r="W79" s="35">
        <f t="shared" si="12"/>
        <v>142558.6</v>
      </c>
      <c r="X79" s="35">
        <f t="shared" si="12"/>
        <v>129433.4</v>
      </c>
      <c r="Y79" s="35">
        <f t="shared" si="12"/>
        <v>129433.4</v>
      </c>
      <c r="Z79" s="7"/>
    </row>
    <row r="80" spans="1:26" ht="36" customHeight="1" x14ac:dyDescent="0.2">
      <c r="A80" s="1"/>
      <c r="B80" s="2">
        <v>300000000</v>
      </c>
      <c r="C80" s="2">
        <v>301000000</v>
      </c>
      <c r="D80" s="3">
        <v>301010000</v>
      </c>
      <c r="E80" s="65">
        <v>301010024</v>
      </c>
      <c r="F80" s="66" t="s">
        <v>1</v>
      </c>
      <c r="G80" s="5" t="s">
        <v>1</v>
      </c>
      <c r="H80" s="67">
        <v>70</v>
      </c>
      <c r="I80" s="5" t="s">
        <v>95</v>
      </c>
      <c r="J80" s="68">
        <v>70031000</v>
      </c>
      <c r="K80" s="69">
        <v>101</v>
      </c>
      <c r="L80" s="6" t="s">
        <v>754</v>
      </c>
      <c r="M80" s="6" t="s">
        <v>6</v>
      </c>
      <c r="N80" s="70" t="s">
        <v>753</v>
      </c>
      <c r="O80" s="19" t="s">
        <v>752</v>
      </c>
      <c r="P80" s="19" t="s">
        <v>751</v>
      </c>
      <c r="Q80" s="46">
        <v>5</v>
      </c>
      <c r="R80" s="47">
        <v>2</v>
      </c>
      <c r="S80" s="51">
        <v>5970</v>
      </c>
      <c r="T80" s="50">
        <v>5970</v>
      </c>
      <c r="U80" s="51">
        <v>0</v>
      </c>
      <c r="V80" s="51">
        <v>0</v>
      </c>
      <c r="W80" s="50">
        <v>0</v>
      </c>
      <c r="X80" s="51">
        <v>0</v>
      </c>
      <c r="Y80" s="50">
        <v>0</v>
      </c>
      <c r="Z80" s="7"/>
    </row>
    <row r="81" spans="1:26" ht="36" customHeight="1" x14ac:dyDescent="0.2">
      <c r="A81" s="1"/>
      <c r="B81" s="24">
        <v>300000000</v>
      </c>
      <c r="C81" s="24">
        <v>301000000</v>
      </c>
      <c r="D81" s="22">
        <v>301010000</v>
      </c>
      <c r="E81" s="23">
        <v>301010024</v>
      </c>
      <c r="F81" s="78" t="s">
        <v>1</v>
      </c>
      <c r="G81" s="79" t="s">
        <v>1</v>
      </c>
      <c r="H81" s="80">
        <v>481</v>
      </c>
      <c r="I81" s="79" t="s">
        <v>85</v>
      </c>
      <c r="J81" s="81">
        <v>481481030</v>
      </c>
      <c r="K81" s="69">
        <v>100</v>
      </c>
      <c r="L81" s="82" t="s">
        <v>32</v>
      </c>
      <c r="M81" s="82" t="s">
        <v>6</v>
      </c>
      <c r="N81" s="28" t="s">
        <v>750</v>
      </c>
      <c r="O81" s="21" t="s">
        <v>749</v>
      </c>
      <c r="P81" s="21" t="s">
        <v>748</v>
      </c>
      <c r="Q81" s="29">
        <v>6</v>
      </c>
      <c r="R81" s="30">
        <v>5</v>
      </c>
      <c r="S81" s="31">
        <v>2414.02909</v>
      </c>
      <c r="T81" s="77">
        <v>2384.0284900000001</v>
      </c>
      <c r="U81" s="31">
        <v>14902.521699999999</v>
      </c>
      <c r="V81" s="31">
        <v>1889.0526</v>
      </c>
      <c r="W81" s="77">
        <v>142558.6</v>
      </c>
      <c r="X81" s="31">
        <v>129433.4</v>
      </c>
      <c r="Y81" s="77">
        <v>129433.4</v>
      </c>
      <c r="Z81" s="7"/>
    </row>
    <row r="82" spans="1:26" ht="36" customHeight="1" x14ac:dyDescent="0.2">
      <c r="A82" s="1"/>
      <c r="B82" s="24"/>
      <c r="C82" s="24"/>
      <c r="D82" s="22"/>
      <c r="E82" s="22"/>
      <c r="F82" s="83"/>
      <c r="G82" s="79"/>
      <c r="H82" s="80">
        <v>481</v>
      </c>
      <c r="I82" s="79" t="s">
        <v>85</v>
      </c>
      <c r="J82" s="81">
        <v>481481030</v>
      </c>
      <c r="K82" s="13">
        <v>100</v>
      </c>
      <c r="L82" s="82" t="s">
        <v>32</v>
      </c>
      <c r="M82" s="82" t="s">
        <v>6</v>
      </c>
      <c r="N82" s="28" t="s">
        <v>750</v>
      </c>
      <c r="O82" s="21" t="s">
        <v>749</v>
      </c>
      <c r="P82" s="24" t="s">
        <v>748</v>
      </c>
      <c r="Q82" s="29">
        <v>5</v>
      </c>
      <c r="R82" s="30">
        <v>2</v>
      </c>
      <c r="S82" s="31">
        <v>5898.9063200000001</v>
      </c>
      <c r="T82" s="77">
        <v>3048.9063200000001</v>
      </c>
      <c r="U82" s="31">
        <v>0</v>
      </c>
      <c r="V82" s="31">
        <v>0</v>
      </c>
      <c r="W82" s="77">
        <v>0</v>
      </c>
      <c r="X82" s="31">
        <v>0</v>
      </c>
      <c r="Y82" s="77">
        <v>0</v>
      </c>
      <c r="Z82" s="7"/>
    </row>
    <row r="83" spans="1:26" ht="36" customHeight="1" x14ac:dyDescent="0.2">
      <c r="A83" s="1"/>
      <c r="B83" s="108">
        <v>301010025</v>
      </c>
      <c r="C83" s="108"/>
      <c r="D83" s="108"/>
      <c r="E83" s="109"/>
      <c r="F83" s="32">
        <v>301010025</v>
      </c>
      <c r="G83" s="33" t="s">
        <v>747</v>
      </c>
      <c r="H83" s="107"/>
      <c r="I83" s="107"/>
      <c r="J83" s="107"/>
      <c r="K83" s="27">
        <v>100</v>
      </c>
      <c r="L83" s="34"/>
      <c r="M83" s="105"/>
      <c r="N83" s="105"/>
      <c r="O83" s="105"/>
      <c r="P83" s="106"/>
      <c r="Q83" s="9" t="s">
        <v>1</v>
      </c>
      <c r="R83" s="10" t="s">
        <v>1</v>
      </c>
      <c r="S83" s="35">
        <f>S84</f>
        <v>4951.1952899999997</v>
      </c>
      <c r="T83" s="35">
        <f t="shared" ref="T83:Y83" si="13">T84</f>
        <v>4325.7748200000005</v>
      </c>
      <c r="U83" s="35">
        <f t="shared" si="13"/>
        <v>2427.9191499999997</v>
      </c>
      <c r="V83" s="35">
        <f t="shared" si="13"/>
        <v>976.765807</v>
      </c>
      <c r="W83" s="35">
        <f t="shared" si="13"/>
        <v>12359.5</v>
      </c>
      <c r="X83" s="35">
        <f t="shared" si="13"/>
        <v>12359.5</v>
      </c>
      <c r="Y83" s="35">
        <f t="shared" si="13"/>
        <v>12359.5</v>
      </c>
      <c r="Z83" s="7"/>
    </row>
    <row r="84" spans="1:26" ht="36" customHeight="1" x14ac:dyDescent="0.2">
      <c r="A84" s="1"/>
      <c r="B84" s="36">
        <v>300000000</v>
      </c>
      <c r="C84" s="36">
        <v>301000000</v>
      </c>
      <c r="D84" s="37">
        <v>301010000</v>
      </c>
      <c r="E84" s="38">
        <v>301010025</v>
      </c>
      <c r="F84" s="39" t="s">
        <v>1</v>
      </c>
      <c r="G84" s="40" t="s">
        <v>1</v>
      </c>
      <c r="H84" s="41">
        <v>40</v>
      </c>
      <c r="I84" s="40" t="s">
        <v>90</v>
      </c>
      <c r="J84" s="42">
        <v>40300000</v>
      </c>
      <c r="K84" s="69">
        <v>100</v>
      </c>
      <c r="L84" s="44" t="s">
        <v>746</v>
      </c>
      <c r="M84" s="44" t="s">
        <v>6</v>
      </c>
      <c r="N84" s="45" t="s">
        <v>745</v>
      </c>
      <c r="O84" s="20" t="s">
        <v>744</v>
      </c>
      <c r="P84" s="20" t="s">
        <v>743</v>
      </c>
      <c r="Q84" s="46">
        <v>4</v>
      </c>
      <c r="R84" s="47">
        <v>12</v>
      </c>
      <c r="S84" s="51">
        <v>4951.1952899999997</v>
      </c>
      <c r="T84" s="50">
        <v>4325.7748200000005</v>
      </c>
      <c r="U84" s="51">
        <v>2427.9191499999997</v>
      </c>
      <c r="V84" s="51">
        <v>976.765807</v>
      </c>
      <c r="W84" s="50">
        <v>12359.5</v>
      </c>
      <c r="X84" s="51">
        <v>12359.5</v>
      </c>
      <c r="Y84" s="50">
        <v>12359.5</v>
      </c>
      <c r="Z84" s="7"/>
    </row>
    <row r="85" spans="1:26" ht="36" customHeight="1" x14ac:dyDescent="0.2">
      <c r="A85" s="1"/>
      <c r="B85" s="108">
        <v>301010027</v>
      </c>
      <c r="C85" s="108"/>
      <c r="D85" s="108"/>
      <c r="E85" s="109"/>
      <c r="F85" s="32">
        <v>301010027</v>
      </c>
      <c r="G85" s="33" t="s">
        <v>742</v>
      </c>
      <c r="H85" s="107"/>
      <c r="I85" s="107"/>
      <c r="J85" s="107"/>
      <c r="K85" s="27">
        <v>100</v>
      </c>
      <c r="L85" s="34"/>
      <c r="M85" s="105"/>
      <c r="N85" s="105"/>
      <c r="O85" s="105"/>
      <c r="P85" s="106"/>
      <c r="Q85" s="9" t="s">
        <v>1</v>
      </c>
      <c r="R85" s="10" t="s">
        <v>1</v>
      </c>
      <c r="S85" s="35">
        <f>S86</f>
        <v>4159.0352800000001</v>
      </c>
      <c r="T85" s="35">
        <f t="shared" ref="T85:Y85" si="14">T86</f>
        <v>4077.9812700000002</v>
      </c>
      <c r="U85" s="35">
        <f t="shared" si="14"/>
        <v>4837.4692800000003</v>
      </c>
      <c r="V85" s="35">
        <f t="shared" si="14"/>
        <v>3724.42479</v>
      </c>
      <c r="W85" s="35">
        <f t="shared" si="14"/>
        <v>6327</v>
      </c>
      <c r="X85" s="35">
        <f t="shared" si="14"/>
        <v>6327</v>
      </c>
      <c r="Y85" s="35">
        <f t="shared" si="14"/>
        <v>6327</v>
      </c>
      <c r="Z85" s="7"/>
    </row>
    <row r="86" spans="1:26" ht="36" customHeight="1" x14ac:dyDescent="0.2">
      <c r="A86" s="1"/>
      <c r="B86" s="36">
        <v>300000000</v>
      </c>
      <c r="C86" s="36">
        <v>301000000</v>
      </c>
      <c r="D86" s="37">
        <v>301010000</v>
      </c>
      <c r="E86" s="38">
        <v>301010027</v>
      </c>
      <c r="F86" s="39" t="s">
        <v>1</v>
      </c>
      <c r="G86" s="40" t="s">
        <v>1</v>
      </c>
      <c r="H86" s="41">
        <v>40</v>
      </c>
      <c r="I86" s="40" t="s">
        <v>90</v>
      </c>
      <c r="J86" s="42">
        <v>40500120</v>
      </c>
      <c r="K86" s="69">
        <v>100</v>
      </c>
      <c r="L86" s="44" t="s">
        <v>741</v>
      </c>
      <c r="M86" s="44" t="s">
        <v>6</v>
      </c>
      <c r="N86" s="45" t="s">
        <v>740</v>
      </c>
      <c r="O86" s="20" t="s">
        <v>739</v>
      </c>
      <c r="P86" s="20" t="s">
        <v>738</v>
      </c>
      <c r="Q86" s="46">
        <v>8</v>
      </c>
      <c r="R86" s="47">
        <v>4</v>
      </c>
      <c r="S86" s="51">
        <v>4159.0352800000001</v>
      </c>
      <c r="T86" s="50">
        <v>4077.9812700000002</v>
      </c>
      <c r="U86" s="51">
        <v>4837.4692800000003</v>
      </c>
      <c r="V86" s="51">
        <v>3724.42479</v>
      </c>
      <c r="W86" s="50">
        <v>6327</v>
      </c>
      <c r="X86" s="51">
        <v>6327</v>
      </c>
      <c r="Y86" s="50">
        <v>6327</v>
      </c>
      <c r="Z86" s="7"/>
    </row>
    <row r="87" spans="1:26" ht="36" customHeight="1" x14ac:dyDescent="0.2">
      <c r="A87" s="1"/>
      <c r="B87" s="108">
        <v>301010029</v>
      </c>
      <c r="C87" s="108"/>
      <c r="D87" s="108"/>
      <c r="E87" s="109"/>
      <c r="F87" s="32">
        <v>301010029</v>
      </c>
      <c r="G87" s="33" t="s">
        <v>737</v>
      </c>
      <c r="H87" s="107"/>
      <c r="I87" s="107"/>
      <c r="J87" s="107"/>
      <c r="K87" s="27">
        <v>103</v>
      </c>
      <c r="L87" s="34"/>
      <c r="M87" s="105"/>
      <c r="N87" s="105"/>
      <c r="O87" s="105"/>
      <c r="P87" s="106"/>
      <c r="Q87" s="9" t="s">
        <v>1</v>
      </c>
      <c r="R87" s="10" t="s">
        <v>1</v>
      </c>
      <c r="S87" s="35">
        <f>S88+S89+S90</f>
        <v>816.64369999999997</v>
      </c>
      <c r="T87" s="35">
        <f t="shared" ref="T87:Y87" si="15">T88+T89+T90</f>
        <v>816.64369999999997</v>
      </c>
      <c r="U87" s="35">
        <f t="shared" si="15"/>
        <v>2119.2932000000001</v>
      </c>
      <c r="V87" s="35">
        <f t="shared" si="15"/>
        <v>2115.7077099999997</v>
      </c>
      <c r="W87" s="35">
        <f t="shared" si="15"/>
        <v>615.00088000000005</v>
      </c>
      <c r="X87" s="35">
        <f t="shared" si="15"/>
        <v>15.000920000000001</v>
      </c>
      <c r="Y87" s="35">
        <f t="shared" si="15"/>
        <v>15.00095</v>
      </c>
      <c r="Z87" s="7"/>
    </row>
    <row r="88" spans="1:26" ht="36" customHeight="1" x14ac:dyDescent="0.2">
      <c r="A88" s="1"/>
      <c r="B88" s="2">
        <v>300000000</v>
      </c>
      <c r="C88" s="2">
        <v>301000000</v>
      </c>
      <c r="D88" s="3">
        <v>301010000</v>
      </c>
      <c r="E88" s="65">
        <v>301010029</v>
      </c>
      <c r="F88" s="66" t="s">
        <v>1</v>
      </c>
      <c r="G88" s="5" t="s">
        <v>1</v>
      </c>
      <c r="H88" s="67">
        <v>481</v>
      </c>
      <c r="I88" s="5" t="s">
        <v>85</v>
      </c>
      <c r="J88" s="68">
        <v>481481111</v>
      </c>
      <c r="K88" s="69">
        <v>100</v>
      </c>
      <c r="L88" s="6" t="s">
        <v>14</v>
      </c>
      <c r="M88" s="6" t="s">
        <v>6</v>
      </c>
      <c r="N88" s="70" t="s">
        <v>736</v>
      </c>
      <c r="O88" s="19" t="s">
        <v>735</v>
      </c>
      <c r="P88" s="19" t="s">
        <v>734</v>
      </c>
      <c r="Q88" s="46">
        <v>1</v>
      </c>
      <c r="R88" s="47">
        <v>13</v>
      </c>
      <c r="S88" s="51">
        <v>803.56700000000001</v>
      </c>
      <c r="T88" s="50">
        <v>803.56700000000001</v>
      </c>
      <c r="U88" s="51">
        <v>666.26199999999994</v>
      </c>
      <c r="V88" s="51">
        <v>666.26199999999994</v>
      </c>
      <c r="W88" s="50">
        <v>600</v>
      </c>
      <c r="X88" s="51">
        <v>0</v>
      </c>
      <c r="Y88" s="50">
        <v>0</v>
      </c>
      <c r="Z88" s="7"/>
    </row>
    <row r="89" spans="1:26" ht="36" customHeight="1" x14ac:dyDescent="0.2">
      <c r="A89" s="1"/>
      <c r="B89" s="71">
        <v>300000000</v>
      </c>
      <c r="C89" s="71">
        <v>301000000</v>
      </c>
      <c r="D89" s="72">
        <v>301010000</v>
      </c>
      <c r="E89" s="73">
        <v>301010029</v>
      </c>
      <c r="F89" s="74" t="s">
        <v>1</v>
      </c>
      <c r="G89" s="75" t="s">
        <v>1</v>
      </c>
      <c r="H89" s="76">
        <v>481</v>
      </c>
      <c r="I89" s="75" t="s">
        <v>85</v>
      </c>
      <c r="J89" s="53">
        <v>481481111</v>
      </c>
      <c r="K89" s="69">
        <v>100</v>
      </c>
      <c r="L89" s="54" t="s">
        <v>14</v>
      </c>
      <c r="M89" s="54" t="s">
        <v>6</v>
      </c>
      <c r="N89" s="34" t="s">
        <v>736</v>
      </c>
      <c r="O89" s="18" t="s">
        <v>735</v>
      </c>
      <c r="P89" s="18" t="s">
        <v>734</v>
      </c>
      <c r="Q89" s="29">
        <v>4</v>
      </c>
      <c r="R89" s="30">
        <v>12</v>
      </c>
      <c r="S89" s="31">
        <v>0</v>
      </c>
      <c r="T89" s="77">
        <v>0</v>
      </c>
      <c r="U89" s="31">
        <v>1266.09025</v>
      </c>
      <c r="V89" s="31">
        <v>1266.09025</v>
      </c>
      <c r="W89" s="77">
        <v>8.8000000000000003E-4</v>
      </c>
      <c r="X89" s="31">
        <v>9.2000000000000003E-4</v>
      </c>
      <c r="Y89" s="77">
        <v>9.5E-4</v>
      </c>
      <c r="Z89" s="7"/>
    </row>
    <row r="90" spans="1:26" ht="36" customHeight="1" x14ac:dyDescent="0.2">
      <c r="A90" s="1"/>
      <c r="B90" s="71">
        <v>300000000</v>
      </c>
      <c r="C90" s="71">
        <v>301000000</v>
      </c>
      <c r="D90" s="72">
        <v>301010000</v>
      </c>
      <c r="E90" s="73">
        <v>301010029</v>
      </c>
      <c r="F90" s="74" t="s">
        <v>1</v>
      </c>
      <c r="G90" s="75" t="s">
        <v>1</v>
      </c>
      <c r="H90" s="76">
        <v>481</v>
      </c>
      <c r="I90" s="75" t="s">
        <v>85</v>
      </c>
      <c r="J90" s="53">
        <v>481481111</v>
      </c>
      <c r="K90" s="69">
        <v>100</v>
      </c>
      <c r="L90" s="54" t="s">
        <v>14</v>
      </c>
      <c r="M90" s="54" t="s">
        <v>6</v>
      </c>
      <c r="N90" s="34" t="s">
        <v>736</v>
      </c>
      <c r="O90" s="18" t="s">
        <v>735</v>
      </c>
      <c r="P90" s="18" t="s">
        <v>734</v>
      </c>
      <c r="Q90" s="29">
        <v>5</v>
      </c>
      <c r="R90" s="30">
        <v>2</v>
      </c>
      <c r="S90" s="31">
        <v>13.076700000000001</v>
      </c>
      <c r="T90" s="77">
        <v>13.076700000000001</v>
      </c>
      <c r="U90" s="31">
        <v>186.94094999999999</v>
      </c>
      <c r="V90" s="31">
        <v>183.35545999999999</v>
      </c>
      <c r="W90" s="77">
        <v>15</v>
      </c>
      <c r="X90" s="31">
        <v>15</v>
      </c>
      <c r="Y90" s="77">
        <v>15</v>
      </c>
      <c r="Z90" s="7"/>
    </row>
    <row r="91" spans="1:26" ht="36" customHeight="1" x14ac:dyDescent="0.2">
      <c r="A91" s="1"/>
      <c r="B91" s="108">
        <v>301010030</v>
      </c>
      <c r="C91" s="108"/>
      <c r="D91" s="108"/>
      <c r="E91" s="109"/>
      <c r="F91" s="32">
        <v>301010030</v>
      </c>
      <c r="G91" s="33" t="s">
        <v>733</v>
      </c>
      <c r="H91" s="107"/>
      <c r="I91" s="107"/>
      <c r="J91" s="107"/>
      <c r="K91" s="27">
        <v>100</v>
      </c>
      <c r="L91" s="34"/>
      <c r="M91" s="105"/>
      <c r="N91" s="105"/>
      <c r="O91" s="105"/>
      <c r="P91" s="106"/>
      <c r="Q91" s="9" t="s">
        <v>1</v>
      </c>
      <c r="R91" s="10" t="s">
        <v>1</v>
      </c>
      <c r="S91" s="35">
        <f>S92+S93+S94+S95+S96+S97</f>
        <v>7155.8551800000005</v>
      </c>
      <c r="T91" s="35">
        <f t="shared" ref="T91:Y91" si="16">T92+T93+T94+T95+T96+T97</f>
        <v>6856.4551799999999</v>
      </c>
      <c r="U91" s="35">
        <f t="shared" si="16"/>
        <v>11442.13834</v>
      </c>
      <c r="V91" s="35">
        <f t="shared" si="16"/>
        <v>7800.7955599999996</v>
      </c>
      <c r="W91" s="35">
        <f t="shared" si="16"/>
        <v>7792.3779999999997</v>
      </c>
      <c r="X91" s="35">
        <f t="shared" si="16"/>
        <v>5404.1629999999996</v>
      </c>
      <c r="Y91" s="35">
        <f t="shared" si="16"/>
        <v>5404.1629999999996</v>
      </c>
      <c r="Z91" s="7"/>
    </row>
    <row r="92" spans="1:26" ht="36" customHeight="1" x14ac:dyDescent="0.2">
      <c r="A92" s="1"/>
      <c r="B92" s="2">
        <v>300000000</v>
      </c>
      <c r="C92" s="2">
        <v>301000000</v>
      </c>
      <c r="D92" s="3">
        <v>301010000</v>
      </c>
      <c r="E92" s="65">
        <v>301010030</v>
      </c>
      <c r="F92" s="66" t="s">
        <v>1</v>
      </c>
      <c r="G92" s="5" t="s">
        <v>1</v>
      </c>
      <c r="H92" s="67">
        <v>40</v>
      </c>
      <c r="I92" s="5" t="s">
        <v>90</v>
      </c>
      <c r="J92" s="68">
        <v>40301000</v>
      </c>
      <c r="K92" s="69">
        <v>100</v>
      </c>
      <c r="L92" s="6" t="s">
        <v>732</v>
      </c>
      <c r="M92" s="6" t="s">
        <v>6</v>
      </c>
      <c r="N92" s="70" t="s">
        <v>731</v>
      </c>
      <c r="O92" s="19" t="s">
        <v>730</v>
      </c>
      <c r="P92" s="19" t="s">
        <v>729</v>
      </c>
      <c r="Q92" s="46">
        <v>4</v>
      </c>
      <c r="R92" s="47">
        <v>10</v>
      </c>
      <c r="S92" s="51">
        <v>6917.4551799999999</v>
      </c>
      <c r="T92" s="50">
        <v>6625.8551799999996</v>
      </c>
      <c r="U92" s="51">
        <v>11442.13834</v>
      </c>
      <c r="V92" s="51">
        <v>7800.7955599999996</v>
      </c>
      <c r="W92" s="50">
        <v>5715.3779999999997</v>
      </c>
      <c r="X92" s="51">
        <v>5404.1629999999996</v>
      </c>
      <c r="Y92" s="50">
        <v>5404.1629999999996</v>
      </c>
      <c r="Z92" s="7"/>
    </row>
    <row r="93" spans="1:26" ht="36" customHeight="1" x14ac:dyDescent="0.2">
      <c r="A93" s="1"/>
      <c r="B93" s="71">
        <v>300000000</v>
      </c>
      <c r="C93" s="71">
        <v>301000000</v>
      </c>
      <c r="D93" s="72">
        <v>301010000</v>
      </c>
      <c r="E93" s="73">
        <v>301010030</v>
      </c>
      <c r="F93" s="74" t="s">
        <v>1</v>
      </c>
      <c r="G93" s="75" t="s">
        <v>1</v>
      </c>
      <c r="H93" s="76">
        <v>40</v>
      </c>
      <c r="I93" s="75" t="s">
        <v>90</v>
      </c>
      <c r="J93" s="53">
        <v>40500150</v>
      </c>
      <c r="K93" s="69">
        <v>100</v>
      </c>
      <c r="L93" s="54" t="s">
        <v>728</v>
      </c>
      <c r="M93" s="54" t="s">
        <v>6</v>
      </c>
      <c r="N93" s="34" t="s">
        <v>727</v>
      </c>
      <c r="O93" s="18" t="s">
        <v>726</v>
      </c>
      <c r="P93" s="18" t="s">
        <v>725</v>
      </c>
      <c r="Q93" s="29">
        <v>4</v>
      </c>
      <c r="R93" s="30">
        <v>12</v>
      </c>
      <c r="S93" s="31">
        <v>131.6</v>
      </c>
      <c r="T93" s="77">
        <v>131.6</v>
      </c>
      <c r="U93" s="31">
        <v>0</v>
      </c>
      <c r="V93" s="31">
        <v>0</v>
      </c>
      <c r="W93" s="77">
        <v>0</v>
      </c>
      <c r="X93" s="31">
        <v>0</v>
      </c>
      <c r="Y93" s="77">
        <v>0</v>
      </c>
      <c r="Z93" s="7"/>
    </row>
    <row r="94" spans="1:26" ht="36" customHeight="1" x14ac:dyDescent="0.2">
      <c r="A94" s="1"/>
      <c r="B94" s="71">
        <v>300000000</v>
      </c>
      <c r="C94" s="71">
        <v>301000000</v>
      </c>
      <c r="D94" s="72">
        <v>301010000</v>
      </c>
      <c r="E94" s="73">
        <v>301010030</v>
      </c>
      <c r="F94" s="74" t="s">
        <v>1</v>
      </c>
      <c r="G94" s="75" t="s">
        <v>1</v>
      </c>
      <c r="H94" s="76">
        <v>40</v>
      </c>
      <c r="I94" s="75" t="s">
        <v>90</v>
      </c>
      <c r="J94" s="53">
        <v>40500350</v>
      </c>
      <c r="K94" s="69">
        <v>400</v>
      </c>
      <c r="L94" s="54" t="s">
        <v>724</v>
      </c>
      <c r="M94" s="54" t="s">
        <v>6</v>
      </c>
      <c r="N94" s="34" t="s">
        <v>656</v>
      </c>
      <c r="O94" s="18" t="s">
        <v>723</v>
      </c>
      <c r="P94" s="18" t="s">
        <v>654</v>
      </c>
      <c r="Q94" s="29">
        <v>1</v>
      </c>
      <c r="R94" s="30">
        <v>13</v>
      </c>
      <c r="S94" s="31">
        <v>0</v>
      </c>
      <c r="T94" s="77">
        <v>0</v>
      </c>
      <c r="U94" s="31">
        <v>0</v>
      </c>
      <c r="V94" s="31">
        <v>0</v>
      </c>
      <c r="W94" s="77">
        <v>1500</v>
      </c>
      <c r="X94" s="31">
        <v>0</v>
      </c>
      <c r="Y94" s="77">
        <v>0</v>
      </c>
      <c r="Z94" s="7"/>
    </row>
    <row r="95" spans="1:26" ht="36" customHeight="1" x14ac:dyDescent="0.2">
      <c r="A95" s="1"/>
      <c r="B95" s="71">
        <v>300000000</v>
      </c>
      <c r="C95" s="71">
        <v>301000000</v>
      </c>
      <c r="D95" s="72">
        <v>301010000</v>
      </c>
      <c r="E95" s="73">
        <v>301010030</v>
      </c>
      <c r="F95" s="74" t="s">
        <v>1</v>
      </c>
      <c r="G95" s="75" t="s">
        <v>1</v>
      </c>
      <c r="H95" s="76">
        <v>231</v>
      </c>
      <c r="I95" s="75" t="s">
        <v>49</v>
      </c>
      <c r="J95" s="53">
        <v>231231210</v>
      </c>
      <c r="K95" s="69">
        <v>100</v>
      </c>
      <c r="L95" s="54" t="s">
        <v>716</v>
      </c>
      <c r="M95" s="54" t="s">
        <v>6</v>
      </c>
      <c r="N95" s="34" t="s">
        <v>722</v>
      </c>
      <c r="O95" s="18" t="s">
        <v>721</v>
      </c>
      <c r="P95" s="18" t="s">
        <v>720</v>
      </c>
      <c r="Q95" s="29">
        <v>7</v>
      </c>
      <c r="R95" s="30">
        <v>9</v>
      </c>
      <c r="S95" s="31">
        <v>71.2</v>
      </c>
      <c r="T95" s="77">
        <v>66</v>
      </c>
      <c r="U95" s="31">
        <v>0</v>
      </c>
      <c r="V95" s="31">
        <v>0</v>
      </c>
      <c r="W95" s="77">
        <v>0</v>
      </c>
      <c r="X95" s="31">
        <v>0</v>
      </c>
      <c r="Y95" s="77">
        <v>0</v>
      </c>
      <c r="Z95" s="7"/>
    </row>
    <row r="96" spans="1:26" ht="36" customHeight="1" x14ac:dyDescent="0.2">
      <c r="A96" s="1"/>
      <c r="B96" s="71">
        <v>300000000</v>
      </c>
      <c r="C96" s="71">
        <v>301000000</v>
      </c>
      <c r="D96" s="72">
        <v>301010000</v>
      </c>
      <c r="E96" s="73">
        <v>301010030</v>
      </c>
      <c r="F96" s="74" t="s">
        <v>1</v>
      </c>
      <c r="G96" s="75" t="s">
        <v>1</v>
      </c>
      <c r="H96" s="76">
        <v>241</v>
      </c>
      <c r="I96" s="75" t="s">
        <v>271</v>
      </c>
      <c r="J96" s="53">
        <v>241241134</v>
      </c>
      <c r="K96" s="69">
        <v>100</v>
      </c>
      <c r="L96" s="54" t="s">
        <v>22</v>
      </c>
      <c r="M96" s="54" t="s">
        <v>6</v>
      </c>
      <c r="N96" s="34" t="s">
        <v>719</v>
      </c>
      <c r="O96" s="18" t="s">
        <v>718</v>
      </c>
      <c r="P96" s="18" t="s">
        <v>717</v>
      </c>
      <c r="Q96" s="29">
        <v>4</v>
      </c>
      <c r="R96" s="30">
        <v>10</v>
      </c>
      <c r="S96" s="31">
        <v>0</v>
      </c>
      <c r="T96" s="77">
        <v>0</v>
      </c>
      <c r="U96" s="31">
        <v>0</v>
      </c>
      <c r="V96" s="31">
        <v>0</v>
      </c>
      <c r="W96" s="77">
        <v>577</v>
      </c>
      <c r="X96" s="31">
        <v>0</v>
      </c>
      <c r="Y96" s="77">
        <v>0</v>
      </c>
      <c r="Z96" s="7"/>
    </row>
    <row r="97" spans="1:26" ht="36" customHeight="1" x14ac:dyDescent="0.2">
      <c r="A97" s="1"/>
      <c r="B97" s="24">
        <v>300000000</v>
      </c>
      <c r="C97" s="24">
        <v>301000000</v>
      </c>
      <c r="D97" s="22">
        <v>301010000</v>
      </c>
      <c r="E97" s="23">
        <v>301010030</v>
      </c>
      <c r="F97" s="78" t="s">
        <v>1</v>
      </c>
      <c r="G97" s="79" t="s">
        <v>1</v>
      </c>
      <c r="H97" s="80">
        <v>481</v>
      </c>
      <c r="I97" s="79" t="s">
        <v>85</v>
      </c>
      <c r="J97" s="81">
        <v>481481114</v>
      </c>
      <c r="K97" s="69">
        <v>100</v>
      </c>
      <c r="L97" s="82" t="s">
        <v>716</v>
      </c>
      <c r="M97" s="82" t="s">
        <v>6</v>
      </c>
      <c r="N97" s="28" t="s">
        <v>715</v>
      </c>
      <c r="O97" s="21" t="s">
        <v>714</v>
      </c>
      <c r="P97" s="21" t="s">
        <v>713</v>
      </c>
      <c r="Q97" s="29">
        <v>4</v>
      </c>
      <c r="R97" s="30">
        <v>10</v>
      </c>
      <c r="S97" s="31">
        <v>35.6</v>
      </c>
      <c r="T97" s="77">
        <v>33</v>
      </c>
      <c r="U97" s="31">
        <v>0</v>
      </c>
      <c r="V97" s="31">
        <v>0</v>
      </c>
      <c r="W97" s="77">
        <v>0</v>
      </c>
      <c r="X97" s="31">
        <v>0</v>
      </c>
      <c r="Y97" s="77">
        <v>0</v>
      </c>
      <c r="Z97" s="7"/>
    </row>
    <row r="98" spans="1:26" ht="60" customHeight="1" x14ac:dyDescent="0.2">
      <c r="A98" s="1"/>
      <c r="B98" s="108">
        <v>301010031</v>
      </c>
      <c r="C98" s="108"/>
      <c r="D98" s="108"/>
      <c r="E98" s="109"/>
      <c r="F98" s="32">
        <v>301010031</v>
      </c>
      <c r="G98" s="33" t="s">
        <v>712</v>
      </c>
      <c r="H98" s="107"/>
      <c r="I98" s="107"/>
      <c r="J98" s="107"/>
      <c r="K98" s="27">
        <v>100</v>
      </c>
      <c r="L98" s="34"/>
      <c r="M98" s="105"/>
      <c r="N98" s="105"/>
      <c r="O98" s="105"/>
      <c r="P98" s="106"/>
      <c r="Q98" s="9" t="s">
        <v>1</v>
      </c>
      <c r="R98" s="10" t="s">
        <v>1</v>
      </c>
      <c r="S98" s="35">
        <f>S99+S100+S101</f>
        <v>25124.563110000003</v>
      </c>
      <c r="T98" s="35">
        <f t="shared" ref="T98:Y98" si="17">T99+T100+T101</f>
        <v>25089.85584</v>
      </c>
      <c r="U98" s="35">
        <f t="shared" si="17"/>
        <v>27214.841360000002</v>
      </c>
      <c r="V98" s="35">
        <f t="shared" si="17"/>
        <v>25566.54507</v>
      </c>
      <c r="W98" s="35">
        <f t="shared" si="17"/>
        <v>18523.379199999999</v>
      </c>
      <c r="X98" s="35">
        <f t="shared" si="17"/>
        <v>21020.39284</v>
      </c>
      <c r="Y98" s="35">
        <f t="shared" si="17"/>
        <v>15671.943740000001</v>
      </c>
      <c r="Z98" s="7"/>
    </row>
    <row r="99" spans="1:26" ht="36" customHeight="1" x14ac:dyDescent="0.2">
      <c r="A99" s="1"/>
      <c r="B99" s="2">
        <v>300000000</v>
      </c>
      <c r="C99" s="2">
        <v>301000000</v>
      </c>
      <c r="D99" s="3">
        <v>301010000</v>
      </c>
      <c r="E99" s="65">
        <v>301010031</v>
      </c>
      <c r="F99" s="66" t="s">
        <v>1</v>
      </c>
      <c r="G99" s="5" t="s">
        <v>1</v>
      </c>
      <c r="H99" s="67">
        <v>241</v>
      </c>
      <c r="I99" s="5" t="s">
        <v>271</v>
      </c>
      <c r="J99" s="68">
        <v>241022000</v>
      </c>
      <c r="K99" s="69">
        <v>100</v>
      </c>
      <c r="L99" s="6" t="s">
        <v>711</v>
      </c>
      <c r="M99" s="6" t="s">
        <v>6</v>
      </c>
      <c r="N99" s="70" t="s">
        <v>710</v>
      </c>
      <c r="O99" s="19" t="s">
        <v>709</v>
      </c>
      <c r="P99" s="19" t="s">
        <v>708</v>
      </c>
      <c r="Q99" s="46">
        <v>8</v>
      </c>
      <c r="R99" s="47">
        <v>1</v>
      </c>
      <c r="S99" s="51">
        <v>24196.017220000002</v>
      </c>
      <c r="T99" s="50">
        <v>24196.017220000002</v>
      </c>
      <c r="U99" s="51">
        <v>26698.071520000001</v>
      </c>
      <c r="V99" s="51">
        <v>25065.588299999999</v>
      </c>
      <c r="W99" s="50">
        <v>18212.96</v>
      </c>
      <c r="X99" s="51">
        <v>20709.97364</v>
      </c>
      <c r="Y99" s="50">
        <v>15361.52454</v>
      </c>
      <c r="Z99" s="7"/>
    </row>
    <row r="100" spans="1:26" ht="36" customHeight="1" x14ac:dyDescent="0.2">
      <c r="A100" s="1"/>
      <c r="B100" s="71">
        <v>300000000</v>
      </c>
      <c r="C100" s="71">
        <v>301000000</v>
      </c>
      <c r="D100" s="72">
        <v>301010000</v>
      </c>
      <c r="E100" s="73">
        <v>301010031</v>
      </c>
      <c r="F100" s="74" t="s">
        <v>1</v>
      </c>
      <c r="G100" s="75" t="s">
        <v>1</v>
      </c>
      <c r="H100" s="76">
        <v>241</v>
      </c>
      <c r="I100" s="75" t="s">
        <v>271</v>
      </c>
      <c r="J100" s="53">
        <v>241022000</v>
      </c>
      <c r="K100" s="69">
        <v>100</v>
      </c>
      <c r="L100" s="54" t="s">
        <v>711</v>
      </c>
      <c r="M100" s="54" t="s">
        <v>6</v>
      </c>
      <c r="N100" s="34" t="s">
        <v>710</v>
      </c>
      <c r="O100" s="18" t="s">
        <v>709</v>
      </c>
      <c r="P100" s="18" t="s">
        <v>708</v>
      </c>
      <c r="Q100" s="29">
        <v>8</v>
      </c>
      <c r="R100" s="30">
        <v>4</v>
      </c>
      <c r="S100" s="31">
        <v>769.54588999999999</v>
      </c>
      <c r="T100" s="77">
        <v>734.83861999999999</v>
      </c>
      <c r="U100" s="31">
        <v>256.76983999999999</v>
      </c>
      <c r="V100" s="31">
        <v>240.95677000000001</v>
      </c>
      <c r="W100" s="77">
        <v>310.41919999999999</v>
      </c>
      <c r="X100" s="31">
        <v>310.41919999999999</v>
      </c>
      <c r="Y100" s="77">
        <v>310.41919999999999</v>
      </c>
      <c r="Z100" s="7"/>
    </row>
    <row r="101" spans="1:26" ht="36" customHeight="1" x14ac:dyDescent="0.2">
      <c r="A101" s="1"/>
      <c r="B101" s="71">
        <v>300000000</v>
      </c>
      <c r="C101" s="71">
        <v>301000000</v>
      </c>
      <c r="D101" s="72">
        <v>301010000</v>
      </c>
      <c r="E101" s="73">
        <v>301010031</v>
      </c>
      <c r="F101" s="74" t="s">
        <v>1</v>
      </c>
      <c r="G101" s="75" t="s">
        <v>1</v>
      </c>
      <c r="H101" s="76">
        <v>241</v>
      </c>
      <c r="I101" s="75" t="s">
        <v>271</v>
      </c>
      <c r="J101" s="53">
        <v>241241141</v>
      </c>
      <c r="K101" s="69">
        <v>100</v>
      </c>
      <c r="L101" s="54" t="s">
        <v>707</v>
      </c>
      <c r="M101" s="54" t="s">
        <v>6</v>
      </c>
      <c r="N101" s="34" t="s">
        <v>706</v>
      </c>
      <c r="O101" s="18" t="s">
        <v>705</v>
      </c>
      <c r="P101" s="18" t="s">
        <v>704</v>
      </c>
      <c r="Q101" s="29">
        <v>0</v>
      </c>
      <c r="R101" s="30">
        <v>0</v>
      </c>
      <c r="S101" s="31">
        <v>159</v>
      </c>
      <c r="T101" s="77">
        <v>159</v>
      </c>
      <c r="U101" s="31">
        <v>260</v>
      </c>
      <c r="V101" s="31">
        <v>260</v>
      </c>
      <c r="W101" s="77">
        <v>0</v>
      </c>
      <c r="X101" s="31">
        <v>0</v>
      </c>
      <c r="Y101" s="77">
        <v>0</v>
      </c>
      <c r="Z101" s="7"/>
    </row>
    <row r="102" spans="1:26" ht="36" customHeight="1" x14ac:dyDescent="0.2">
      <c r="A102" s="1"/>
      <c r="B102" s="108">
        <v>301010032</v>
      </c>
      <c r="C102" s="108"/>
      <c r="D102" s="108"/>
      <c r="E102" s="109"/>
      <c r="F102" s="32">
        <v>301010032</v>
      </c>
      <c r="G102" s="33" t="s">
        <v>703</v>
      </c>
      <c r="H102" s="107"/>
      <c r="I102" s="107"/>
      <c r="J102" s="107"/>
      <c r="K102" s="27">
        <v>100</v>
      </c>
      <c r="L102" s="34"/>
      <c r="M102" s="105"/>
      <c r="N102" s="105"/>
      <c r="O102" s="105"/>
      <c r="P102" s="106"/>
      <c r="Q102" s="9" t="s">
        <v>1</v>
      </c>
      <c r="R102" s="10" t="s">
        <v>1</v>
      </c>
      <c r="S102" s="35">
        <f>S103+S104+S105+S106+S107+S108+S109+S110+S111</f>
        <v>373127.95874000003</v>
      </c>
      <c r="T102" s="35">
        <f t="shared" ref="T102:Y102" si="18">T103+T104+T105+T106+T107+T108+T109+T110+T111</f>
        <v>108196.62262000001</v>
      </c>
      <c r="U102" s="35">
        <f t="shared" si="18"/>
        <v>369764.66400999995</v>
      </c>
      <c r="V102" s="35">
        <f t="shared" si="18"/>
        <v>119211.37535999999</v>
      </c>
      <c r="W102" s="35">
        <f t="shared" si="18"/>
        <v>93167.862450000001</v>
      </c>
      <c r="X102" s="35">
        <f t="shared" si="18"/>
        <v>95968.240430000005</v>
      </c>
      <c r="Y102" s="35">
        <f t="shared" si="18"/>
        <v>80045.939530000003</v>
      </c>
      <c r="Z102" s="7"/>
    </row>
    <row r="103" spans="1:26" ht="36" customHeight="1" x14ac:dyDescent="0.2">
      <c r="A103" s="1"/>
      <c r="B103" s="2">
        <v>300000000</v>
      </c>
      <c r="C103" s="2">
        <v>301000000</v>
      </c>
      <c r="D103" s="3">
        <v>301010000</v>
      </c>
      <c r="E103" s="65">
        <v>301010032</v>
      </c>
      <c r="F103" s="66" t="s">
        <v>1</v>
      </c>
      <c r="G103" s="5" t="s">
        <v>1</v>
      </c>
      <c r="H103" s="67">
        <v>40</v>
      </c>
      <c r="I103" s="5" t="s">
        <v>90</v>
      </c>
      <c r="J103" s="68">
        <v>40048000</v>
      </c>
      <c r="K103" s="69">
        <v>100</v>
      </c>
      <c r="L103" s="6" t="s">
        <v>702</v>
      </c>
      <c r="M103" s="6" t="s">
        <v>6</v>
      </c>
      <c r="N103" s="70" t="s">
        <v>701</v>
      </c>
      <c r="O103" s="19" t="s">
        <v>700</v>
      </c>
      <c r="P103" s="19" t="s">
        <v>699</v>
      </c>
      <c r="Q103" s="46">
        <v>8</v>
      </c>
      <c r="R103" s="47">
        <v>4</v>
      </c>
      <c r="S103" s="51">
        <v>994.75238000000002</v>
      </c>
      <c r="T103" s="50">
        <v>994.75238000000002</v>
      </c>
      <c r="U103" s="51">
        <v>3988.7797</v>
      </c>
      <c r="V103" s="51">
        <v>3144.7797</v>
      </c>
      <c r="W103" s="50">
        <v>1000</v>
      </c>
      <c r="X103" s="51">
        <v>1000</v>
      </c>
      <c r="Y103" s="50">
        <v>1000</v>
      </c>
      <c r="Z103" s="7"/>
    </row>
    <row r="104" spans="1:26" ht="36" customHeight="1" x14ac:dyDescent="0.2">
      <c r="A104" s="1"/>
      <c r="B104" s="71">
        <v>300000000</v>
      </c>
      <c r="C104" s="71">
        <v>301000000</v>
      </c>
      <c r="D104" s="72">
        <v>301010000</v>
      </c>
      <c r="E104" s="73">
        <v>301010032</v>
      </c>
      <c r="F104" s="74" t="s">
        <v>1</v>
      </c>
      <c r="G104" s="75" t="s">
        <v>1</v>
      </c>
      <c r="H104" s="76">
        <v>241</v>
      </c>
      <c r="I104" s="75" t="s">
        <v>271</v>
      </c>
      <c r="J104" s="53">
        <v>241023000</v>
      </c>
      <c r="K104" s="69">
        <v>100</v>
      </c>
      <c r="L104" s="54" t="s">
        <v>696</v>
      </c>
      <c r="M104" s="54" t="s">
        <v>6</v>
      </c>
      <c r="N104" s="34" t="s">
        <v>684</v>
      </c>
      <c r="O104" s="18" t="s">
        <v>683</v>
      </c>
      <c r="P104" s="18" t="s">
        <v>682</v>
      </c>
      <c r="Q104" s="29">
        <v>8</v>
      </c>
      <c r="R104" s="30">
        <v>1</v>
      </c>
      <c r="S104" s="31">
        <v>14483.58894</v>
      </c>
      <c r="T104" s="77">
        <v>14483.58894</v>
      </c>
      <c r="U104" s="31">
        <v>25740.5</v>
      </c>
      <c r="V104" s="31">
        <v>25045.7</v>
      </c>
      <c r="W104" s="77">
        <v>13659.746999999999</v>
      </c>
      <c r="X104" s="31">
        <v>13829.76362</v>
      </c>
      <c r="Y104" s="77">
        <v>13377.063620000001</v>
      </c>
      <c r="Z104" s="7"/>
    </row>
    <row r="105" spans="1:26" ht="36" customHeight="1" x14ac:dyDescent="0.2">
      <c r="A105" s="1"/>
      <c r="B105" s="71">
        <v>300000000</v>
      </c>
      <c r="C105" s="71">
        <v>301000000</v>
      </c>
      <c r="D105" s="72">
        <v>301010000</v>
      </c>
      <c r="E105" s="73">
        <v>301010032</v>
      </c>
      <c r="F105" s="74" t="s">
        <v>1</v>
      </c>
      <c r="G105" s="75" t="s">
        <v>1</v>
      </c>
      <c r="H105" s="76">
        <v>241</v>
      </c>
      <c r="I105" s="75" t="s">
        <v>271</v>
      </c>
      <c r="J105" s="53">
        <v>241084175</v>
      </c>
      <c r="K105" s="69">
        <v>100</v>
      </c>
      <c r="L105" s="54" t="s">
        <v>695</v>
      </c>
      <c r="M105" s="54" t="s">
        <v>6</v>
      </c>
      <c r="N105" s="34" t="s">
        <v>694</v>
      </c>
      <c r="O105" s="18" t="s">
        <v>693</v>
      </c>
      <c r="P105" s="18" t="s">
        <v>692</v>
      </c>
      <c r="Q105" s="29">
        <v>0</v>
      </c>
      <c r="R105" s="30">
        <v>0</v>
      </c>
      <c r="S105" s="31">
        <v>200</v>
      </c>
      <c r="T105" s="77">
        <v>200</v>
      </c>
      <c r="U105" s="31">
        <v>5580</v>
      </c>
      <c r="V105" s="31">
        <v>5580</v>
      </c>
      <c r="W105" s="77">
        <v>0</v>
      </c>
      <c r="X105" s="31">
        <v>0</v>
      </c>
      <c r="Y105" s="77">
        <v>0</v>
      </c>
      <c r="Z105" s="7"/>
    </row>
    <row r="106" spans="1:26" ht="36" customHeight="1" x14ac:dyDescent="0.2">
      <c r="A106" s="1"/>
      <c r="B106" s="71">
        <v>300000000</v>
      </c>
      <c r="C106" s="71">
        <v>301000000</v>
      </c>
      <c r="D106" s="72">
        <v>301010000</v>
      </c>
      <c r="E106" s="73">
        <v>301010032</v>
      </c>
      <c r="F106" s="74" t="s">
        <v>1</v>
      </c>
      <c r="G106" s="75" t="s">
        <v>1</v>
      </c>
      <c r="H106" s="76">
        <v>241</v>
      </c>
      <c r="I106" s="75" t="s">
        <v>271</v>
      </c>
      <c r="J106" s="53">
        <v>241084177</v>
      </c>
      <c r="K106" s="69">
        <v>100</v>
      </c>
      <c r="L106" s="54" t="s">
        <v>691</v>
      </c>
      <c r="M106" s="54" t="s">
        <v>6</v>
      </c>
      <c r="N106" s="34" t="s">
        <v>690</v>
      </c>
      <c r="O106" s="18" t="s">
        <v>689</v>
      </c>
      <c r="P106" s="18" t="s">
        <v>688</v>
      </c>
      <c r="Q106" s="29">
        <v>8</v>
      </c>
      <c r="R106" s="30">
        <v>1</v>
      </c>
      <c r="S106" s="31">
        <v>85465.057230000006</v>
      </c>
      <c r="T106" s="77">
        <v>85465.057230000006</v>
      </c>
      <c r="U106" s="31">
        <v>84980.305429999993</v>
      </c>
      <c r="V106" s="31">
        <v>76363.944629999998</v>
      </c>
      <c r="W106" s="77">
        <v>71556.848610000001</v>
      </c>
      <c r="X106" s="31">
        <v>73842.144100000005</v>
      </c>
      <c r="Y106" s="77">
        <v>59470.831209999997</v>
      </c>
      <c r="Z106" s="7"/>
    </row>
    <row r="107" spans="1:26" ht="36" customHeight="1" x14ac:dyDescent="0.2">
      <c r="A107" s="1"/>
      <c r="B107" s="71">
        <v>300000000</v>
      </c>
      <c r="C107" s="71">
        <v>301000000</v>
      </c>
      <c r="D107" s="72">
        <v>301010000</v>
      </c>
      <c r="E107" s="73">
        <v>301010032</v>
      </c>
      <c r="F107" s="74" t="s">
        <v>1</v>
      </c>
      <c r="G107" s="75" t="s">
        <v>1</v>
      </c>
      <c r="H107" s="76">
        <v>241</v>
      </c>
      <c r="I107" s="75" t="s">
        <v>271</v>
      </c>
      <c r="J107" s="53">
        <v>241084177</v>
      </c>
      <c r="K107" s="69">
        <v>100</v>
      </c>
      <c r="L107" s="54" t="s">
        <v>691</v>
      </c>
      <c r="M107" s="54" t="s">
        <v>6</v>
      </c>
      <c r="N107" s="34" t="s">
        <v>690</v>
      </c>
      <c r="O107" s="18" t="s">
        <v>689</v>
      </c>
      <c r="P107" s="18" t="s">
        <v>688</v>
      </c>
      <c r="Q107" s="29">
        <v>8</v>
      </c>
      <c r="R107" s="30">
        <v>4</v>
      </c>
      <c r="S107" s="31">
        <v>7732.6332400000001</v>
      </c>
      <c r="T107" s="77">
        <v>6963.2240700000002</v>
      </c>
      <c r="U107" s="31">
        <v>7606.15193</v>
      </c>
      <c r="V107" s="31">
        <v>6369.9510300000002</v>
      </c>
      <c r="W107" s="77">
        <v>6951.2668400000002</v>
      </c>
      <c r="X107" s="31">
        <v>7296.3327099999997</v>
      </c>
      <c r="Y107" s="77">
        <v>6198.0447000000004</v>
      </c>
      <c r="Z107" s="7"/>
    </row>
    <row r="108" spans="1:26" ht="36" customHeight="1" x14ac:dyDescent="0.2">
      <c r="A108" s="1"/>
      <c r="B108" s="71">
        <v>300000000</v>
      </c>
      <c r="C108" s="71">
        <v>301000000</v>
      </c>
      <c r="D108" s="72">
        <v>301010000</v>
      </c>
      <c r="E108" s="73">
        <v>301010032</v>
      </c>
      <c r="F108" s="74" t="s">
        <v>1</v>
      </c>
      <c r="G108" s="75" t="s">
        <v>1</v>
      </c>
      <c r="H108" s="76">
        <v>241</v>
      </c>
      <c r="I108" s="75" t="s">
        <v>271</v>
      </c>
      <c r="J108" s="53">
        <v>241241144</v>
      </c>
      <c r="K108" s="69">
        <v>100</v>
      </c>
      <c r="L108" s="54" t="s">
        <v>687</v>
      </c>
      <c r="M108" s="54" t="s">
        <v>6</v>
      </c>
      <c r="N108" s="34" t="s">
        <v>600</v>
      </c>
      <c r="O108" s="18" t="s">
        <v>686</v>
      </c>
      <c r="P108" s="18" t="s">
        <v>598</v>
      </c>
      <c r="Q108" s="29">
        <v>8</v>
      </c>
      <c r="R108" s="30">
        <v>1</v>
      </c>
      <c r="S108" s="31">
        <v>20</v>
      </c>
      <c r="T108" s="77">
        <v>20</v>
      </c>
      <c r="U108" s="31">
        <v>40</v>
      </c>
      <c r="V108" s="31">
        <v>40</v>
      </c>
      <c r="W108" s="77">
        <v>0</v>
      </c>
      <c r="X108" s="31">
        <v>0</v>
      </c>
      <c r="Y108" s="77">
        <v>0</v>
      </c>
      <c r="Z108" s="7"/>
    </row>
    <row r="109" spans="1:26" ht="36" customHeight="1" x14ac:dyDescent="0.2">
      <c r="A109" s="1"/>
      <c r="B109" s="71">
        <v>300000000</v>
      </c>
      <c r="C109" s="71">
        <v>301000000</v>
      </c>
      <c r="D109" s="72">
        <v>301010000</v>
      </c>
      <c r="E109" s="73">
        <v>301010032</v>
      </c>
      <c r="F109" s="74" t="s">
        <v>1</v>
      </c>
      <c r="G109" s="75" t="s">
        <v>1</v>
      </c>
      <c r="H109" s="76">
        <v>241</v>
      </c>
      <c r="I109" s="75" t="s">
        <v>271</v>
      </c>
      <c r="J109" s="53">
        <v>241241154</v>
      </c>
      <c r="K109" s="69">
        <v>100</v>
      </c>
      <c r="L109" s="54" t="s">
        <v>685</v>
      </c>
      <c r="M109" s="54" t="s">
        <v>6</v>
      </c>
      <c r="N109" s="34" t="s">
        <v>684</v>
      </c>
      <c r="O109" s="18" t="s">
        <v>683</v>
      </c>
      <c r="P109" s="18" t="s">
        <v>682</v>
      </c>
      <c r="Q109" s="29">
        <v>8</v>
      </c>
      <c r="R109" s="30">
        <v>1</v>
      </c>
      <c r="S109" s="31">
        <v>70</v>
      </c>
      <c r="T109" s="77">
        <v>70</v>
      </c>
      <c r="U109" s="31">
        <v>70</v>
      </c>
      <c r="V109" s="31">
        <v>70</v>
      </c>
      <c r="W109" s="77">
        <v>0</v>
      </c>
      <c r="X109" s="31">
        <v>0</v>
      </c>
      <c r="Y109" s="77">
        <v>0</v>
      </c>
      <c r="Z109" s="7"/>
    </row>
    <row r="110" spans="1:26" ht="36" customHeight="1" x14ac:dyDescent="0.2">
      <c r="A110" s="1"/>
      <c r="B110" s="71">
        <v>300000000</v>
      </c>
      <c r="C110" s="71">
        <v>301000000</v>
      </c>
      <c r="D110" s="72">
        <v>301010000</v>
      </c>
      <c r="E110" s="73">
        <v>301010032</v>
      </c>
      <c r="F110" s="74" t="s">
        <v>1</v>
      </c>
      <c r="G110" s="75" t="s">
        <v>1</v>
      </c>
      <c r="H110" s="76">
        <v>241</v>
      </c>
      <c r="I110" s="75" t="s">
        <v>271</v>
      </c>
      <c r="J110" s="53">
        <v>241241155</v>
      </c>
      <c r="K110" s="69">
        <v>100</v>
      </c>
      <c r="L110" s="54" t="s">
        <v>681</v>
      </c>
      <c r="M110" s="54" t="s">
        <v>6</v>
      </c>
      <c r="N110" s="34" t="s">
        <v>596</v>
      </c>
      <c r="O110" s="18" t="s">
        <v>680</v>
      </c>
      <c r="P110" s="18" t="s">
        <v>594</v>
      </c>
      <c r="Q110" s="29">
        <v>8</v>
      </c>
      <c r="R110" s="30">
        <v>1</v>
      </c>
      <c r="S110" s="31">
        <v>0</v>
      </c>
      <c r="T110" s="77">
        <v>0</v>
      </c>
      <c r="U110" s="31">
        <v>2597</v>
      </c>
      <c r="V110" s="31">
        <v>2597</v>
      </c>
      <c r="W110" s="77">
        <v>0</v>
      </c>
      <c r="X110" s="31">
        <v>0</v>
      </c>
      <c r="Y110" s="77">
        <v>0</v>
      </c>
      <c r="Z110" s="7"/>
    </row>
    <row r="111" spans="1:26" ht="36" customHeight="1" x14ac:dyDescent="0.2">
      <c r="A111" s="1"/>
      <c r="B111" s="24">
        <v>300000000</v>
      </c>
      <c r="C111" s="24">
        <v>301000000</v>
      </c>
      <c r="D111" s="22">
        <v>301010000</v>
      </c>
      <c r="E111" s="23">
        <v>301010032</v>
      </c>
      <c r="F111" s="78" t="s">
        <v>1</v>
      </c>
      <c r="G111" s="79" t="s">
        <v>1</v>
      </c>
      <c r="H111" s="80">
        <v>481</v>
      </c>
      <c r="I111" s="79" t="s">
        <v>85</v>
      </c>
      <c r="J111" s="81">
        <v>481481010</v>
      </c>
      <c r="K111" s="69">
        <v>100</v>
      </c>
      <c r="L111" s="82" t="s">
        <v>679</v>
      </c>
      <c r="M111" s="82" t="s">
        <v>6</v>
      </c>
      <c r="N111" s="28" t="s">
        <v>678</v>
      </c>
      <c r="O111" s="21" t="s">
        <v>677</v>
      </c>
      <c r="P111" s="21" t="s">
        <v>676</v>
      </c>
      <c r="Q111" s="29">
        <v>8</v>
      </c>
      <c r="R111" s="30">
        <v>1</v>
      </c>
      <c r="S111" s="31">
        <v>264161.92694999999</v>
      </c>
      <c r="T111" s="77">
        <v>0</v>
      </c>
      <c r="U111" s="31">
        <v>239161.92694999999</v>
      </c>
      <c r="V111" s="31">
        <v>0</v>
      </c>
      <c r="W111" s="77">
        <v>0</v>
      </c>
      <c r="X111" s="31">
        <v>0</v>
      </c>
      <c r="Y111" s="77">
        <v>0</v>
      </c>
      <c r="Z111" s="7"/>
    </row>
    <row r="112" spans="1:26" ht="36" customHeight="1" x14ac:dyDescent="0.2">
      <c r="A112" s="1"/>
      <c r="B112" s="108">
        <v>301010034</v>
      </c>
      <c r="C112" s="108"/>
      <c r="D112" s="108"/>
      <c r="E112" s="109"/>
      <c r="F112" s="32">
        <v>301010034</v>
      </c>
      <c r="G112" s="33" t="s">
        <v>675</v>
      </c>
      <c r="H112" s="107"/>
      <c r="I112" s="107"/>
      <c r="J112" s="107"/>
      <c r="K112" s="27">
        <v>100</v>
      </c>
      <c r="L112" s="34"/>
      <c r="M112" s="105"/>
      <c r="N112" s="105"/>
      <c r="O112" s="105"/>
      <c r="P112" s="106"/>
      <c r="Q112" s="9" t="s">
        <v>1</v>
      </c>
      <c r="R112" s="10" t="s">
        <v>1</v>
      </c>
      <c r="S112" s="35">
        <f>S113</f>
        <v>0</v>
      </c>
      <c r="T112" s="35">
        <f t="shared" ref="T112:Y112" si="19">T113</f>
        <v>0</v>
      </c>
      <c r="U112" s="35">
        <f t="shared" si="19"/>
        <v>5990</v>
      </c>
      <c r="V112" s="35">
        <f t="shared" si="19"/>
        <v>5990</v>
      </c>
      <c r="W112" s="35">
        <f t="shared" si="19"/>
        <v>1500</v>
      </c>
      <c r="X112" s="35">
        <f t="shared" si="19"/>
        <v>0</v>
      </c>
      <c r="Y112" s="35">
        <f t="shared" si="19"/>
        <v>0</v>
      </c>
      <c r="Z112" s="7"/>
    </row>
    <row r="113" spans="1:26" ht="36" customHeight="1" x14ac:dyDescent="0.2">
      <c r="A113" s="1"/>
      <c r="B113" s="24">
        <v>300000000</v>
      </c>
      <c r="C113" s="24">
        <v>301000000</v>
      </c>
      <c r="D113" s="22">
        <v>301010000</v>
      </c>
      <c r="E113" s="23">
        <v>301010034</v>
      </c>
      <c r="F113" s="78" t="s">
        <v>1</v>
      </c>
      <c r="G113" s="79" t="s">
        <v>1</v>
      </c>
      <c r="H113" s="80">
        <v>241</v>
      </c>
      <c r="I113" s="79" t="s">
        <v>271</v>
      </c>
      <c r="J113" s="81">
        <v>241241156</v>
      </c>
      <c r="K113" s="69">
        <v>100</v>
      </c>
      <c r="L113" s="82" t="s">
        <v>674</v>
      </c>
      <c r="M113" s="82" t="s">
        <v>6</v>
      </c>
      <c r="N113" s="28" t="s">
        <v>596</v>
      </c>
      <c r="O113" s="21" t="s">
        <v>673</v>
      </c>
      <c r="P113" s="21" t="s">
        <v>594</v>
      </c>
      <c r="Q113" s="29">
        <v>8</v>
      </c>
      <c r="R113" s="30">
        <v>1</v>
      </c>
      <c r="S113" s="31">
        <v>0</v>
      </c>
      <c r="T113" s="77">
        <v>0</v>
      </c>
      <c r="U113" s="31">
        <v>5990</v>
      </c>
      <c r="V113" s="31">
        <v>5990</v>
      </c>
      <c r="W113" s="77">
        <v>1500</v>
      </c>
      <c r="X113" s="31">
        <v>0</v>
      </c>
      <c r="Y113" s="77">
        <v>0</v>
      </c>
      <c r="Z113" s="7"/>
    </row>
    <row r="114" spans="1:26" ht="36" customHeight="1" x14ac:dyDescent="0.2">
      <c r="A114" s="1"/>
      <c r="B114" s="108">
        <v>301010035</v>
      </c>
      <c r="C114" s="108"/>
      <c r="D114" s="108"/>
      <c r="E114" s="109"/>
      <c r="F114" s="32">
        <v>301010035</v>
      </c>
      <c r="G114" s="33" t="s">
        <v>672</v>
      </c>
      <c r="H114" s="107"/>
      <c r="I114" s="107"/>
      <c r="J114" s="107"/>
      <c r="K114" s="27">
        <v>100</v>
      </c>
      <c r="L114" s="34"/>
      <c r="M114" s="105"/>
      <c r="N114" s="105"/>
      <c r="O114" s="105"/>
      <c r="P114" s="106"/>
      <c r="Q114" s="9" t="s">
        <v>1</v>
      </c>
      <c r="R114" s="10" t="s">
        <v>1</v>
      </c>
      <c r="S114" s="35">
        <f>S115+S116+S117+S118+S119</f>
        <v>27496.111949999999</v>
      </c>
      <c r="T114" s="35">
        <f t="shared" ref="T114:Y114" si="20">T115+T116+T117+T118+T119</f>
        <v>25973.280120000003</v>
      </c>
      <c r="U114" s="35">
        <f t="shared" si="20"/>
        <v>27766.624879999999</v>
      </c>
      <c r="V114" s="35">
        <f t="shared" si="20"/>
        <v>21822.45852</v>
      </c>
      <c r="W114" s="35">
        <f t="shared" si="20"/>
        <v>15358.126630000001</v>
      </c>
      <c r="X114" s="35">
        <f t="shared" si="20"/>
        <v>15683.18412</v>
      </c>
      <c r="Y114" s="35">
        <f t="shared" si="20"/>
        <v>15347.743990000001</v>
      </c>
      <c r="Z114" s="7"/>
    </row>
    <row r="115" spans="1:26" ht="36" customHeight="1" x14ac:dyDescent="0.2">
      <c r="A115" s="1"/>
      <c r="B115" s="2">
        <v>300000000</v>
      </c>
      <c r="C115" s="2">
        <v>301000000</v>
      </c>
      <c r="D115" s="3">
        <v>301010000</v>
      </c>
      <c r="E115" s="65">
        <v>301010035</v>
      </c>
      <c r="F115" s="66" t="s">
        <v>1</v>
      </c>
      <c r="G115" s="5" t="s">
        <v>1</v>
      </c>
      <c r="H115" s="67">
        <v>40</v>
      </c>
      <c r="I115" s="5" t="s">
        <v>90</v>
      </c>
      <c r="J115" s="68">
        <v>40460423</v>
      </c>
      <c r="K115" s="69">
        <v>100</v>
      </c>
      <c r="L115" s="6" t="s">
        <v>671</v>
      </c>
      <c r="M115" s="6" t="s">
        <v>6</v>
      </c>
      <c r="N115" s="70" t="s">
        <v>670</v>
      </c>
      <c r="O115" s="19" t="s">
        <v>669</v>
      </c>
      <c r="P115" s="19" t="s">
        <v>668</v>
      </c>
      <c r="Q115" s="46">
        <v>3</v>
      </c>
      <c r="R115" s="47">
        <v>10</v>
      </c>
      <c r="S115" s="51">
        <v>18476.735049999999</v>
      </c>
      <c r="T115" s="50">
        <v>18136.783220000001</v>
      </c>
      <c r="U115" s="51">
        <v>18885.295890000001</v>
      </c>
      <c r="V115" s="51">
        <v>14740.35348</v>
      </c>
      <c r="W115" s="50">
        <v>15358.126630000001</v>
      </c>
      <c r="X115" s="51">
        <v>15683.18412</v>
      </c>
      <c r="Y115" s="50">
        <v>15347.743990000001</v>
      </c>
      <c r="Z115" s="7"/>
    </row>
    <row r="116" spans="1:26" ht="36" customHeight="1" x14ac:dyDescent="0.2">
      <c r="A116" s="1"/>
      <c r="B116" s="71">
        <v>300000000</v>
      </c>
      <c r="C116" s="71">
        <v>301000000</v>
      </c>
      <c r="D116" s="72">
        <v>301010000</v>
      </c>
      <c r="E116" s="73">
        <v>301010035</v>
      </c>
      <c r="F116" s="74" t="s">
        <v>1</v>
      </c>
      <c r="G116" s="75" t="s">
        <v>1</v>
      </c>
      <c r="H116" s="76">
        <v>241</v>
      </c>
      <c r="I116" s="75" t="s">
        <v>271</v>
      </c>
      <c r="J116" s="53">
        <v>241241148</v>
      </c>
      <c r="K116" s="69">
        <v>100</v>
      </c>
      <c r="L116" s="54" t="s">
        <v>660</v>
      </c>
      <c r="M116" s="54" t="s">
        <v>6</v>
      </c>
      <c r="N116" s="34" t="s">
        <v>667</v>
      </c>
      <c r="O116" s="18" t="s">
        <v>666</v>
      </c>
      <c r="P116" s="18" t="s">
        <v>665</v>
      </c>
      <c r="Q116" s="29">
        <v>8</v>
      </c>
      <c r="R116" s="30">
        <v>1</v>
      </c>
      <c r="S116" s="31">
        <v>120</v>
      </c>
      <c r="T116" s="77">
        <v>120</v>
      </c>
      <c r="U116" s="31">
        <v>0</v>
      </c>
      <c r="V116" s="31">
        <v>0</v>
      </c>
      <c r="W116" s="77">
        <v>0</v>
      </c>
      <c r="X116" s="31">
        <v>0</v>
      </c>
      <c r="Y116" s="77">
        <v>0</v>
      </c>
      <c r="Z116" s="7"/>
    </row>
    <row r="117" spans="1:26" ht="36" customHeight="1" x14ac:dyDescent="0.2">
      <c r="A117" s="1"/>
      <c r="B117" s="71">
        <v>300000000</v>
      </c>
      <c r="C117" s="71">
        <v>301000000</v>
      </c>
      <c r="D117" s="72">
        <v>301010000</v>
      </c>
      <c r="E117" s="73">
        <v>301010035</v>
      </c>
      <c r="F117" s="74" t="s">
        <v>1</v>
      </c>
      <c r="G117" s="75" t="s">
        <v>1</v>
      </c>
      <c r="H117" s="76">
        <v>481</v>
      </c>
      <c r="I117" s="75" t="s">
        <v>85</v>
      </c>
      <c r="J117" s="53">
        <v>481481830</v>
      </c>
      <c r="K117" s="69">
        <v>100</v>
      </c>
      <c r="L117" s="54" t="s">
        <v>664</v>
      </c>
      <c r="M117" s="54" t="s">
        <v>6</v>
      </c>
      <c r="N117" s="34" t="s">
        <v>663</v>
      </c>
      <c r="O117" s="18" t="s">
        <v>662</v>
      </c>
      <c r="P117" s="18" t="s">
        <v>661</v>
      </c>
      <c r="Q117" s="29">
        <v>3</v>
      </c>
      <c r="R117" s="30">
        <v>9</v>
      </c>
      <c r="S117" s="31">
        <v>6830.0283600000002</v>
      </c>
      <c r="T117" s="77">
        <v>6830.0283600000002</v>
      </c>
      <c r="U117" s="31">
        <v>5894.8951800000004</v>
      </c>
      <c r="V117" s="31">
        <v>4738.5351899999996</v>
      </c>
      <c r="W117" s="77">
        <v>0</v>
      </c>
      <c r="X117" s="31">
        <v>0</v>
      </c>
      <c r="Y117" s="77">
        <v>0</v>
      </c>
      <c r="Z117" s="7"/>
    </row>
    <row r="118" spans="1:26" ht="36" customHeight="1" x14ac:dyDescent="0.2">
      <c r="A118" s="1"/>
      <c r="B118" s="24">
        <v>300000000</v>
      </c>
      <c r="C118" s="24">
        <v>301000000</v>
      </c>
      <c r="D118" s="22">
        <v>301010000</v>
      </c>
      <c r="E118" s="23">
        <v>301010035</v>
      </c>
      <c r="F118" s="78" t="s">
        <v>1</v>
      </c>
      <c r="G118" s="79" t="s">
        <v>1</v>
      </c>
      <c r="H118" s="80">
        <v>481</v>
      </c>
      <c r="I118" s="79" t="s">
        <v>85</v>
      </c>
      <c r="J118" s="53">
        <v>481481830</v>
      </c>
      <c r="K118" s="69">
        <v>100</v>
      </c>
      <c r="L118" s="54" t="s">
        <v>664</v>
      </c>
      <c r="M118" s="82" t="s">
        <v>6</v>
      </c>
      <c r="N118" s="28" t="s">
        <v>11</v>
      </c>
      <c r="O118" s="21" t="s">
        <v>659</v>
      </c>
      <c r="P118" s="21" t="s">
        <v>9</v>
      </c>
      <c r="Q118" s="29">
        <v>3</v>
      </c>
      <c r="R118" s="30">
        <v>10</v>
      </c>
      <c r="S118" s="31">
        <v>887.34853999999996</v>
      </c>
      <c r="T118" s="77">
        <v>886.46853999999996</v>
      </c>
      <c r="U118" s="31">
        <v>2382.8510900000001</v>
      </c>
      <c r="V118" s="31">
        <v>1739.98713</v>
      </c>
      <c r="W118" s="77">
        <v>0</v>
      </c>
      <c r="X118" s="31">
        <v>0</v>
      </c>
      <c r="Y118" s="77">
        <v>0</v>
      </c>
      <c r="Z118" s="7"/>
    </row>
    <row r="119" spans="1:26" ht="36" customHeight="1" x14ac:dyDescent="0.2">
      <c r="A119" s="1"/>
      <c r="B119" s="24"/>
      <c r="C119" s="24"/>
      <c r="D119" s="22"/>
      <c r="E119" s="22"/>
      <c r="F119" s="78"/>
      <c r="G119" s="79"/>
      <c r="H119" s="80">
        <v>481</v>
      </c>
      <c r="I119" s="79" t="s">
        <v>85</v>
      </c>
      <c r="J119" s="53">
        <v>481481973</v>
      </c>
      <c r="K119" s="69">
        <v>100</v>
      </c>
      <c r="L119" s="82" t="s">
        <v>660</v>
      </c>
      <c r="M119" s="82" t="s">
        <v>6</v>
      </c>
      <c r="N119" s="28" t="s">
        <v>1019</v>
      </c>
      <c r="O119" s="21" t="s">
        <v>1020</v>
      </c>
      <c r="P119" s="24" t="s">
        <v>1021</v>
      </c>
      <c r="Q119" s="29">
        <v>3</v>
      </c>
      <c r="R119" s="30">
        <v>10</v>
      </c>
      <c r="S119" s="31">
        <v>1182</v>
      </c>
      <c r="T119" s="31">
        <v>0</v>
      </c>
      <c r="U119" s="31">
        <v>603.58271999999999</v>
      </c>
      <c r="V119" s="31">
        <v>603.58271999999999</v>
      </c>
      <c r="W119" s="31">
        <v>0</v>
      </c>
      <c r="X119" s="31">
        <v>0</v>
      </c>
      <c r="Y119" s="31">
        <v>0</v>
      </c>
      <c r="Z119" s="7"/>
    </row>
    <row r="120" spans="1:26" ht="58.5" customHeight="1" x14ac:dyDescent="0.2">
      <c r="A120" s="1"/>
      <c r="B120" s="24"/>
      <c r="C120" s="24"/>
      <c r="D120" s="22"/>
      <c r="E120" s="22"/>
      <c r="F120" s="84">
        <v>301010037</v>
      </c>
      <c r="G120" s="79" t="s">
        <v>979</v>
      </c>
      <c r="H120" s="121"/>
      <c r="I120" s="122"/>
      <c r="J120" s="123"/>
      <c r="K120" s="27"/>
      <c r="L120" s="82"/>
      <c r="M120" s="82"/>
      <c r="N120" s="28"/>
      <c r="O120" s="21"/>
      <c r="P120" s="24"/>
      <c r="Q120" s="29"/>
      <c r="R120" s="30"/>
      <c r="S120" s="31">
        <f>S121</f>
        <v>0</v>
      </c>
      <c r="T120" s="31">
        <f t="shared" ref="T120:Y120" si="21">T121</f>
        <v>0</v>
      </c>
      <c r="U120" s="31">
        <f t="shared" si="21"/>
        <v>118.791</v>
      </c>
      <c r="V120" s="31">
        <f t="shared" si="21"/>
        <v>118.79006</v>
      </c>
      <c r="W120" s="31">
        <f t="shared" si="21"/>
        <v>0</v>
      </c>
      <c r="X120" s="31">
        <f t="shared" si="21"/>
        <v>0</v>
      </c>
      <c r="Y120" s="31">
        <f t="shared" si="21"/>
        <v>0</v>
      </c>
      <c r="Z120" s="7"/>
    </row>
    <row r="121" spans="1:26" ht="36" customHeight="1" x14ac:dyDescent="0.2">
      <c r="A121" s="1"/>
      <c r="B121" s="24"/>
      <c r="C121" s="24"/>
      <c r="D121" s="22"/>
      <c r="E121" s="22"/>
      <c r="F121" s="83"/>
      <c r="G121" s="79"/>
      <c r="H121" s="80">
        <v>40</v>
      </c>
      <c r="I121" s="79" t="s">
        <v>90</v>
      </c>
      <c r="J121" s="81">
        <v>40500320</v>
      </c>
      <c r="K121" s="27"/>
      <c r="L121" s="82" t="s">
        <v>980</v>
      </c>
      <c r="M121" s="82" t="s">
        <v>978</v>
      </c>
      <c r="N121" s="28" t="s">
        <v>981</v>
      </c>
      <c r="O121" s="21" t="s">
        <v>982</v>
      </c>
      <c r="P121" s="24" t="s">
        <v>983</v>
      </c>
      <c r="Q121" s="29">
        <v>2</v>
      </c>
      <c r="R121" s="30">
        <v>3</v>
      </c>
      <c r="S121" s="31">
        <v>0</v>
      </c>
      <c r="T121" s="77">
        <v>0</v>
      </c>
      <c r="U121" s="31">
        <v>118.791</v>
      </c>
      <c r="V121" s="31">
        <v>118.79006</v>
      </c>
      <c r="W121" s="77">
        <v>0</v>
      </c>
      <c r="X121" s="31">
        <v>0</v>
      </c>
      <c r="Y121" s="77">
        <v>0</v>
      </c>
      <c r="Z121" s="7"/>
    </row>
    <row r="122" spans="1:26" ht="36" customHeight="1" x14ac:dyDescent="0.2">
      <c r="A122" s="1"/>
      <c r="B122" s="108">
        <v>301010038</v>
      </c>
      <c r="C122" s="108"/>
      <c r="D122" s="108"/>
      <c r="E122" s="109"/>
      <c r="F122" s="32">
        <v>301010038</v>
      </c>
      <c r="G122" s="33" t="s">
        <v>658</v>
      </c>
      <c r="H122" s="107"/>
      <c r="I122" s="107"/>
      <c r="J122" s="107"/>
      <c r="K122" s="27">
        <v>400</v>
      </c>
      <c r="L122" s="34"/>
      <c r="M122" s="105"/>
      <c r="N122" s="105"/>
      <c r="O122" s="105"/>
      <c r="P122" s="106"/>
      <c r="Q122" s="9" t="s">
        <v>1</v>
      </c>
      <c r="R122" s="10" t="s">
        <v>1</v>
      </c>
      <c r="S122" s="35">
        <f>S123</f>
        <v>0</v>
      </c>
      <c r="T122" s="35">
        <f t="shared" ref="T122:Y122" si="22">T123</f>
        <v>0</v>
      </c>
      <c r="U122" s="35">
        <f t="shared" si="22"/>
        <v>0</v>
      </c>
      <c r="V122" s="35">
        <f t="shared" si="22"/>
        <v>0</v>
      </c>
      <c r="W122" s="35">
        <f t="shared" si="22"/>
        <v>1500</v>
      </c>
      <c r="X122" s="35">
        <f t="shared" si="22"/>
        <v>0</v>
      </c>
      <c r="Y122" s="35">
        <f t="shared" si="22"/>
        <v>0</v>
      </c>
      <c r="Z122" s="7"/>
    </row>
    <row r="123" spans="1:26" ht="36" customHeight="1" x14ac:dyDescent="0.2">
      <c r="A123" s="1"/>
      <c r="B123" s="36">
        <v>300000000</v>
      </c>
      <c r="C123" s="36">
        <v>301000000</v>
      </c>
      <c r="D123" s="37">
        <v>301010000</v>
      </c>
      <c r="E123" s="38">
        <v>301010038</v>
      </c>
      <c r="F123" s="39" t="s">
        <v>1</v>
      </c>
      <c r="G123" s="40" t="s">
        <v>1</v>
      </c>
      <c r="H123" s="41">
        <v>40</v>
      </c>
      <c r="I123" s="40" t="s">
        <v>90</v>
      </c>
      <c r="J123" s="42">
        <v>40500360</v>
      </c>
      <c r="K123" s="69">
        <v>400</v>
      </c>
      <c r="L123" s="44" t="s">
        <v>657</v>
      </c>
      <c r="M123" s="44" t="s">
        <v>6</v>
      </c>
      <c r="N123" s="45" t="s">
        <v>656</v>
      </c>
      <c r="O123" s="20" t="s">
        <v>655</v>
      </c>
      <c r="P123" s="20" t="s">
        <v>654</v>
      </c>
      <c r="Q123" s="46">
        <v>1</v>
      </c>
      <c r="R123" s="47">
        <v>13</v>
      </c>
      <c r="S123" s="51">
        <v>0</v>
      </c>
      <c r="T123" s="50">
        <v>0</v>
      </c>
      <c r="U123" s="51">
        <v>0</v>
      </c>
      <c r="V123" s="51">
        <v>0</v>
      </c>
      <c r="W123" s="50">
        <v>1500</v>
      </c>
      <c r="X123" s="51">
        <v>0</v>
      </c>
      <c r="Y123" s="50">
        <v>0</v>
      </c>
      <c r="Z123" s="7"/>
    </row>
    <row r="124" spans="1:26" ht="36" customHeight="1" x14ac:dyDescent="0.2">
      <c r="A124" s="1"/>
      <c r="B124" s="108">
        <v>301010039</v>
      </c>
      <c r="C124" s="108"/>
      <c r="D124" s="108"/>
      <c r="E124" s="109"/>
      <c r="F124" s="32">
        <v>301010039</v>
      </c>
      <c r="G124" s="33" t="s">
        <v>653</v>
      </c>
      <c r="H124" s="107"/>
      <c r="I124" s="107"/>
      <c r="J124" s="107"/>
      <c r="K124" s="27">
        <v>100</v>
      </c>
      <c r="L124" s="34"/>
      <c r="M124" s="105"/>
      <c r="N124" s="105"/>
      <c r="O124" s="105"/>
      <c r="P124" s="106"/>
      <c r="Q124" s="9" t="s">
        <v>1</v>
      </c>
      <c r="R124" s="10" t="s">
        <v>1</v>
      </c>
      <c r="S124" s="35">
        <f>S125</f>
        <v>125.5</v>
      </c>
      <c r="T124" s="35">
        <f t="shared" ref="T124:Y124" si="23">T125</f>
        <v>125.5</v>
      </c>
      <c r="U124" s="35">
        <f t="shared" si="23"/>
        <v>1009.16659</v>
      </c>
      <c r="V124" s="35">
        <f t="shared" si="23"/>
        <v>309.16658999999999</v>
      </c>
      <c r="W124" s="35">
        <f t="shared" si="23"/>
        <v>0</v>
      </c>
      <c r="X124" s="35">
        <f t="shared" si="23"/>
        <v>0</v>
      </c>
      <c r="Y124" s="35">
        <f t="shared" si="23"/>
        <v>0</v>
      </c>
      <c r="Z124" s="7"/>
    </row>
    <row r="125" spans="1:26" ht="36" customHeight="1" x14ac:dyDescent="0.2">
      <c r="A125" s="1"/>
      <c r="B125" s="36">
        <v>300000000</v>
      </c>
      <c r="C125" s="36">
        <v>301000000</v>
      </c>
      <c r="D125" s="37">
        <v>301010000</v>
      </c>
      <c r="E125" s="38">
        <v>301010039</v>
      </c>
      <c r="F125" s="39" t="s">
        <v>1</v>
      </c>
      <c r="G125" s="40" t="s">
        <v>1</v>
      </c>
      <c r="H125" s="41">
        <v>40</v>
      </c>
      <c r="I125" s="40" t="s">
        <v>90</v>
      </c>
      <c r="J125" s="42">
        <v>40500134</v>
      </c>
      <c r="K125" s="69">
        <v>100</v>
      </c>
      <c r="L125" s="44" t="s">
        <v>652</v>
      </c>
      <c r="M125" s="44" t="s">
        <v>6</v>
      </c>
      <c r="N125" s="45" t="s">
        <v>651</v>
      </c>
      <c r="O125" s="20" t="s">
        <v>650</v>
      </c>
      <c r="P125" s="20" t="s">
        <v>649</v>
      </c>
      <c r="Q125" s="46">
        <v>4</v>
      </c>
      <c r="R125" s="47">
        <v>5</v>
      </c>
      <c r="S125" s="51">
        <v>125.5</v>
      </c>
      <c r="T125" s="50">
        <v>125.5</v>
      </c>
      <c r="U125" s="51">
        <v>1009.16659</v>
      </c>
      <c r="V125" s="51">
        <v>309.16658999999999</v>
      </c>
      <c r="W125" s="50">
        <v>0</v>
      </c>
      <c r="X125" s="51">
        <v>0</v>
      </c>
      <c r="Y125" s="50">
        <v>0</v>
      </c>
      <c r="Z125" s="7"/>
    </row>
    <row r="126" spans="1:26" ht="36" customHeight="1" x14ac:dyDescent="0.2">
      <c r="A126" s="1"/>
      <c r="B126" s="108">
        <v>301010040</v>
      </c>
      <c r="C126" s="108"/>
      <c r="D126" s="108"/>
      <c r="E126" s="109"/>
      <c r="F126" s="32">
        <v>301010040</v>
      </c>
      <c r="G126" s="33" t="s">
        <v>648</v>
      </c>
      <c r="H126" s="107"/>
      <c r="I126" s="107"/>
      <c r="J126" s="107"/>
      <c r="K126" s="27">
        <v>400</v>
      </c>
      <c r="L126" s="34"/>
      <c r="M126" s="105"/>
      <c r="N126" s="105"/>
      <c r="O126" s="105"/>
      <c r="P126" s="106"/>
      <c r="Q126" s="9" t="s">
        <v>1</v>
      </c>
      <c r="R126" s="10" t="s">
        <v>1</v>
      </c>
      <c r="S126" s="35">
        <f>S127</f>
        <v>37824.374000000003</v>
      </c>
      <c r="T126" s="35">
        <f t="shared" ref="T126:Y126" si="24">T127</f>
        <v>37824.374000000003</v>
      </c>
      <c r="U126" s="35">
        <f t="shared" si="24"/>
        <v>48898.505879999997</v>
      </c>
      <c r="V126" s="35">
        <f t="shared" si="24"/>
        <v>43898.505879999997</v>
      </c>
      <c r="W126" s="35">
        <f t="shared" si="24"/>
        <v>25218.688030000001</v>
      </c>
      <c r="X126" s="35">
        <f t="shared" si="24"/>
        <v>5000</v>
      </c>
      <c r="Y126" s="35">
        <f t="shared" si="24"/>
        <v>5000</v>
      </c>
      <c r="Z126" s="7"/>
    </row>
    <row r="127" spans="1:26" ht="36" customHeight="1" x14ac:dyDescent="0.2">
      <c r="A127" s="1"/>
      <c r="B127" s="36">
        <v>300000000</v>
      </c>
      <c r="C127" s="36">
        <v>301000000</v>
      </c>
      <c r="D127" s="37">
        <v>301010000</v>
      </c>
      <c r="E127" s="38">
        <v>301010040</v>
      </c>
      <c r="F127" s="39" t="s">
        <v>1</v>
      </c>
      <c r="G127" s="40" t="s">
        <v>1</v>
      </c>
      <c r="H127" s="41">
        <v>40</v>
      </c>
      <c r="I127" s="40" t="s">
        <v>90</v>
      </c>
      <c r="J127" s="42">
        <v>40000040</v>
      </c>
      <c r="K127" s="69">
        <v>400</v>
      </c>
      <c r="L127" s="44" t="s">
        <v>167</v>
      </c>
      <c r="M127" s="44" t="s">
        <v>6</v>
      </c>
      <c r="N127" s="45" t="s">
        <v>544</v>
      </c>
      <c r="O127" s="20" t="s">
        <v>647</v>
      </c>
      <c r="P127" s="20" t="s">
        <v>542</v>
      </c>
      <c r="Q127" s="46">
        <v>4</v>
      </c>
      <c r="R127" s="47">
        <v>5</v>
      </c>
      <c r="S127" s="51">
        <v>37824.374000000003</v>
      </c>
      <c r="T127" s="50">
        <v>37824.374000000003</v>
      </c>
      <c r="U127" s="51">
        <v>48898.505879999997</v>
      </c>
      <c r="V127" s="51">
        <v>43898.505879999997</v>
      </c>
      <c r="W127" s="50">
        <v>25218.688030000001</v>
      </c>
      <c r="X127" s="51">
        <v>5000</v>
      </c>
      <c r="Y127" s="50">
        <v>5000</v>
      </c>
      <c r="Z127" s="7"/>
    </row>
    <row r="128" spans="1:26" ht="36" customHeight="1" x14ac:dyDescent="0.2">
      <c r="A128" s="1"/>
      <c r="B128" s="108">
        <v>301010042</v>
      </c>
      <c r="C128" s="108"/>
      <c r="D128" s="108"/>
      <c r="E128" s="109"/>
      <c r="F128" s="32">
        <v>301010042</v>
      </c>
      <c r="G128" s="33" t="s">
        <v>646</v>
      </c>
      <c r="H128" s="107"/>
      <c r="I128" s="107"/>
      <c r="J128" s="107"/>
      <c r="K128" s="27">
        <v>100</v>
      </c>
      <c r="L128" s="34"/>
      <c r="M128" s="105"/>
      <c r="N128" s="105"/>
      <c r="O128" s="105"/>
      <c r="P128" s="106"/>
      <c r="Q128" s="9" t="s">
        <v>1</v>
      </c>
      <c r="R128" s="10" t="s">
        <v>1</v>
      </c>
      <c r="S128" s="35">
        <f>S129</f>
        <v>3639.19875</v>
      </c>
      <c r="T128" s="35">
        <f t="shared" ref="T128:Y128" si="25">T129</f>
        <v>3639.19875</v>
      </c>
      <c r="U128" s="35">
        <f t="shared" si="25"/>
        <v>4979.6555300000009</v>
      </c>
      <c r="V128" s="35">
        <f t="shared" si="25"/>
        <v>4236.6777400000001</v>
      </c>
      <c r="W128" s="35">
        <f t="shared" si="25"/>
        <v>3977.192</v>
      </c>
      <c r="X128" s="35">
        <f t="shared" si="25"/>
        <v>3985.5920000000001</v>
      </c>
      <c r="Y128" s="35">
        <f t="shared" si="25"/>
        <v>3985.5920000000001</v>
      </c>
      <c r="Z128" s="7"/>
    </row>
    <row r="129" spans="1:26" ht="36" customHeight="1" x14ac:dyDescent="0.2">
      <c r="A129" s="1"/>
      <c r="B129" s="2">
        <v>300000000</v>
      </c>
      <c r="C129" s="2">
        <v>301000000</v>
      </c>
      <c r="D129" s="3">
        <v>301010000</v>
      </c>
      <c r="E129" s="65">
        <v>301010042</v>
      </c>
      <c r="F129" s="66" t="s">
        <v>1</v>
      </c>
      <c r="G129" s="5" t="s">
        <v>1</v>
      </c>
      <c r="H129" s="67">
        <v>40</v>
      </c>
      <c r="I129" s="5" t="s">
        <v>90</v>
      </c>
      <c r="J129" s="68">
        <v>40009000</v>
      </c>
      <c r="K129" s="69">
        <v>400</v>
      </c>
      <c r="L129" s="6" t="s">
        <v>645</v>
      </c>
      <c r="M129" s="6" t="s">
        <v>6</v>
      </c>
      <c r="N129" s="70" t="s">
        <v>644</v>
      </c>
      <c r="O129" s="19" t="s">
        <v>643</v>
      </c>
      <c r="P129" s="19" t="s">
        <v>642</v>
      </c>
      <c r="Q129" s="46">
        <v>4</v>
      </c>
      <c r="R129" s="47">
        <v>12</v>
      </c>
      <c r="S129" s="51">
        <v>3639.19875</v>
      </c>
      <c r="T129" s="50">
        <v>3639.19875</v>
      </c>
      <c r="U129" s="51">
        <v>4979.6555300000009</v>
      </c>
      <c r="V129" s="51">
        <v>4236.6777400000001</v>
      </c>
      <c r="W129" s="50">
        <v>3977.192</v>
      </c>
      <c r="X129" s="51">
        <v>3985.5920000000001</v>
      </c>
      <c r="Y129" s="50">
        <v>3985.5920000000001</v>
      </c>
      <c r="Z129" s="7"/>
    </row>
    <row r="130" spans="1:26" ht="36" customHeight="1" x14ac:dyDescent="0.2">
      <c r="A130" s="1"/>
      <c r="B130" s="108">
        <v>301010043</v>
      </c>
      <c r="C130" s="108"/>
      <c r="D130" s="108"/>
      <c r="E130" s="109"/>
      <c r="F130" s="32">
        <v>301010043</v>
      </c>
      <c r="G130" s="33" t="s">
        <v>641</v>
      </c>
      <c r="H130" s="107"/>
      <c r="I130" s="107"/>
      <c r="J130" s="107"/>
      <c r="K130" s="27">
        <v>100</v>
      </c>
      <c r="L130" s="34"/>
      <c r="M130" s="105"/>
      <c r="N130" s="105"/>
      <c r="O130" s="105"/>
      <c r="P130" s="106"/>
      <c r="Q130" s="9" t="s">
        <v>1</v>
      </c>
      <c r="R130" s="10" t="s">
        <v>1</v>
      </c>
      <c r="S130" s="35">
        <f>S131+S132+S133+S134+S135</f>
        <v>9185</v>
      </c>
      <c r="T130" s="35">
        <f t="shared" ref="T130:Y130" si="26">T131+T132+T133+T134+T135</f>
        <v>9185</v>
      </c>
      <c r="U130" s="35">
        <f t="shared" si="26"/>
        <v>10685</v>
      </c>
      <c r="V130" s="35">
        <f t="shared" si="26"/>
        <v>10685</v>
      </c>
      <c r="W130" s="35">
        <f t="shared" si="26"/>
        <v>10035</v>
      </c>
      <c r="X130" s="35">
        <f t="shared" si="26"/>
        <v>9335</v>
      </c>
      <c r="Y130" s="35">
        <f t="shared" si="26"/>
        <v>9335</v>
      </c>
      <c r="Z130" s="7"/>
    </row>
    <row r="131" spans="1:26" ht="36" customHeight="1" x14ac:dyDescent="0.2">
      <c r="A131" s="1"/>
      <c r="B131" s="2">
        <v>300000000</v>
      </c>
      <c r="C131" s="2">
        <v>301000000</v>
      </c>
      <c r="D131" s="3">
        <v>301010000</v>
      </c>
      <c r="E131" s="65">
        <v>301010043</v>
      </c>
      <c r="F131" s="66" t="s">
        <v>1</v>
      </c>
      <c r="G131" s="5" t="s">
        <v>1</v>
      </c>
      <c r="H131" s="67">
        <v>40</v>
      </c>
      <c r="I131" s="5" t="s">
        <v>90</v>
      </c>
      <c r="J131" s="68">
        <v>40007000</v>
      </c>
      <c r="K131" s="69">
        <v>400</v>
      </c>
      <c r="L131" s="6" t="s">
        <v>640</v>
      </c>
      <c r="M131" s="6" t="s">
        <v>6</v>
      </c>
      <c r="N131" s="70" t="s">
        <v>639</v>
      </c>
      <c r="O131" s="19" t="s">
        <v>638</v>
      </c>
      <c r="P131" s="19" t="s">
        <v>637</v>
      </c>
      <c r="Q131" s="46">
        <v>1</v>
      </c>
      <c r="R131" s="47">
        <v>13</v>
      </c>
      <c r="S131" s="51">
        <v>4500</v>
      </c>
      <c r="T131" s="50">
        <v>4500</v>
      </c>
      <c r="U131" s="51">
        <v>4500</v>
      </c>
      <c r="V131" s="51">
        <v>4500</v>
      </c>
      <c r="W131" s="50">
        <v>5400</v>
      </c>
      <c r="X131" s="51">
        <v>4700</v>
      </c>
      <c r="Y131" s="50">
        <v>4700</v>
      </c>
      <c r="Z131" s="7"/>
    </row>
    <row r="132" spans="1:26" ht="36" customHeight="1" x14ac:dyDescent="0.2">
      <c r="A132" s="1"/>
      <c r="B132" s="71">
        <v>300000000</v>
      </c>
      <c r="C132" s="71">
        <v>301000000</v>
      </c>
      <c r="D132" s="72">
        <v>301010000</v>
      </c>
      <c r="E132" s="73">
        <v>301010043</v>
      </c>
      <c r="F132" s="74" t="s">
        <v>1</v>
      </c>
      <c r="G132" s="75" t="s">
        <v>1</v>
      </c>
      <c r="H132" s="76">
        <v>40</v>
      </c>
      <c r="I132" s="75" t="s">
        <v>90</v>
      </c>
      <c r="J132" s="53">
        <v>40007000</v>
      </c>
      <c r="K132" s="69">
        <v>400</v>
      </c>
      <c r="L132" s="54" t="s">
        <v>640</v>
      </c>
      <c r="M132" s="54" t="s">
        <v>6</v>
      </c>
      <c r="N132" s="34" t="s">
        <v>639</v>
      </c>
      <c r="O132" s="18" t="s">
        <v>638</v>
      </c>
      <c r="P132" s="18" t="s">
        <v>637</v>
      </c>
      <c r="Q132" s="29">
        <v>4</v>
      </c>
      <c r="R132" s="30">
        <v>12</v>
      </c>
      <c r="S132" s="31">
        <v>1500</v>
      </c>
      <c r="T132" s="77">
        <v>1500</v>
      </c>
      <c r="U132" s="31">
        <v>3000</v>
      </c>
      <c r="V132" s="31">
        <v>3000</v>
      </c>
      <c r="W132" s="77">
        <v>1500</v>
      </c>
      <c r="X132" s="31">
        <v>1500</v>
      </c>
      <c r="Y132" s="77">
        <v>1500</v>
      </c>
      <c r="Z132" s="7"/>
    </row>
    <row r="133" spans="1:26" ht="36" customHeight="1" x14ac:dyDescent="0.2">
      <c r="A133" s="1"/>
      <c r="B133" s="71">
        <v>300000000</v>
      </c>
      <c r="C133" s="71">
        <v>301000000</v>
      </c>
      <c r="D133" s="72">
        <v>301010000</v>
      </c>
      <c r="E133" s="73">
        <v>301010043</v>
      </c>
      <c r="F133" s="74" t="s">
        <v>1</v>
      </c>
      <c r="G133" s="75" t="s">
        <v>1</v>
      </c>
      <c r="H133" s="76">
        <v>241</v>
      </c>
      <c r="I133" s="75" t="s">
        <v>271</v>
      </c>
      <c r="J133" s="53">
        <v>241241137</v>
      </c>
      <c r="K133" s="69">
        <v>100</v>
      </c>
      <c r="L133" s="54" t="s">
        <v>636</v>
      </c>
      <c r="M133" s="54" t="s">
        <v>6</v>
      </c>
      <c r="N133" s="34" t="s">
        <v>635</v>
      </c>
      <c r="O133" s="18" t="s">
        <v>634</v>
      </c>
      <c r="P133" s="18" t="s">
        <v>633</v>
      </c>
      <c r="Q133" s="29">
        <v>11</v>
      </c>
      <c r="R133" s="30">
        <v>2</v>
      </c>
      <c r="S133" s="31">
        <v>1298</v>
      </c>
      <c r="T133" s="77">
        <v>1298</v>
      </c>
      <c r="U133" s="31">
        <v>1298</v>
      </c>
      <c r="V133" s="31">
        <v>1298</v>
      </c>
      <c r="W133" s="77">
        <v>1298</v>
      </c>
      <c r="X133" s="31">
        <v>1298</v>
      </c>
      <c r="Y133" s="77">
        <v>1298</v>
      </c>
      <c r="Z133" s="7"/>
    </row>
    <row r="134" spans="1:26" ht="36" customHeight="1" x14ac:dyDescent="0.2">
      <c r="A134" s="1"/>
      <c r="B134" s="71">
        <v>300000000</v>
      </c>
      <c r="C134" s="71">
        <v>301000000</v>
      </c>
      <c r="D134" s="72">
        <v>301010000</v>
      </c>
      <c r="E134" s="73">
        <v>301010043</v>
      </c>
      <c r="F134" s="74" t="s">
        <v>1</v>
      </c>
      <c r="G134" s="75" t="s">
        <v>1</v>
      </c>
      <c r="H134" s="76">
        <v>241</v>
      </c>
      <c r="I134" s="75" t="s">
        <v>271</v>
      </c>
      <c r="J134" s="53">
        <v>241241138</v>
      </c>
      <c r="K134" s="69">
        <v>100</v>
      </c>
      <c r="L134" s="54" t="s">
        <v>632</v>
      </c>
      <c r="M134" s="54" t="s">
        <v>6</v>
      </c>
      <c r="N134" s="34" t="s">
        <v>631</v>
      </c>
      <c r="O134" s="18" t="s">
        <v>630</v>
      </c>
      <c r="P134" s="18" t="s">
        <v>629</v>
      </c>
      <c r="Q134" s="29">
        <v>8</v>
      </c>
      <c r="R134" s="30">
        <v>1</v>
      </c>
      <c r="S134" s="31">
        <v>1837</v>
      </c>
      <c r="T134" s="77">
        <v>1837</v>
      </c>
      <c r="U134" s="31">
        <v>1837</v>
      </c>
      <c r="V134" s="31">
        <v>1837</v>
      </c>
      <c r="W134" s="77">
        <v>1837</v>
      </c>
      <c r="X134" s="31">
        <v>1837</v>
      </c>
      <c r="Y134" s="77">
        <v>1837</v>
      </c>
      <c r="Z134" s="7"/>
    </row>
    <row r="135" spans="1:26" ht="36" customHeight="1" x14ac:dyDescent="0.2">
      <c r="A135" s="1"/>
      <c r="B135" s="24">
        <v>300000000</v>
      </c>
      <c r="C135" s="24">
        <v>301000000</v>
      </c>
      <c r="D135" s="22">
        <v>301010000</v>
      </c>
      <c r="E135" s="23">
        <v>301010043</v>
      </c>
      <c r="F135" s="78" t="s">
        <v>1</v>
      </c>
      <c r="G135" s="79" t="s">
        <v>1</v>
      </c>
      <c r="H135" s="80">
        <v>241</v>
      </c>
      <c r="I135" s="79" t="s">
        <v>271</v>
      </c>
      <c r="J135" s="81">
        <v>241241153</v>
      </c>
      <c r="K135" s="69">
        <v>100</v>
      </c>
      <c r="L135" s="82" t="s">
        <v>628</v>
      </c>
      <c r="M135" s="82" t="s">
        <v>6</v>
      </c>
      <c r="N135" s="28" t="s">
        <v>627</v>
      </c>
      <c r="O135" s="21" t="s">
        <v>626</v>
      </c>
      <c r="P135" s="21" t="s">
        <v>625</v>
      </c>
      <c r="Q135" s="29">
        <v>8</v>
      </c>
      <c r="R135" s="30">
        <v>1</v>
      </c>
      <c r="S135" s="31">
        <v>50</v>
      </c>
      <c r="T135" s="77">
        <v>50</v>
      </c>
      <c r="U135" s="31">
        <v>50</v>
      </c>
      <c r="V135" s="31">
        <v>50</v>
      </c>
      <c r="W135" s="77">
        <v>0</v>
      </c>
      <c r="X135" s="31">
        <v>0</v>
      </c>
      <c r="Y135" s="77">
        <v>0</v>
      </c>
      <c r="Z135" s="7"/>
    </row>
    <row r="136" spans="1:26" ht="36" customHeight="1" x14ac:dyDescent="0.2">
      <c r="A136" s="1"/>
      <c r="B136" s="108">
        <v>301010044</v>
      </c>
      <c r="C136" s="108"/>
      <c r="D136" s="108"/>
      <c r="E136" s="109"/>
      <c r="F136" s="32">
        <v>301010044</v>
      </c>
      <c r="G136" s="33" t="s">
        <v>624</v>
      </c>
      <c r="H136" s="107"/>
      <c r="I136" s="107"/>
      <c r="J136" s="107"/>
      <c r="K136" s="27">
        <v>100</v>
      </c>
      <c r="L136" s="34"/>
      <c r="M136" s="105"/>
      <c r="N136" s="105"/>
      <c r="O136" s="105"/>
      <c r="P136" s="106"/>
      <c r="Q136" s="9" t="s">
        <v>1</v>
      </c>
      <c r="R136" s="10" t="s">
        <v>1</v>
      </c>
      <c r="S136" s="35">
        <f>S137+S138+S139+S140+S141+S142+S143+S144+S145</f>
        <v>163032.22183000002</v>
      </c>
      <c r="T136" s="35">
        <f t="shared" ref="T136:Y136" si="27">T137+T138+T139+T140+T141+T142+T143+T144+T145</f>
        <v>162250.37711</v>
      </c>
      <c r="U136" s="35">
        <f t="shared" si="27"/>
        <v>109092.61327000002</v>
      </c>
      <c r="V136" s="35">
        <f t="shared" si="27"/>
        <v>94377.664660000009</v>
      </c>
      <c r="W136" s="35">
        <f t="shared" si="27"/>
        <v>90184.145550000001</v>
      </c>
      <c r="X136" s="35">
        <f t="shared" si="27"/>
        <v>92821.895560000004</v>
      </c>
      <c r="Y136" s="35">
        <f t="shared" si="27"/>
        <v>80171.895560000004</v>
      </c>
      <c r="Z136" s="7"/>
    </row>
    <row r="137" spans="1:26" ht="36" customHeight="1" x14ac:dyDescent="0.2">
      <c r="A137" s="1"/>
      <c r="B137" s="2">
        <v>300000000</v>
      </c>
      <c r="C137" s="2">
        <v>301000000</v>
      </c>
      <c r="D137" s="3">
        <v>301010000</v>
      </c>
      <c r="E137" s="65">
        <v>301010044</v>
      </c>
      <c r="F137" s="66" t="s">
        <v>1</v>
      </c>
      <c r="G137" s="5" t="s">
        <v>1</v>
      </c>
      <c r="H137" s="67">
        <v>231</v>
      </c>
      <c r="I137" s="5" t="s">
        <v>49</v>
      </c>
      <c r="J137" s="68">
        <v>231231270</v>
      </c>
      <c r="K137" s="69">
        <v>100</v>
      </c>
      <c r="L137" s="6" t="s">
        <v>623</v>
      </c>
      <c r="M137" s="6" t="s">
        <v>6</v>
      </c>
      <c r="N137" s="70" t="s">
        <v>622</v>
      </c>
      <c r="O137" s="19" t="s">
        <v>621</v>
      </c>
      <c r="P137" s="19" t="s">
        <v>620</v>
      </c>
      <c r="Q137" s="46">
        <v>7</v>
      </c>
      <c r="R137" s="47">
        <v>2</v>
      </c>
      <c r="S137" s="51">
        <v>1559.3</v>
      </c>
      <c r="T137" s="50">
        <v>1559.29999</v>
      </c>
      <c r="U137" s="51">
        <v>0</v>
      </c>
      <c r="V137" s="51">
        <v>0</v>
      </c>
      <c r="W137" s="50">
        <v>0</v>
      </c>
      <c r="X137" s="51">
        <v>0</v>
      </c>
      <c r="Y137" s="50">
        <v>0</v>
      </c>
      <c r="Z137" s="7"/>
    </row>
    <row r="138" spans="1:26" ht="36" customHeight="1" x14ac:dyDescent="0.2">
      <c r="A138" s="1"/>
      <c r="B138" s="71">
        <v>300000000</v>
      </c>
      <c r="C138" s="71">
        <v>301000000</v>
      </c>
      <c r="D138" s="72">
        <v>301010000</v>
      </c>
      <c r="E138" s="73">
        <v>301010044</v>
      </c>
      <c r="F138" s="74" t="s">
        <v>1</v>
      </c>
      <c r="G138" s="75" t="s">
        <v>1</v>
      </c>
      <c r="H138" s="76">
        <v>241</v>
      </c>
      <c r="I138" s="75" t="s">
        <v>271</v>
      </c>
      <c r="J138" s="53">
        <v>241080020</v>
      </c>
      <c r="K138" s="69">
        <v>100</v>
      </c>
      <c r="L138" s="54" t="s">
        <v>619</v>
      </c>
      <c r="M138" s="54" t="s">
        <v>6</v>
      </c>
      <c r="N138" s="34" t="s">
        <v>618</v>
      </c>
      <c r="O138" s="18" t="s">
        <v>617</v>
      </c>
      <c r="P138" s="18" t="s">
        <v>616</v>
      </c>
      <c r="Q138" s="29">
        <v>11</v>
      </c>
      <c r="R138" s="30">
        <v>1</v>
      </c>
      <c r="S138" s="31">
        <v>57815.167939999999</v>
      </c>
      <c r="T138" s="77">
        <v>57815.167939999999</v>
      </c>
      <c r="U138" s="31">
        <v>61409.559099999999</v>
      </c>
      <c r="V138" s="31">
        <v>51534.456160000002</v>
      </c>
      <c r="W138" s="77">
        <v>46859.544260000002</v>
      </c>
      <c r="X138" s="31">
        <v>49394.785600000003</v>
      </c>
      <c r="Y138" s="77">
        <v>42285.334640000001</v>
      </c>
      <c r="Z138" s="7"/>
    </row>
    <row r="139" spans="1:26" ht="36" customHeight="1" x14ac:dyDescent="0.2">
      <c r="A139" s="1"/>
      <c r="B139" s="71">
        <v>300000000</v>
      </c>
      <c r="C139" s="71">
        <v>301000000</v>
      </c>
      <c r="D139" s="72">
        <v>301010000</v>
      </c>
      <c r="E139" s="73">
        <v>301010044</v>
      </c>
      <c r="F139" s="74" t="s">
        <v>1</v>
      </c>
      <c r="G139" s="75" t="s">
        <v>1</v>
      </c>
      <c r="H139" s="76">
        <v>241</v>
      </c>
      <c r="I139" s="75" t="s">
        <v>271</v>
      </c>
      <c r="J139" s="53">
        <v>241084174</v>
      </c>
      <c r="K139" s="69">
        <v>100</v>
      </c>
      <c r="L139" s="54" t="s">
        <v>615</v>
      </c>
      <c r="M139" s="54" t="s">
        <v>6</v>
      </c>
      <c r="N139" s="34" t="s">
        <v>614</v>
      </c>
      <c r="O139" s="18" t="s">
        <v>613</v>
      </c>
      <c r="P139" s="18" t="s">
        <v>612</v>
      </c>
      <c r="Q139" s="29">
        <v>11</v>
      </c>
      <c r="R139" s="30">
        <v>1</v>
      </c>
      <c r="S139" s="31">
        <v>4800.8</v>
      </c>
      <c r="T139" s="77">
        <v>4800.8</v>
      </c>
      <c r="U139" s="31">
        <v>1093.75</v>
      </c>
      <c r="V139" s="31">
        <v>1093.75</v>
      </c>
      <c r="W139" s="77">
        <v>1210.125</v>
      </c>
      <c r="X139" s="31">
        <v>3111.875</v>
      </c>
      <c r="Y139" s="77">
        <v>3111.875</v>
      </c>
      <c r="Z139" s="7"/>
    </row>
    <row r="140" spans="1:26" ht="36" customHeight="1" x14ac:dyDescent="0.2">
      <c r="A140" s="1"/>
      <c r="B140" s="71">
        <v>300000000</v>
      </c>
      <c r="C140" s="71">
        <v>301000000</v>
      </c>
      <c r="D140" s="72">
        <v>301010000</v>
      </c>
      <c r="E140" s="73">
        <v>301010044</v>
      </c>
      <c r="F140" s="74" t="s">
        <v>1</v>
      </c>
      <c r="G140" s="75" t="s">
        <v>1</v>
      </c>
      <c r="H140" s="76">
        <v>241</v>
      </c>
      <c r="I140" s="75" t="s">
        <v>271</v>
      </c>
      <c r="J140" s="53">
        <v>241084176</v>
      </c>
      <c r="K140" s="69">
        <v>100</v>
      </c>
      <c r="L140" s="54" t="s">
        <v>611</v>
      </c>
      <c r="M140" s="54" t="s">
        <v>6</v>
      </c>
      <c r="N140" s="34" t="s">
        <v>610</v>
      </c>
      <c r="O140" s="18" t="s">
        <v>609</v>
      </c>
      <c r="P140" s="18" t="s">
        <v>608</v>
      </c>
      <c r="Q140" s="29">
        <v>11</v>
      </c>
      <c r="R140" s="30">
        <v>1</v>
      </c>
      <c r="S140" s="31">
        <v>28193.963360000002</v>
      </c>
      <c r="T140" s="77">
        <v>27968.703409999998</v>
      </c>
      <c r="U140" s="31">
        <v>44269.192170000002</v>
      </c>
      <c r="V140" s="31">
        <v>39429.3465</v>
      </c>
      <c r="W140" s="77">
        <v>37994.476289999999</v>
      </c>
      <c r="X140" s="31">
        <v>40315.234960000002</v>
      </c>
      <c r="Y140" s="77">
        <v>34774.685920000004</v>
      </c>
      <c r="Z140" s="7"/>
    </row>
    <row r="141" spans="1:26" ht="36" customHeight="1" x14ac:dyDescent="0.2">
      <c r="A141" s="1"/>
      <c r="B141" s="71">
        <v>300000000</v>
      </c>
      <c r="C141" s="71">
        <v>301000000</v>
      </c>
      <c r="D141" s="72">
        <v>301010000</v>
      </c>
      <c r="E141" s="73">
        <v>301010044</v>
      </c>
      <c r="F141" s="74" t="s">
        <v>1</v>
      </c>
      <c r="G141" s="75" t="s">
        <v>1</v>
      </c>
      <c r="H141" s="76">
        <v>241</v>
      </c>
      <c r="I141" s="75" t="s">
        <v>271</v>
      </c>
      <c r="J141" s="53">
        <v>241241132</v>
      </c>
      <c r="K141" s="69">
        <v>100</v>
      </c>
      <c r="L141" s="54" t="s">
        <v>607</v>
      </c>
      <c r="M141" s="54" t="s">
        <v>6</v>
      </c>
      <c r="N141" s="34" t="s">
        <v>604</v>
      </c>
      <c r="O141" s="18" t="s">
        <v>606</v>
      </c>
      <c r="P141" s="18" t="s">
        <v>602</v>
      </c>
      <c r="Q141" s="29">
        <v>11</v>
      </c>
      <c r="R141" s="30">
        <v>1</v>
      </c>
      <c r="S141" s="31">
        <v>300</v>
      </c>
      <c r="T141" s="77">
        <v>159</v>
      </c>
      <c r="U141" s="31">
        <v>102</v>
      </c>
      <c r="V141" s="31">
        <v>102</v>
      </c>
      <c r="W141" s="77">
        <v>0</v>
      </c>
      <c r="X141" s="31">
        <v>0</v>
      </c>
      <c r="Y141" s="77">
        <v>0</v>
      </c>
      <c r="Z141" s="7"/>
    </row>
    <row r="142" spans="1:26" ht="36" customHeight="1" x14ac:dyDescent="0.2">
      <c r="A142" s="1"/>
      <c r="B142" s="71">
        <v>300000000</v>
      </c>
      <c r="C142" s="71">
        <v>301000000</v>
      </c>
      <c r="D142" s="72">
        <v>301010000</v>
      </c>
      <c r="E142" s="73">
        <v>301010044</v>
      </c>
      <c r="F142" s="74" t="s">
        <v>1</v>
      </c>
      <c r="G142" s="75" t="s">
        <v>1</v>
      </c>
      <c r="H142" s="76">
        <v>241</v>
      </c>
      <c r="I142" s="75" t="s">
        <v>271</v>
      </c>
      <c r="J142" s="53">
        <v>241241139</v>
      </c>
      <c r="K142" s="69">
        <v>100</v>
      </c>
      <c r="L142" s="54" t="s">
        <v>605</v>
      </c>
      <c r="M142" s="54" t="s">
        <v>6</v>
      </c>
      <c r="N142" s="34" t="s">
        <v>604</v>
      </c>
      <c r="O142" s="18" t="s">
        <v>603</v>
      </c>
      <c r="P142" s="18" t="s">
        <v>602</v>
      </c>
      <c r="Q142" s="29">
        <v>11</v>
      </c>
      <c r="R142" s="30">
        <v>1</v>
      </c>
      <c r="S142" s="31">
        <v>35.1</v>
      </c>
      <c r="T142" s="77">
        <v>35.1</v>
      </c>
      <c r="U142" s="31">
        <v>35.1</v>
      </c>
      <c r="V142" s="31">
        <v>35.1</v>
      </c>
      <c r="W142" s="77">
        <v>0</v>
      </c>
      <c r="X142" s="31">
        <v>0</v>
      </c>
      <c r="Y142" s="77">
        <v>0</v>
      </c>
      <c r="Z142" s="7"/>
    </row>
    <row r="143" spans="1:26" ht="36" customHeight="1" x14ac:dyDescent="0.2">
      <c r="A143" s="1"/>
      <c r="B143" s="71">
        <v>300000000</v>
      </c>
      <c r="C143" s="71">
        <v>301000000</v>
      </c>
      <c r="D143" s="72">
        <v>301010000</v>
      </c>
      <c r="E143" s="73">
        <v>301010044</v>
      </c>
      <c r="F143" s="74" t="s">
        <v>1</v>
      </c>
      <c r="G143" s="75" t="s">
        <v>1</v>
      </c>
      <c r="H143" s="76">
        <v>241</v>
      </c>
      <c r="I143" s="75" t="s">
        <v>271</v>
      </c>
      <c r="J143" s="53">
        <v>241241143</v>
      </c>
      <c r="K143" s="69">
        <v>100</v>
      </c>
      <c r="L143" s="54" t="s">
        <v>601</v>
      </c>
      <c r="M143" s="54" t="s">
        <v>6</v>
      </c>
      <c r="N143" s="34" t="s">
        <v>600</v>
      </c>
      <c r="O143" s="18" t="s">
        <v>599</v>
      </c>
      <c r="P143" s="18" t="s">
        <v>598</v>
      </c>
      <c r="Q143" s="29">
        <v>11</v>
      </c>
      <c r="R143" s="30">
        <v>1</v>
      </c>
      <c r="S143" s="31">
        <v>0</v>
      </c>
      <c r="T143" s="77">
        <v>0</v>
      </c>
      <c r="U143" s="31">
        <v>2183.0120000000002</v>
      </c>
      <c r="V143" s="31">
        <v>2183.0120000000002</v>
      </c>
      <c r="W143" s="77">
        <v>0</v>
      </c>
      <c r="X143" s="31">
        <v>0</v>
      </c>
      <c r="Y143" s="77">
        <v>0</v>
      </c>
      <c r="Z143" s="7"/>
    </row>
    <row r="144" spans="1:26" ht="36" customHeight="1" x14ac:dyDescent="0.2">
      <c r="A144" s="1"/>
      <c r="B144" s="71">
        <v>300000000</v>
      </c>
      <c r="C144" s="71">
        <v>301000000</v>
      </c>
      <c r="D144" s="72">
        <v>301010000</v>
      </c>
      <c r="E144" s="73">
        <v>301010044</v>
      </c>
      <c r="F144" s="74" t="s">
        <v>1</v>
      </c>
      <c r="G144" s="75" t="s">
        <v>1</v>
      </c>
      <c r="H144" s="76">
        <v>241</v>
      </c>
      <c r="I144" s="75" t="s">
        <v>271</v>
      </c>
      <c r="J144" s="53">
        <v>241241159</v>
      </c>
      <c r="K144" s="69">
        <v>100</v>
      </c>
      <c r="L144" s="54" t="s">
        <v>597</v>
      </c>
      <c r="M144" s="54" t="s">
        <v>6</v>
      </c>
      <c r="N144" s="34" t="s">
        <v>596</v>
      </c>
      <c r="O144" s="18" t="s">
        <v>595</v>
      </c>
      <c r="P144" s="18" t="s">
        <v>594</v>
      </c>
      <c r="Q144" s="29">
        <v>11</v>
      </c>
      <c r="R144" s="30">
        <v>1</v>
      </c>
      <c r="S144" s="31">
        <v>0</v>
      </c>
      <c r="T144" s="77">
        <v>0</v>
      </c>
      <c r="U144" s="31">
        <v>0</v>
      </c>
      <c r="V144" s="31">
        <v>0</v>
      </c>
      <c r="W144" s="77">
        <v>4120</v>
      </c>
      <c r="X144" s="31">
        <v>0</v>
      </c>
      <c r="Y144" s="77">
        <v>0</v>
      </c>
      <c r="Z144" s="7"/>
    </row>
    <row r="145" spans="1:26" ht="36" customHeight="1" x14ac:dyDescent="0.2">
      <c r="A145" s="1"/>
      <c r="B145" s="24">
        <v>300000000</v>
      </c>
      <c r="C145" s="24">
        <v>301000000</v>
      </c>
      <c r="D145" s="22">
        <v>301010000</v>
      </c>
      <c r="E145" s="23">
        <v>301010044</v>
      </c>
      <c r="F145" s="78" t="s">
        <v>1</v>
      </c>
      <c r="G145" s="79" t="s">
        <v>1</v>
      </c>
      <c r="H145" s="80">
        <v>481</v>
      </c>
      <c r="I145" s="79" t="s">
        <v>85</v>
      </c>
      <c r="J145" s="81">
        <v>481481020</v>
      </c>
      <c r="K145" s="69">
        <v>100</v>
      </c>
      <c r="L145" s="82" t="s">
        <v>593</v>
      </c>
      <c r="M145" s="82" t="s">
        <v>6</v>
      </c>
      <c r="N145" s="28" t="s">
        <v>592</v>
      </c>
      <c r="O145" s="21" t="s">
        <v>591</v>
      </c>
      <c r="P145" s="21" t="s">
        <v>590</v>
      </c>
      <c r="Q145" s="29">
        <v>11</v>
      </c>
      <c r="R145" s="30">
        <v>2</v>
      </c>
      <c r="S145" s="31">
        <v>70327.890530000004</v>
      </c>
      <c r="T145" s="77">
        <v>69912.305770000006</v>
      </c>
      <c r="U145" s="31">
        <v>0</v>
      </c>
      <c r="V145" s="31">
        <v>0</v>
      </c>
      <c r="W145" s="77">
        <v>0</v>
      </c>
      <c r="X145" s="31">
        <v>0</v>
      </c>
      <c r="Y145" s="77">
        <v>0</v>
      </c>
      <c r="Z145" s="7"/>
    </row>
    <row r="146" spans="1:26" ht="36" customHeight="1" x14ac:dyDescent="0.2">
      <c r="A146" s="1"/>
      <c r="B146" s="108">
        <v>301010045</v>
      </c>
      <c r="C146" s="108"/>
      <c r="D146" s="108"/>
      <c r="E146" s="109"/>
      <c r="F146" s="32">
        <v>301010045</v>
      </c>
      <c r="G146" s="33" t="s">
        <v>589</v>
      </c>
      <c r="H146" s="107"/>
      <c r="I146" s="107"/>
      <c r="J146" s="107"/>
      <c r="K146" s="27">
        <v>100</v>
      </c>
      <c r="L146" s="34"/>
      <c r="M146" s="105"/>
      <c r="N146" s="105"/>
      <c r="O146" s="105"/>
      <c r="P146" s="106"/>
      <c r="Q146" s="9" t="s">
        <v>1</v>
      </c>
      <c r="R146" s="10" t="s">
        <v>1</v>
      </c>
      <c r="S146" s="35">
        <f>S147+S148</f>
        <v>25000</v>
      </c>
      <c r="T146" s="35">
        <f t="shared" ref="T146:Y146" si="28">T147+T148</f>
        <v>25000</v>
      </c>
      <c r="U146" s="35">
        <f t="shared" si="28"/>
        <v>8007.2</v>
      </c>
      <c r="V146" s="35">
        <f t="shared" si="28"/>
        <v>8007.2</v>
      </c>
      <c r="W146" s="35">
        <f t="shared" si="28"/>
        <v>8362.0499999999993</v>
      </c>
      <c r="X146" s="35">
        <f t="shared" si="28"/>
        <v>16027.306269999999</v>
      </c>
      <c r="Y146" s="35">
        <f t="shared" si="28"/>
        <v>21092.35627</v>
      </c>
      <c r="Z146" s="7"/>
    </row>
    <row r="147" spans="1:26" ht="36" customHeight="1" x14ac:dyDescent="0.2">
      <c r="A147" s="1"/>
      <c r="B147" s="2">
        <v>300000000</v>
      </c>
      <c r="C147" s="2">
        <v>301000000</v>
      </c>
      <c r="D147" s="3">
        <v>301010000</v>
      </c>
      <c r="E147" s="65">
        <v>301010045</v>
      </c>
      <c r="F147" s="66" t="s">
        <v>1</v>
      </c>
      <c r="G147" s="5" t="s">
        <v>1</v>
      </c>
      <c r="H147" s="67">
        <v>241</v>
      </c>
      <c r="I147" s="5" t="s">
        <v>271</v>
      </c>
      <c r="J147" s="68">
        <v>241018000</v>
      </c>
      <c r="K147" s="69">
        <v>100</v>
      </c>
      <c r="L147" s="6" t="s">
        <v>588</v>
      </c>
      <c r="M147" s="6" t="s">
        <v>6</v>
      </c>
      <c r="N147" s="70" t="s">
        <v>587</v>
      </c>
      <c r="O147" s="19" t="s">
        <v>586</v>
      </c>
      <c r="P147" s="19" t="s">
        <v>585</v>
      </c>
      <c r="Q147" s="46">
        <v>11</v>
      </c>
      <c r="R147" s="47">
        <v>1</v>
      </c>
      <c r="S147" s="51">
        <v>25000</v>
      </c>
      <c r="T147" s="50">
        <v>25000</v>
      </c>
      <c r="U147" s="51">
        <v>7952.2</v>
      </c>
      <c r="V147" s="51">
        <v>7952.2</v>
      </c>
      <c r="W147" s="50">
        <v>8362.0499999999993</v>
      </c>
      <c r="X147" s="51">
        <v>16027.306269999999</v>
      </c>
      <c r="Y147" s="50">
        <v>21092.35627</v>
      </c>
      <c r="Z147" s="7"/>
    </row>
    <row r="148" spans="1:26" ht="36" customHeight="1" x14ac:dyDescent="0.2">
      <c r="A148" s="1"/>
      <c r="B148" s="24">
        <v>300000000</v>
      </c>
      <c r="C148" s="24">
        <v>301000000</v>
      </c>
      <c r="D148" s="22">
        <v>301010000</v>
      </c>
      <c r="E148" s="23">
        <v>301010045</v>
      </c>
      <c r="F148" s="78" t="s">
        <v>1</v>
      </c>
      <c r="G148" s="79" t="s">
        <v>1</v>
      </c>
      <c r="H148" s="80">
        <v>241</v>
      </c>
      <c r="I148" s="79" t="s">
        <v>271</v>
      </c>
      <c r="J148" s="81">
        <v>241241157</v>
      </c>
      <c r="K148" s="69">
        <v>100</v>
      </c>
      <c r="L148" s="82" t="s">
        <v>584</v>
      </c>
      <c r="M148" s="82" t="s">
        <v>6</v>
      </c>
      <c r="N148" s="28" t="s">
        <v>583</v>
      </c>
      <c r="O148" s="21" t="s">
        <v>582</v>
      </c>
      <c r="P148" s="21" t="s">
        <v>581</v>
      </c>
      <c r="Q148" s="29">
        <v>0</v>
      </c>
      <c r="R148" s="30">
        <v>0</v>
      </c>
      <c r="S148" s="31">
        <v>0</v>
      </c>
      <c r="T148" s="77">
        <v>0</v>
      </c>
      <c r="U148" s="31">
        <v>55</v>
      </c>
      <c r="V148" s="31">
        <v>55</v>
      </c>
      <c r="W148" s="77">
        <v>0</v>
      </c>
      <c r="X148" s="31">
        <v>0</v>
      </c>
      <c r="Y148" s="77">
        <v>0</v>
      </c>
      <c r="Z148" s="7"/>
    </row>
    <row r="149" spans="1:26" ht="36" customHeight="1" x14ac:dyDescent="0.2">
      <c r="A149" s="1"/>
      <c r="B149" s="108">
        <v>301010046</v>
      </c>
      <c r="C149" s="108"/>
      <c r="D149" s="108"/>
      <c r="E149" s="109"/>
      <c r="F149" s="32">
        <v>301010046</v>
      </c>
      <c r="G149" s="33" t="s">
        <v>50</v>
      </c>
      <c r="H149" s="107"/>
      <c r="I149" s="107"/>
      <c r="J149" s="107"/>
      <c r="K149" s="27">
        <v>100</v>
      </c>
      <c r="L149" s="34"/>
      <c r="M149" s="105"/>
      <c r="N149" s="105"/>
      <c r="O149" s="105"/>
      <c r="P149" s="106"/>
      <c r="Q149" s="9" t="s">
        <v>1</v>
      </c>
      <c r="R149" s="10" t="s">
        <v>1</v>
      </c>
      <c r="S149" s="35">
        <f>S150+S151+S152+S153</f>
        <v>16397.378570000001</v>
      </c>
      <c r="T149" s="35">
        <f t="shared" ref="T149:Y149" si="29">T150+T151+T152+T153</f>
        <v>16397.319029999999</v>
      </c>
      <c r="U149" s="35">
        <f t="shared" si="29"/>
        <v>44304.046999999999</v>
      </c>
      <c r="V149" s="35">
        <f t="shared" si="29"/>
        <v>40667.700839999998</v>
      </c>
      <c r="W149" s="35">
        <f t="shared" si="29"/>
        <v>32734.755000000001</v>
      </c>
      <c r="X149" s="35">
        <f t="shared" si="29"/>
        <v>23775.003000000001</v>
      </c>
      <c r="Y149" s="35">
        <f t="shared" si="29"/>
        <v>24016.54</v>
      </c>
      <c r="Z149" s="7"/>
    </row>
    <row r="150" spans="1:26" ht="36" customHeight="1" x14ac:dyDescent="0.2">
      <c r="A150" s="1"/>
      <c r="B150" s="2">
        <v>300000000</v>
      </c>
      <c r="C150" s="2">
        <v>301000000</v>
      </c>
      <c r="D150" s="3">
        <v>301010000</v>
      </c>
      <c r="E150" s="65">
        <v>301010046</v>
      </c>
      <c r="F150" s="66" t="s">
        <v>1</v>
      </c>
      <c r="G150" s="5" t="s">
        <v>1</v>
      </c>
      <c r="H150" s="67">
        <v>231</v>
      </c>
      <c r="I150" s="5" t="s">
        <v>49</v>
      </c>
      <c r="J150" s="68">
        <v>231008000</v>
      </c>
      <c r="K150" s="69">
        <v>100</v>
      </c>
      <c r="L150" s="6" t="s">
        <v>580</v>
      </c>
      <c r="M150" s="6" t="s">
        <v>6</v>
      </c>
      <c r="N150" s="70" t="s">
        <v>579</v>
      </c>
      <c r="O150" s="19" t="s">
        <v>578</v>
      </c>
      <c r="P150" s="19" t="s">
        <v>577</v>
      </c>
      <c r="Q150" s="46">
        <v>4</v>
      </c>
      <c r="R150" s="47">
        <v>1</v>
      </c>
      <c r="S150" s="51">
        <v>1611.06494</v>
      </c>
      <c r="T150" s="50">
        <v>1611.0054</v>
      </c>
      <c r="U150" s="51">
        <v>2614.6999999999998</v>
      </c>
      <c r="V150" s="51">
        <v>2481.7436600000001</v>
      </c>
      <c r="W150" s="50">
        <v>2750</v>
      </c>
      <c r="X150" s="51">
        <v>2750</v>
      </c>
      <c r="Y150" s="50">
        <v>2750</v>
      </c>
      <c r="Z150" s="7"/>
    </row>
    <row r="151" spans="1:26" ht="36" customHeight="1" x14ac:dyDescent="0.2">
      <c r="A151" s="1"/>
      <c r="B151" s="71">
        <v>300000000</v>
      </c>
      <c r="C151" s="71">
        <v>301000000</v>
      </c>
      <c r="D151" s="72">
        <v>301010000</v>
      </c>
      <c r="E151" s="73">
        <v>301010046</v>
      </c>
      <c r="F151" s="74" t="s">
        <v>1</v>
      </c>
      <c r="G151" s="75" t="s">
        <v>1</v>
      </c>
      <c r="H151" s="76">
        <v>231</v>
      </c>
      <c r="I151" s="75" t="s">
        <v>49</v>
      </c>
      <c r="J151" s="53">
        <v>231231060</v>
      </c>
      <c r="K151" s="69">
        <v>100</v>
      </c>
      <c r="L151" s="54" t="s">
        <v>576</v>
      </c>
      <c r="M151" s="54" t="s">
        <v>6</v>
      </c>
      <c r="N151" s="34" t="s">
        <v>575</v>
      </c>
      <c r="O151" s="18" t="s">
        <v>574</v>
      </c>
      <c r="P151" s="18" t="s">
        <v>573</v>
      </c>
      <c r="Q151" s="29">
        <v>7</v>
      </c>
      <c r="R151" s="30">
        <v>7</v>
      </c>
      <c r="S151" s="31">
        <v>14786.313630000001</v>
      </c>
      <c r="T151" s="77">
        <v>14786.313630000001</v>
      </c>
      <c r="U151" s="31">
        <v>32212.357</v>
      </c>
      <c r="V151" s="31">
        <v>28708.96718</v>
      </c>
      <c r="W151" s="77">
        <v>27464.755000000001</v>
      </c>
      <c r="X151" s="31">
        <v>21025.003000000001</v>
      </c>
      <c r="Y151" s="77">
        <v>21266.54</v>
      </c>
      <c r="Z151" s="7"/>
    </row>
    <row r="152" spans="1:26" ht="36" customHeight="1" x14ac:dyDescent="0.2">
      <c r="A152" s="1"/>
      <c r="B152" s="24"/>
      <c r="C152" s="24"/>
      <c r="D152" s="22"/>
      <c r="E152" s="23"/>
      <c r="F152" s="78"/>
      <c r="G152" s="79"/>
      <c r="H152" s="80">
        <v>231</v>
      </c>
      <c r="I152" s="79" t="s">
        <v>49</v>
      </c>
      <c r="J152" s="81">
        <v>231231280</v>
      </c>
      <c r="K152" s="69">
        <v>100</v>
      </c>
      <c r="L152" s="82" t="s">
        <v>12</v>
      </c>
      <c r="M152" s="82" t="s">
        <v>6</v>
      </c>
      <c r="N152" s="28" t="s">
        <v>572</v>
      </c>
      <c r="O152" s="21" t="s">
        <v>571</v>
      </c>
      <c r="P152" s="21" t="s">
        <v>570</v>
      </c>
      <c r="Q152" s="29">
        <v>7</v>
      </c>
      <c r="R152" s="30">
        <v>2</v>
      </c>
      <c r="S152" s="31">
        <v>0</v>
      </c>
      <c r="T152" s="77">
        <v>0</v>
      </c>
      <c r="U152" s="31">
        <v>3890.6</v>
      </c>
      <c r="V152" s="31">
        <v>3890.6</v>
      </c>
      <c r="W152" s="77">
        <v>0</v>
      </c>
      <c r="X152" s="31">
        <v>0</v>
      </c>
      <c r="Y152" s="77">
        <v>0</v>
      </c>
      <c r="Z152" s="7"/>
    </row>
    <row r="153" spans="1:26" ht="36" customHeight="1" x14ac:dyDescent="0.2">
      <c r="A153" s="1"/>
      <c r="B153" s="24">
        <v>300000000</v>
      </c>
      <c r="C153" s="24">
        <v>301000000</v>
      </c>
      <c r="D153" s="22">
        <v>301010000</v>
      </c>
      <c r="E153" s="23">
        <v>301010046</v>
      </c>
      <c r="F153" s="78" t="s">
        <v>1</v>
      </c>
      <c r="G153" s="79" t="s">
        <v>1</v>
      </c>
      <c r="H153" s="80">
        <v>231</v>
      </c>
      <c r="I153" s="79" t="s">
        <v>49</v>
      </c>
      <c r="J153" s="81">
        <v>231231280</v>
      </c>
      <c r="K153" s="69">
        <v>100</v>
      </c>
      <c r="L153" s="82" t="s">
        <v>12</v>
      </c>
      <c r="M153" s="82" t="s">
        <v>6</v>
      </c>
      <c r="N153" s="28" t="s">
        <v>572</v>
      </c>
      <c r="O153" s="21" t="s">
        <v>571</v>
      </c>
      <c r="P153" s="21" t="s">
        <v>570</v>
      </c>
      <c r="Q153" s="29">
        <v>7</v>
      </c>
      <c r="R153" s="30">
        <v>7</v>
      </c>
      <c r="S153" s="31">
        <v>0</v>
      </c>
      <c r="T153" s="77">
        <v>0</v>
      </c>
      <c r="U153" s="31">
        <v>5586.39</v>
      </c>
      <c r="V153" s="31">
        <v>5586.39</v>
      </c>
      <c r="W153" s="77">
        <v>2520</v>
      </c>
      <c r="X153" s="31">
        <v>0</v>
      </c>
      <c r="Y153" s="77">
        <v>0</v>
      </c>
      <c r="Z153" s="7"/>
    </row>
    <row r="154" spans="1:26" ht="36" customHeight="1" x14ac:dyDescent="0.2">
      <c r="A154" s="1"/>
      <c r="B154" s="108">
        <v>301010050</v>
      </c>
      <c r="C154" s="108"/>
      <c r="D154" s="108"/>
      <c r="E154" s="109"/>
      <c r="F154" s="32">
        <v>301010050</v>
      </c>
      <c r="G154" s="33" t="s">
        <v>569</v>
      </c>
      <c r="H154" s="107"/>
      <c r="I154" s="107"/>
      <c r="J154" s="107"/>
      <c r="K154" s="27">
        <v>105</v>
      </c>
      <c r="L154" s="34"/>
      <c r="M154" s="105"/>
      <c r="N154" s="105"/>
      <c r="O154" s="105"/>
      <c r="P154" s="106"/>
      <c r="Q154" s="9" t="s">
        <v>1</v>
      </c>
      <c r="R154" s="10" t="s">
        <v>1</v>
      </c>
      <c r="S154" s="35">
        <f>S155</f>
        <v>50.936</v>
      </c>
      <c r="T154" s="35">
        <f t="shared" ref="T154:Y154" si="30">T155</f>
        <v>50.936</v>
      </c>
      <c r="U154" s="35">
        <f t="shared" si="30"/>
        <v>64.02</v>
      </c>
      <c r="V154" s="35">
        <f t="shared" si="30"/>
        <v>64.02</v>
      </c>
      <c r="W154" s="35">
        <f t="shared" si="30"/>
        <v>0</v>
      </c>
      <c r="X154" s="35">
        <f t="shared" si="30"/>
        <v>0</v>
      </c>
      <c r="Y154" s="35">
        <f t="shared" si="30"/>
        <v>0</v>
      </c>
      <c r="Z154" s="7"/>
    </row>
    <row r="155" spans="1:26" ht="36" customHeight="1" x14ac:dyDescent="0.2">
      <c r="A155" s="1"/>
      <c r="B155" s="36">
        <v>300000000</v>
      </c>
      <c r="C155" s="36">
        <v>301000000</v>
      </c>
      <c r="D155" s="37">
        <v>301010000</v>
      </c>
      <c r="E155" s="38">
        <v>301010050</v>
      </c>
      <c r="F155" s="39" t="s">
        <v>1</v>
      </c>
      <c r="G155" s="40" t="s">
        <v>1</v>
      </c>
      <c r="H155" s="41">
        <v>40</v>
      </c>
      <c r="I155" s="40" t="s">
        <v>90</v>
      </c>
      <c r="J155" s="42">
        <v>40500240</v>
      </c>
      <c r="K155" s="69">
        <v>105</v>
      </c>
      <c r="L155" s="44" t="s">
        <v>568</v>
      </c>
      <c r="M155" s="44" t="s">
        <v>6</v>
      </c>
      <c r="N155" s="45" t="s">
        <v>567</v>
      </c>
      <c r="O155" s="20" t="s">
        <v>566</v>
      </c>
      <c r="P155" s="20" t="s">
        <v>565</v>
      </c>
      <c r="Q155" s="46">
        <v>1</v>
      </c>
      <c r="R155" s="47">
        <v>4</v>
      </c>
      <c r="S155" s="51">
        <v>50.936</v>
      </c>
      <c r="T155" s="50">
        <v>50.936</v>
      </c>
      <c r="U155" s="51">
        <v>64.02</v>
      </c>
      <c r="V155" s="51">
        <v>64.02</v>
      </c>
      <c r="W155" s="50">
        <v>0</v>
      </c>
      <c r="X155" s="51">
        <v>0</v>
      </c>
      <c r="Y155" s="50">
        <v>0</v>
      </c>
      <c r="Z155" s="7"/>
    </row>
    <row r="156" spans="1:26" ht="36" customHeight="1" x14ac:dyDescent="0.2">
      <c r="A156" s="1"/>
      <c r="B156" s="108">
        <v>301010054</v>
      </c>
      <c r="C156" s="108"/>
      <c r="D156" s="108"/>
      <c r="E156" s="109"/>
      <c r="F156" s="32">
        <v>301010054</v>
      </c>
      <c r="G156" s="33" t="s">
        <v>564</v>
      </c>
      <c r="H156" s="107"/>
      <c r="I156" s="107"/>
      <c r="J156" s="107"/>
      <c r="K156" s="27">
        <v>100</v>
      </c>
      <c r="L156" s="34"/>
      <c r="M156" s="105"/>
      <c r="N156" s="105"/>
      <c r="O156" s="105"/>
      <c r="P156" s="106"/>
      <c r="Q156" s="9" t="s">
        <v>1</v>
      </c>
      <c r="R156" s="10" t="s">
        <v>1</v>
      </c>
      <c r="S156" s="35">
        <f>S157+S158</f>
        <v>239891.89655</v>
      </c>
      <c r="T156" s="35">
        <f t="shared" ref="T156:Y156" si="31">T157+T158</f>
        <v>149038.97716000001</v>
      </c>
      <c r="U156" s="35">
        <f t="shared" si="31"/>
        <v>140110.20335</v>
      </c>
      <c r="V156" s="35">
        <f t="shared" si="31"/>
        <v>140110.19893000001</v>
      </c>
      <c r="W156" s="35">
        <f t="shared" si="31"/>
        <v>17850</v>
      </c>
      <c r="X156" s="35">
        <f t="shared" si="31"/>
        <v>1686.6</v>
      </c>
      <c r="Y156" s="35">
        <f t="shared" si="31"/>
        <v>0</v>
      </c>
      <c r="Z156" s="7"/>
    </row>
    <row r="157" spans="1:26" ht="36" customHeight="1" x14ac:dyDescent="0.2">
      <c r="A157" s="1"/>
      <c r="B157" s="2">
        <v>300000000</v>
      </c>
      <c r="C157" s="2">
        <v>301000000</v>
      </c>
      <c r="D157" s="3">
        <v>301010000</v>
      </c>
      <c r="E157" s="65">
        <v>301010054</v>
      </c>
      <c r="F157" s="66" t="s">
        <v>1</v>
      </c>
      <c r="G157" s="5" t="s">
        <v>1</v>
      </c>
      <c r="H157" s="67">
        <v>481</v>
      </c>
      <c r="I157" s="5" t="s">
        <v>85</v>
      </c>
      <c r="J157" s="68">
        <v>481481660</v>
      </c>
      <c r="K157" s="69">
        <v>400</v>
      </c>
      <c r="L157" s="6" t="s">
        <v>563</v>
      </c>
      <c r="M157" s="6" t="s">
        <v>6</v>
      </c>
      <c r="N157" s="70" t="s">
        <v>562</v>
      </c>
      <c r="O157" s="19" t="s">
        <v>561</v>
      </c>
      <c r="P157" s="19" t="s">
        <v>560</v>
      </c>
      <c r="Q157" s="46">
        <v>5</v>
      </c>
      <c r="R157" s="47">
        <v>2</v>
      </c>
      <c r="S157" s="51">
        <v>120429.86755</v>
      </c>
      <c r="T157" s="50">
        <v>120406.463</v>
      </c>
      <c r="U157" s="51">
        <v>140110.20335</v>
      </c>
      <c r="V157" s="51">
        <v>140110.19893000001</v>
      </c>
      <c r="W157" s="50">
        <v>15000</v>
      </c>
      <c r="X157" s="51">
        <v>1686.6</v>
      </c>
      <c r="Y157" s="50">
        <v>0</v>
      </c>
      <c r="Z157" s="7"/>
    </row>
    <row r="158" spans="1:26" ht="36" customHeight="1" x14ac:dyDescent="0.2">
      <c r="A158" s="1"/>
      <c r="B158" s="24">
        <v>300000000</v>
      </c>
      <c r="C158" s="24">
        <v>301000000</v>
      </c>
      <c r="D158" s="22">
        <v>301010000</v>
      </c>
      <c r="E158" s="23">
        <v>301010054</v>
      </c>
      <c r="F158" s="78" t="s">
        <v>1</v>
      </c>
      <c r="G158" s="79" t="s">
        <v>1</v>
      </c>
      <c r="H158" s="80">
        <v>481</v>
      </c>
      <c r="I158" s="79" t="s">
        <v>85</v>
      </c>
      <c r="J158" s="81">
        <v>481481760</v>
      </c>
      <c r="K158" s="69">
        <v>100</v>
      </c>
      <c r="L158" s="82" t="s">
        <v>559</v>
      </c>
      <c r="M158" s="82" t="s">
        <v>6</v>
      </c>
      <c r="N158" s="28" t="s">
        <v>558</v>
      </c>
      <c r="O158" s="21" t="s">
        <v>557</v>
      </c>
      <c r="P158" s="21" t="s">
        <v>556</v>
      </c>
      <c r="Q158" s="29">
        <v>5</v>
      </c>
      <c r="R158" s="30">
        <v>2</v>
      </c>
      <c r="S158" s="31">
        <v>119462.02899999999</v>
      </c>
      <c r="T158" s="77">
        <v>28632.514159999999</v>
      </c>
      <c r="U158" s="31">
        <v>0</v>
      </c>
      <c r="V158" s="31">
        <v>0</v>
      </c>
      <c r="W158" s="77">
        <v>2850</v>
      </c>
      <c r="X158" s="31">
        <v>0</v>
      </c>
      <c r="Y158" s="77">
        <v>0</v>
      </c>
      <c r="Z158" s="7"/>
    </row>
    <row r="159" spans="1:26" ht="36" customHeight="1" x14ac:dyDescent="0.2">
      <c r="A159" s="1"/>
      <c r="B159" s="108">
        <v>301010057</v>
      </c>
      <c r="C159" s="108"/>
      <c r="D159" s="108"/>
      <c r="E159" s="109"/>
      <c r="F159" s="32">
        <v>301010057</v>
      </c>
      <c r="G159" s="33" t="s">
        <v>555</v>
      </c>
      <c r="H159" s="107"/>
      <c r="I159" s="107"/>
      <c r="J159" s="107"/>
      <c r="K159" s="27">
        <v>200</v>
      </c>
      <c r="L159" s="34"/>
      <c r="M159" s="105"/>
      <c r="N159" s="105"/>
      <c r="O159" s="105"/>
      <c r="P159" s="106"/>
      <c r="Q159" s="9" t="s">
        <v>1</v>
      </c>
      <c r="R159" s="10" t="s">
        <v>1</v>
      </c>
      <c r="S159" s="35">
        <f>S160+S161</f>
        <v>8107.6</v>
      </c>
      <c r="T159" s="35">
        <f t="shared" ref="T159:Y159" si="32">T160+T161</f>
        <v>7266</v>
      </c>
      <c r="U159" s="35">
        <f t="shared" si="32"/>
        <v>5884.2999999999993</v>
      </c>
      <c r="V159" s="35">
        <f t="shared" si="32"/>
        <v>4717.6000000000004</v>
      </c>
      <c r="W159" s="35">
        <f t="shared" si="32"/>
        <v>1515.1263200000001</v>
      </c>
      <c r="X159" s="35">
        <f t="shared" si="32"/>
        <v>1595.5421100000001</v>
      </c>
      <c r="Y159" s="35">
        <f t="shared" si="32"/>
        <v>1585.44211</v>
      </c>
      <c r="Z159" s="7"/>
    </row>
    <row r="160" spans="1:26" ht="36" customHeight="1" x14ac:dyDescent="0.2">
      <c r="A160" s="1"/>
      <c r="B160" s="2">
        <v>300000000</v>
      </c>
      <c r="C160" s="2">
        <v>301000000</v>
      </c>
      <c r="D160" s="3">
        <v>301010000</v>
      </c>
      <c r="E160" s="65">
        <v>301010057</v>
      </c>
      <c r="F160" s="66" t="s">
        <v>1</v>
      </c>
      <c r="G160" s="5" t="s">
        <v>1</v>
      </c>
      <c r="H160" s="67">
        <v>70</v>
      </c>
      <c r="I160" s="5" t="s">
        <v>95</v>
      </c>
      <c r="J160" s="68">
        <v>70023000</v>
      </c>
      <c r="K160" s="69">
        <v>200</v>
      </c>
      <c r="L160" s="6" t="s">
        <v>554</v>
      </c>
      <c r="M160" s="6" t="s">
        <v>6</v>
      </c>
      <c r="N160" s="70" t="s">
        <v>553</v>
      </c>
      <c r="O160" s="19" t="s">
        <v>552</v>
      </c>
      <c r="P160" s="19" t="s">
        <v>551</v>
      </c>
      <c r="Q160" s="46">
        <v>10</v>
      </c>
      <c r="R160" s="47">
        <v>3</v>
      </c>
      <c r="S160" s="51">
        <v>5943</v>
      </c>
      <c r="T160" s="50">
        <v>5943</v>
      </c>
      <c r="U160" s="51">
        <v>3720.7</v>
      </c>
      <c r="V160" s="51">
        <v>3635.8</v>
      </c>
      <c r="W160" s="50">
        <v>0</v>
      </c>
      <c r="X160" s="51">
        <v>0</v>
      </c>
      <c r="Y160" s="50">
        <v>0</v>
      </c>
      <c r="Z160" s="7"/>
    </row>
    <row r="161" spans="1:26" ht="36" customHeight="1" x14ac:dyDescent="0.2">
      <c r="A161" s="1"/>
      <c r="B161" s="24">
        <v>300000000</v>
      </c>
      <c r="C161" s="24">
        <v>301000000</v>
      </c>
      <c r="D161" s="22">
        <v>301010000</v>
      </c>
      <c r="E161" s="23">
        <v>301010057</v>
      </c>
      <c r="F161" s="78" t="s">
        <v>1</v>
      </c>
      <c r="G161" s="79" t="s">
        <v>1</v>
      </c>
      <c r="H161" s="80">
        <v>70</v>
      </c>
      <c r="I161" s="79" t="s">
        <v>95</v>
      </c>
      <c r="J161" s="81">
        <v>70070040</v>
      </c>
      <c r="K161" s="69">
        <v>200</v>
      </c>
      <c r="L161" s="82" t="s">
        <v>550</v>
      </c>
      <c r="M161" s="82" t="s">
        <v>6</v>
      </c>
      <c r="N161" s="28" t="s">
        <v>549</v>
      </c>
      <c r="O161" s="21" t="s">
        <v>548</v>
      </c>
      <c r="P161" s="21" t="s">
        <v>547</v>
      </c>
      <c r="Q161" s="29">
        <v>10</v>
      </c>
      <c r="R161" s="30">
        <v>4</v>
      </c>
      <c r="S161" s="31">
        <v>2164.6</v>
      </c>
      <c r="T161" s="77">
        <v>1323</v>
      </c>
      <c r="U161" s="31">
        <v>2163.6</v>
      </c>
      <c r="V161" s="31">
        <v>1081.8</v>
      </c>
      <c r="W161" s="77">
        <v>1515.1263200000001</v>
      </c>
      <c r="X161" s="31">
        <v>1595.5421100000001</v>
      </c>
      <c r="Y161" s="77">
        <v>1585.44211</v>
      </c>
      <c r="Z161" s="7"/>
    </row>
    <row r="162" spans="1:26" ht="36" customHeight="1" x14ac:dyDescent="0.2">
      <c r="A162" s="1"/>
      <c r="B162" s="108">
        <v>301010084</v>
      </c>
      <c r="C162" s="108"/>
      <c r="D162" s="108"/>
      <c r="E162" s="109"/>
      <c r="F162" s="32">
        <v>301010084</v>
      </c>
      <c r="G162" s="33" t="s">
        <v>546</v>
      </c>
      <c r="H162" s="107"/>
      <c r="I162" s="107"/>
      <c r="J162" s="107"/>
      <c r="K162" s="27">
        <v>400</v>
      </c>
      <c r="L162" s="34"/>
      <c r="M162" s="105"/>
      <c r="N162" s="105"/>
      <c r="O162" s="105"/>
      <c r="P162" s="106"/>
      <c r="Q162" s="9" t="s">
        <v>1</v>
      </c>
      <c r="R162" s="10" t="s">
        <v>1</v>
      </c>
      <c r="S162" s="35">
        <f>S163</f>
        <v>500</v>
      </c>
      <c r="T162" s="35">
        <f t="shared" ref="T162:Y162" si="33">T163</f>
        <v>500</v>
      </c>
      <c r="U162" s="35">
        <f t="shared" si="33"/>
        <v>0</v>
      </c>
      <c r="V162" s="35">
        <f t="shared" si="33"/>
        <v>0</v>
      </c>
      <c r="W162" s="35">
        <f t="shared" si="33"/>
        <v>500</v>
      </c>
      <c r="X162" s="35">
        <f t="shared" si="33"/>
        <v>750</v>
      </c>
      <c r="Y162" s="35">
        <f t="shared" si="33"/>
        <v>750</v>
      </c>
      <c r="Z162" s="7"/>
    </row>
    <row r="163" spans="1:26" ht="36" customHeight="1" x14ac:dyDescent="0.2">
      <c r="A163" s="1"/>
      <c r="B163" s="36">
        <v>300000000</v>
      </c>
      <c r="C163" s="36">
        <v>301000000</v>
      </c>
      <c r="D163" s="37">
        <v>301010000</v>
      </c>
      <c r="E163" s="38">
        <v>301010084</v>
      </c>
      <c r="F163" s="39" t="s">
        <v>1</v>
      </c>
      <c r="G163" s="40" t="s">
        <v>1</v>
      </c>
      <c r="H163" s="41">
        <v>40</v>
      </c>
      <c r="I163" s="40" t="s">
        <v>90</v>
      </c>
      <c r="J163" s="42">
        <v>40000050</v>
      </c>
      <c r="K163" s="69">
        <v>400</v>
      </c>
      <c r="L163" s="44" t="s">
        <v>545</v>
      </c>
      <c r="M163" s="44" t="s">
        <v>6</v>
      </c>
      <c r="N163" s="45" t="s">
        <v>544</v>
      </c>
      <c r="O163" s="20" t="s">
        <v>543</v>
      </c>
      <c r="P163" s="20" t="s">
        <v>542</v>
      </c>
      <c r="Q163" s="46">
        <v>4</v>
      </c>
      <c r="R163" s="47">
        <v>5</v>
      </c>
      <c r="S163" s="51">
        <v>500</v>
      </c>
      <c r="T163" s="50">
        <v>500</v>
      </c>
      <c r="U163" s="51">
        <v>0</v>
      </c>
      <c r="V163" s="51">
        <v>0</v>
      </c>
      <c r="W163" s="50">
        <v>500</v>
      </c>
      <c r="X163" s="51">
        <v>750</v>
      </c>
      <c r="Y163" s="50">
        <v>750</v>
      </c>
      <c r="Z163" s="7"/>
    </row>
    <row r="164" spans="1:26" ht="59.25" customHeight="1" x14ac:dyDescent="0.2">
      <c r="A164" s="1"/>
      <c r="B164" s="100">
        <v>301020000</v>
      </c>
      <c r="C164" s="100"/>
      <c r="D164" s="100"/>
      <c r="E164" s="101"/>
      <c r="F164" s="25">
        <v>301020000</v>
      </c>
      <c r="G164" s="26" t="s">
        <v>541</v>
      </c>
      <c r="H164" s="102"/>
      <c r="I164" s="102"/>
      <c r="J164" s="102"/>
      <c r="K164" s="27">
        <v>100</v>
      </c>
      <c r="L164" s="28"/>
      <c r="M164" s="103"/>
      <c r="N164" s="103"/>
      <c r="O164" s="103"/>
      <c r="P164" s="104"/>
      <c r="Q164" s="29" t="s">
        <v>1</v>
      </c>
      <c r="R164" s="30" t="s">
        <v>1</v>
      </c>
      <c r="S164" s="31">
        <f>S165+S168+S170+S173+S176+S178+S180+S182</f>
        <v>203345.80429</v>
      </c>
      <c r="T164" s="31">
        <f t="shared" ref="T164:Y164" si="34">T165+T168+T170+T173+T176+T178+T180+T182</f>
        <v>202830.09899</v>
      </c>
      <c r="U164" s="31">
        <f t="shared" si="34"/>
        <v>226193.41167</v>
      </c>
      <c r="V164" s="31">
        <f t="shared" si="34"/>
        <v>206829.61634000004</v>
      </c>
      <c r="W164" s="31">
        <f t="shared" si="34"/>
        <v>258474.57423000003</v>
      </c>
      <c r="X164" s="31">
        <f t="shared" si="34"/>
        <v>117050.75992000001</v>
      </c>
      <c r="Y164" s="31">
        <f t="shared" si="34"/>
        <v>117050.75992000001</v>
      </c>
      <c r="Z164" s="7"/>
    </row>
    <row r="165" spans="1:26" ht="36" customHeight="1" x14ac:dyDescent="0.2">
      <c r="A165" s="1"/>
      <c r="B165" s="108">
        <v>301020004</v>
      </c>
      <c r="C165" s="108"/>
      <c r="D165" s="108"/>
      <c r="E165" s="109"/>
      <c r="F165" s="32">
        <v>301020004</v>
      </c>
      <c r="G165" s="33" t="s">
        <v>540</v>
      </c>
      <c r="H165" s="107"/>
      <c r="I165" s="107"/>
      <c r="J165" s="107"/>
      <c r="K165" s="27">
        <v>100</v>
      </c>
      <c r="L165" s="34"/>
      <c r="M165" s="105"/>
      <c r="N165" s="105"/>
      <c r="O165" s="105"/>
      <c r="P165" s="106"/>
      <c r="Q165" s="9" t="s">
        <v>1</v>
      </c>
      <c r="R165" s="10" t="s">
        <v>1</v>
      </c>
      <c r="S165" s="35">
        <f>S166+S167</f>
        <v>6355.6322799999998</v>
      </c>
      <c r="T165" s="35">
        <f t="shared" ref="T165:Y165" si="35">T166+T167</f>
        <v>6355.6322799999998</v>
      </c>
      <c r="U165" s="35">
        <f t="shared" si="35"/>
        <v>5866.9340000000002</v>
      </c>
      <c r="V165" s="35">
        <f t="shared" si="35"/>
        <v>5840.2320799999998</v>
      </c>
      <c r="W165" s="35">
        <f t="shared" si="35"/>
        <v>6050.3920699999999</v>
      </c>
      <c r="X165" s="35">
        <f t="shared" si="35"/>
        <v>0</v>
      </c>
      <c r="Y165" s="35">
        <f t="shared" si="35"/>
        <v>0</v>
      </c>
      <c r="Z165" s="7"/>
    </row>
    <row r="166" spans="1:26" ht="36" customHeight="1" x14ac:dyDescent="0.2">
      <c r="A166" s="1"/>
      <c r="B166" s="2">
        <v>300000000</v>
      </c>
      <c r="C166" s="2">
        <v>301000000</v>
      </c>
      <c r="D166" s="3">
        <v>301020000</v>
      </c>
      <c r="E166" s="65">
        <v>301020004</v>
      </c>
      <c r="F166" s="66" t="s">
        <v>1</v>
      </c>
      <c r="G166" s="5" t="s">
        <v>1</v>
      </c>
      <c r="H166" s="67">
        <v>481</v>
      </c>
      <c r="I166" s="5" t="s">
        <v>85</v>
      </c>
      <c r="J166" s="68">
        <v>481481504</v>
      </c>
      <c r="K166" s="69">
        <v>100</v>
      </c>
      <c r="L166" s="6" t="s">
        <v>539</v>
      </c>
      <c r="M166" s="6" t="s">
        <v>6</v>
      </c>
      <c r="N166" s="70" t="s">
        <v>534</v>
      </c>
      <c r="O166" s="19" t="s">
        <v>533</v>
      </c>
      <c r="P166" s="19" t="s">
        <v>532</v>
      </c>
      <c r="Q166" s="46">
        <v>4</v>
      </c>
      <c r="R166" s="47">
        <v>12</v>
      </c>
      <c r="S166" s="51">
        <v>6255.9340000000002</v>
      </c>
      <c r="T166" s="50">
        <v>6255.9340000000002</v>
      </c>
      <c r="U166" s="51">
        <v>5652.9340000000002</v>
      </c>
      <c r="V166" s="51">
        <v>5652.9340000000002</v>
      </c>
      <c r="W166" s="50">
        <v>6050.3920699999999</v>
      </c>
      <c r="X166" s="51">
        <v>0</v>
      </c>
      <c r="Y166" s="50">
        <v>0</v>
      </c>
      <c r="Z166" s="7"/>
    </row>
    <row r="167" spans="1:26" ht="36" customHeight="1" x14ac:dyDescent="0.2">
      <c r="A167" s="1"/>
      <c r="B167" s="24">
        <v>300000000</v>
      </c>
      <c r="C167" s="24">
        <v>301000000</v>
      </c>
      <c r="D167" s="22">
        <v>301020000</v>
      </c>
      <c r="E167" s="23">
        <v>301020004</v>
      </c>
      <c r="F167" s="78" t="s">
        <v>1</v>
      </c>
      <c r="G167" s="79" t="s">
        <v>1</v>
      </c>
      <c r="H167" s="80">
        <v>481</v>
      </c>
      <c r="I167" s="79" t="s">
        <v>85</v>
      </c>
      <c r="J167" s="68">
        <v>481481504</v>
      </c>
      <c r="K167" s="69">
        <v>100</v>
      </c>
      <c r="L167" s="6" t="s">
        <v>539</v>
      </c>
      <c r="M167" s="82" t="s">
        <v>6</v>
      </c>
      <c r="N167" s="70" t="s">
        <v>534</v>
      </c>
      <c r="O167" s="19" t="s">
        <v>533</v>
      </c>
      <c r="P167" s="19" t="s">
        <v>1014</v>
      </c>
      <c r="Q167" s="29">
        <v>5</v>
      </c>
      <c r="R167" s="30">
        <v>2</v>
      </c>
      <c r="S167" s="31">
        <v>99.698279999999997</v>
      </c>
      <c r="T167" s="77">
        <v>99.698279999999997</v>
      </c>
      <c r="U167" s="31">
        <v>214</v>
      </c>
      <c r="V167" s="31">
        <v>187.29808</v>
      </c>
      <c r="W167" s="77">
        <v>0</v>
      </c>
      <c r="X167" s="31">
        <v>0</v>
      </c>
      <c r="Y167" s="77">
        <v>0</v>
      </c>
      <c r="Z167" s="7"/>
    </row>
    <row r="168" spans="1:26" ht="36" customHeight="1" x14ac:dyDescent="0.2">
      <c r="A168" s="1"/>
      <c r="B168" s="108">
        <v>301020007</v>
      </c>
      <c r="C168" s="108"/>
      <c r="D168" s="108"/>
      <c r="E168" s="109"/>
      <c r="F168" s="32">
        <v>301020007</v>
      </c>
      <c r="G168" s="33" t="s">
        <v>536</v>
      </c>
      <c r="H168" s="107"/>
      <c r="I168" s="107"/>
      <c r="J168" s="107"/>
      <c r="K168" s="27">
        <v>100</v>
      </c>
      <c r="L168" s="34"/>
      <c r="M168" s="105"/>
      <c r="N168" s="105"/>
      <c r="O168" s="105"/>
      <c r="P168" s="106"/>
      <c r="Q168" s="9" t="s">
        <v>1</v>
      </c>
      <c r="R168" s="10" t="s">
        <v>1</v>
      </c>
      <c r="S168" s="35">
        <f>S169</f>
        <v>6144.51</v>
      </c>
      <c r="T168" s="35">
        <f t="shared" ref="T168:Y168" si="36">T169</f>
        <v>6144.51</v>
      </c>
      <c r="U168" s="35">
        <f t="shared" si="36"/>
        <v>5741.17</v>
      </c>
      <c r="V168" s="35">
        <f t="shared" si="36"/>
        <v>5741.17</v>
      </c>
      <c r="W168" s="35">
        <f t="shared" si="36"/>
        <v>6225.4903999999997</v>
      </c>
      <c r="X168" s="35">
        <f t="shared" si="36"/>
        <v>0</v>
      </c>
      <c r="Y168" s="35">
        <f t="shared" si="36"/>
        <v>0</v>
      </c>
      <c r="Z168" s="7"/>
    </row>
    <row r="169" spans="1:26" ht="36" customHeight="1" x14ac:dyDescent="0.2">
      <c r="A169" s="1"/>
      <c r="B169" s="24">
        <v>300000000</v>
      </c>
      <c r="C169" s="24">
        <v>301000000</v>
      </c>
      <c r="D169" s="22">
        <v>301020000</v>
      </c>
      <c r="E169" s="23">
        <v>301020007</v>
      </c>
      <c r="F169" s="78" t="s">
        <v>1</v>
      </c>
      <c r="G169" s="79" t="s">
        <v>1</v>
      </c>
      <c r="H169" s="80">
        <v>481</v>
      </c>
      <c r="I169" s="79" t="s">
        <v>85</v>
      </c>
      <c r="J169" s="81">
        <v>481481109</v>
      </c>
      <c r="K169" s="69">
        <v>100</v>
      </c>
      <c r="L169" s="82" t="s">
        <v>535</v>
      </c>
      <c r="M169" s="82" t="s">
        <v>6</v>
      </c>
      <c r="N169" s="28" t="s">
        <v>534</v>
      </c>
      <c r="O169" s="21" t="s">
        <v>533</v>
      </c>
      <c r="P169" s="21" t="s">
        <v>532</v>
      </c>
      <c r="Q169" s="29">
        <v>4</v>
      </c>
      <c r="R169" s="30">
        <v>12</v>
      </c>
      <c r="S169" s="31">
        <v>6144.51</v>
      </c>
      <c r="T169" s="77">
        <v>6144.51</v>
      </c>
      <c r="U169" s="31">
        <v>5741.17</v>
      </c>
      <c r="V169" s="31">
        <v>5741.17</v>
      </c>
      <c r="W169" s="77">
        <v>6225.4903999999997</v>
      </c>
      <c r="X169" s="31">
        <v>0</v>
      </c>
      <c r="Y169" s="77">
        <v>0</v>
      </c>
      <c r="Z169" s="7"/>
    </row>
    <row r="170" spans="1:26" ht="36" customHeight="1" x14ac:dyDescent="0.2">
      <c r="A170" s="1"/>
      <c r="B170" s="108">
        <v>301020018</v>
      </c>
      <c r="C170" s="108"/>
      <c r="D170" s="108"/>
      <c r="E170" s="109"/>
      <c r="F170" s="32">
        <v>301020018</v>
      </c>
      <c r="G170" s="33" t="s">
        <v>531</v>
      </c>
      <c r="H170" s="107"/>
      <c r="I170" s="107"/>
      <c r="J170" s="107"/>
      <c r="K170" s="27">
        <v>100</v>
      </c>
      <c r="L170" s="34"/>
      <c r="M170" s="105"/>
      <c r="N170" s="105"/>
      <c r="O170" s="105"/>
      <c r="P170" s="106"/>
      <c r="Q170" s="9" t="s">
        <v>1</v>
      </c>
      <c r="R170" s="10" t="s">
        <v>1</v>
      </c>
      <c r="S170" s="35">
        <f>S171+S172</f>
        <v>20614.714759999999</v>
      </c>
      <c r="T170" s="35">
        <f t="shared" ref="T170:Y170" si="37">T171+T172</f>
        <v>20603.481670000001</v>
      </c>
      <c r="U170" s="35">
        <f t="shared" si="37"/>
        <v>21264.076300000001</v>
      </c>
      <c r="V170" s="35">
        <f t="shared" si="37"/>
        <v>18734.12818</v>
      </c>
      <c r="W170" s="35">
        <f t="shared" si="37"/>
        <v>24158.644980000001</v>
      </c>
      <c r="X170" s="35">
        <f t="shared" si="37"/>
        <v>13901.935159999999</v>
      </c>
      <c r="Y170" s="35">
        <f t="shared" si="37"/>
        <v>13901.935159999999</v>
      </c>
      <c r="Z170" s="7"/>
    </row>
    <row r="171" spans="1:26" ht="36" customHeight="1" x14ac:dyDescent="0.2">
      <c r="A171" s="1"/>
      <c r="B171" s="2">
        <v>300000000</v>
      </c>
      <c r="C171" s="2">
        <v>301000000</v>
      </c>
      <c r="D171" s="3">
        <v>301020000</v>
      </c>
      <c r="E171" s="65">
        <v>301020018</v>
      </c>
      <c r="F171" s="66" t="s">
        <v>1</v>
      </c>
      <c r="G171" s="5" t="s">
        <v>1</v>
      </c>
      <c r="H171" s="67">
        <v>241</v>
      </c>
      <c r="I171" s="5" t="s">
        <v>271</v>
      </c>
      <c r="J171" s="68">
        <v>241084171</v>
      </c>
      <c r="K171" s="69">
        <v>100</v>
      </c>
      <c r="L171" s="6" t="s">
        <v>530</v>
      </c>
      <c r="M171" s="6" t="s">
        <v>6</v>
      </c>
      <c r="N171" s="70" t="s">
        <v>529</v>
      </c>
      <c r="O171" s="19" t="s">
        <v>528</v>
      </c>
      <c r="P171" s="19" t="s">
        <v>527</v>
      </c>
      <c r="Q171" s="46">
        <v>8</v>
      </c>
      <c r="R171" s="47">
        <v>1</v>
      </c>
      <c r="S171" s="51">
        <v>18485.0497</v>
      </c>
      <c r="T171" s="50">
        <v>18485.0497</v>
      </c>
      <c r="U171" s="51">
        <v>18873.817190000002</v>
      </c>
      <c r="V171" s="51">
        <v>16683.855889999999</v>
      </c>
      <c r="W171" s="50">
        <v>21521.47882</v>
      </c>
      <c r="X171" s="51">
        <v>11839.968999999999</v>
      </c>
      <c r="Y171" s="50">
        <v>11839.968999999999</v>
      </c>
      <c r="Z171" s="7"/>
    </row>
    <row r="172" spans="1:26" ht="36" customHeight="1" x14ac:dyDescent="0.2">
      <c r="A172" s="1"/>
      <c r="B172" s="24">
        <v>300000000</v>
      </c>
      <c r="C172" s="24">
        <v>301000000</v>
      </c>
      <c r="D172" s="22">
        <v>301020000</v>
      </c>
      <c r="E172" s="23">
        <v>301020018</v>
      </c>
      <c r="F172" s="78" t="s">
        <v>1</v>
      </c>
      <c r="G172" s="79" t="s">
        <v>1</v>
      </c>
      <c r="H172" s="80">
        <v>241</v>
      </c>
      <c r="I172" s="79" t="s">
        <v>271</v>
      </c>
      <c r="J172" s="81">
        <v>241084171</v>
      </c>
      <c r="K172" s="69">
        <v>100</v>
      </c>
      <c r="L172" s="82" t="s">
        <v>530</v>
      </c>
      <c r="M172" s="82" t="s">
        <v>6</v>
      </c>
      <c r="N172" s="28" t="s">
        <v>529</v>
      </c>
      <c r="O172" s="21" t="s">
        <v>528</v>
      </c>
      <c r="P172" s="21" t="s">
        <v>527</v>
      </c>
      <c r="Q172" s="29">
        <v>8</v>
      </c>
      <c r="R172" s="30">
        <v>4</v>
      </c>
      <c r="S172" s="31">
        <v>2129.6650599999998</v>
      </c>
      <c r="T172" s="77">
        <v>2118.4319700000001</v>
      </c>
      <c r="U172" s="31">
        <v>2390.25911</v>
      </c>
      <c r="V172" s="31">
        <v>2050.2722899999999</v>
      </c>
      <c r="W172" s="77">
        <v>2637.1661600000002</v>
      </c>
      <c r="X172" s="31">
        <v>2061.9661599999999</v>
      </c>
      <c r="Y172" s="77">
        <v>2061.9661599999999</v>
      </c>
      <c r="Z172" s="7"/>
    </row>
    <row r="173" spans="1:26" ht="36" customHeight="1" x14ac:dyDescent="0.2">
      <c r="A173" s="1"/>
      <c r="B173" s="108">
        <v>301020019</v>
      </c>
      <c r="C173" s="108"/>
      <c r="D173" s="108"/>
      <c r="E173" s="109"/>
      <c r="F173" s="32">
        <v>301020019</v>
      </c>
      <c r="G173" s="33" t="s">
        <v>526</v>
      </c>
      <c r="H173" s="107"/>
      <c r="I173" s="107"/>
      <c r="J173" s="107"/>
      <c r="K173" s="27">
        <v>100</v>
      </c>
      <c r="L173" s="34"/>
      <c r="M173" s="105"/>
      <c r="N173" s="105"/>
      <c r="O173" s="105"/>
      <c r="P173" s="106"/>
      <c r="Q173" s="9" t="s">
        <v>1</v>
      </c>
      <c r="R173" s="10" t="s">
        <v>1</v>
      </c>
      <c r="S173" s="35">
        <f>S174+S175</f>
        <v>74235.025250000006</v>
      </c>
      <c r="T173" s="35">
        <f t="shared" ref="T173:Y173" si="38">T174+T175</f>
        <v>73878.6005</v>
      </c>
      <c r="U173" s="35">
        <f t="shared" si="38"/>
        <v>78251.518110000005</v>
      </c>
      <c r="V173" s="35">
        <f t="shared" si="38"/>
        <v>69590.584470000002</v>
      </c>
      <c r="W173" s="35">
        <f t="shared" si="38"/>
        <v>104753.89164</v>
      </c>
      <c r="X173" s="35">
        <f t="shared" si="38"/>
        <v>49995.218070000003</v>
      </c>
      <c r="Y173" s="35">
        <f t="shared" si="38"/>
        <v>49995.218070000003</v>
      </c>
      <c r="Z173" s="7"/>
    </row>
    <row r="174" spans="1:26" ht="36" customHeight="1" x14ac:dyDescent="0.2">
      <c r="A174" s="1"/>
      <c r="B174" s="2">
        <v>300000000</v>
      </c>
      <c r="C174" s="2">
        <v>301000000</v>
      </c>
      <c r="D174" s="3">
        <v>301020000</v>
      </c>
      <c r="E174" s="65">
        <v>301020019</v>
      </c>
      <c r="F174" s="66" t="s">
        <v>1</v>
      </c>
      <c r="G174" s="5" t="s">
        <v>1</v>
      </c>
      <c r="H174" s="67">
        <v>241</v>
      </c>
      <c r="I174" s="5" t="s">
        <v>271</v>
      </c>
      <c r="J174" s="68">
        <v>241017000</v>
      </c>
      <c r="K174" s="69">
        <v>100</v>
      </c>
      <c r="L174" s="6" t="s">
        <v>525</v>
      </c>
      <c r="M174" s="6" t="s">
        <v>6</v>
      </c>
      <c r="N174" s="70" t="s">
        <v>524</v>
      </c>
      <c r="O174" s="19" t="s">
        <v>523</v>
      </c>
      <c r="P174" s="19" t="s">
        <v>522</v>
      </c>
      <c r="Q174" s="46">
        <v>8</v>
      </c>
      <c r="R174" s="47">
        <v>1</v>
      </c>
      <c r="S174" s="51">
        <v>56660.57821</v>
      </c>
      <c r="T174" s="50">
        <v>56660.57821</v>
      </c>
      <c r="U174" s="51">
        <v>58178.623030000002</v>
      </c>
      <c r="V174" s="51">
        <v>53717.353900000002</v>
      </c>
      <c r="W174" s="50">
        <v>90643.594440000001</v>
      </c>
      <c r="X174" s="51">
        <v>49767.218070000003</v>
      </c>
      <c r="Y174" s="50">
        <v>49767.218070000003</v>
      </c>
      <c r="Z174" s="7"/>
    </row>
    <row r="175" spans="1:26" ht="36" customHeight="1" x14ac:dyDescent="0.2">
      <c r="A175" s="1"/>
      <c r="B175" s="24">
        <v>300000000</v>
      </c>
      <c r="C175" s="24">
        <v>301000000</v>
      </c>
      <c r="D175" s="22">
        <v>301020000</v>
      </c>
      <c r="E175" s="23">
        <v>301020019</v>
      </c>
      <c r="F175" s="78" t="s">
        <v>1</v>
      </c>
      <c r="G175" s="79" t="s">
        <v>1</v>
      </c>
      <c r="H175" s="80">
        <v>241</v>
      </c>
      <c r="I175" s="79" t="s">
        <v>271</v>
      </c>
      <c r="J175" s="81">
        <v>241017000</v>
      </c>
      <c r="K175" s="69">
        <v>100</v>
      </c>
      <c r="L175" s="82" t="s">
        <v>525</v>
      </c>
      <c r="M175" s="82" t="s">
        <v>6</v>
      </c>
      <c r="N175" s="28" t="s">
        <v>524</v>
      </c>
      <c r="O175" s="21" t="s">
        <v>523</v>
      </c>
      <c r="P175" s="21" t="s">
        <v>522</v>
      </c>
      <c r="Q175" s="29">
        <v>8</v>
      </c>
      <c r="R175" s="30">
        <v>4</v>
      </c>
      <c r="S175" s="31">
        <v>17574.447039999999</v>
      </c>
      <c r="T175" s="77">
        <v>17218.022290000001</v>
      </c>
      <c r="U175" s="31">
        <v>20072.895079999998</v>
      </c>
      <c r="V175" s="31">
        <v>15873.23057</v>
      </c>
      <c r="W175" s="77">
        <v>14110.297200000001</v>
      </c>
      <c r="X175" s="31">
        <v>228</v>
      </c>
      <c r="Y175" s="77">
        <v>228</v>
      </c>
      <c r="Z175" s="7"/>
    </row>
    <row r="176" spans="1:26" ht="36" customHeight="1" x14ac:dyDescent="0.2">
      <c r="A176" s="1"/>
      <c r="B176" s="108">
        <v>301020021</v>
      </c>
      <c r="C176" s="108"/>
      <c r="D176" s="108"/>
      <c r="E176" s="109"/>
      <c r="F176" s="32">
        <v>301020021</v>
      </c>
      <c r="G176" s="33" t="s">
        <v>521</v>
      </c>
      <c r="H176" s="107"/>
      <c r="I176" s="107"/>
      <c r="J176" s="107"/>
      <c r="K176" s="27">
        <v>100</v>
      </c>
      <c r="L176" s="34"/>
      <c r="M176" s="105"/>
      <c r="N176" s="105"/>
      <c r="O176" s="105"/>
      <c r="P176" s="106"/>
      <c r="Q176" s="9" t="s">
        <v>1</v>
      </c>
      <c r="R176" s="10" t="s">
        <v>1</v>
      </c>
      <c r="S176" s="35">
        <f>S177</f>
        <v>14369.121499999999</v>
      </c>
      <c r="T176" s="35">
        <f t="shared" ref="T176:Y176" si="39">T177</f>
        <v>14369.121499999999</v>
      </c>
      <c r="U176" s="35">
        <f t="shared" si="39"/>
        <v>16693.053029999999</v>
      </c>
      <c r="V176" s="35">
        <f t="shared" si="39"/>
        <v>14975.113880000001</v>
      </c>
      <c r="W176" s="35">
        <f t="shared" si="39"/>
        <v>28297.739659999999</v>
      </c>
      <c r="X176" s="35">
        <f t="shared" si="39"/>
        <v>8206.1097100000006</v>
      </c>
      <c r="Y176" s="35">
        <f t="shared" si="39"/>
        <v>8206.1097100000006</v>
      </c>
      <c r="Z176" s="7"/>
    </row>
    <row r="177" spans="1:26" ht="36" customHeight="1" x14ac:dyDescent="0.2">
      <c r="A177" s="1"/>
      <c r="B177" s="36">
        <v>300000000</v>
      </c>
      <c r="C177" s="36">
        <v>301000000</v>
      </c>
      <c r="D177" s="37">
        <v>301020000</v>
      </c>
      <c r="E177" s="38">
        <v>301020021</v>
      </c>
      <c r="F177" s="39" t="s">
        <v>1</v>
      </c>
      <c r="G177" s="40" t="s">
        <v>1</v>
      </c>
      <c r="H177" s="41">
        <v>241</v>
      </c>
      <c r="I177" s="40" t="s">
        <v>271</v>
      </c>
      <c r="J177" s="42">
        <v>241081049</v>
      </c>
      <c r="K177" s="69">
        <v>100</v>
      </c>
      <c r="L177" s="44" t="s">
        <v>520</v>
      </c>
      <c r="M177" s="44" t="s">
        <v>6</v>
      </c>
      <c r="N177" s="45" t="s">
        <v>519</v>
      </c>
      <c r="O177" s="20" t="s">
        <v>518</v>
      </c>
      <c r="P177" s="20" t="s">
        <v>517</v>
      </c>
      <c r="Q177" s="46">
        <v>8</v>
      </c>
      <c r="R177" s="47">
        <v>1</v>
      </c>
      <c r="S177" s="51">
        <v>14369.121499999999</v>
      </c>
      <c r="T177" s="50">
        <v>14369.121499999999</v>
      </c>
      <c r="U177" s="51">
        <v>16693.053029999999</v>
      </c>
      <c r="V177" s="51">
        <v>14975.113880000001</v>
      </c>
      <c r="W177" s="50">
        <v>28297.739659999999</v>
      </c>
      <c r="X177" s="51">
        <v>8206.1097100000006</v>
      </c>
      <c r="Y177" s="50">
        <v>8206.1097100000006</v>
      </c>
      <c r="Z177" s="7"/>
    </row>
    <row r="178" spans="1:26" ht="36" customHeight="1" x14ac:dyDescent="0.2">
      <c r="A178" s="1"/>
      <c r="B178" s="108">
        <v>301020022</v>
      </c>
      <c r="C178" s="108"/>
      <c r="D178" s="108"/>
      <c r="E178" s="109"/>
      <c r="F178" s="32">
        <v>301020022</v>
      </c>
      <c r="G178" s="33" t="s">
        <v>516</v>
      </c>
      <c r="H178" s="107"/>
      <c r="I178" s="107"/>
      <c r="J178" s="107"/>
      <c r="K178" s="27">
        <v>100</v>
      </c>
      <c r="L178" s="34"/>
      <c r="M178" s="105"/>
      <c r="N178" s="105"/>
      <c r="O178" s="105"/>
      <c r="P178" s="106"/>
      <c r="Q178" s="9" t="s">
        <v>1</v>
      </c>
      <c r="R178" s="10" t="s">
        <v>1</v>
      </c>
      <c r="S178" s="35">
        <f>S179</f>
        <v>80048.045499999993</v>
      </c>
      <c r="T178" s="35">
        <f t="shared" ref="T178:Y178" si="40">T179</f>
        <v>79899.998039999991</v>
      </c>
      <c r="U178" s="35">
        <f t="shared" si="40"/>
        <v>88277.207890000005</v>
      </c>
      <c r="V178" s="35">
        <f t="shared" si="40"/>
        <v>82245.667630000011</v>
      </c>
      <c r="W178" s="35">
        <f t="shared" si="40"/>
        <v>75877.835030000002</v>
      </c>
      <c r="X178" s="35">
        <f t="shared" si="40"/>
        <v>44947.496980000004</v>
      </c>
      <c r="Y178" s="35">
        <f t="shared" si="40"/>
        <v>44947.496980000004</v>
      </c>
      <c r="Z178" s="7"/>
    </row>
    <row r="179" spans="1:26" ht="36" customHeight="1" x14ac:dyDescent="0.2">
      <c r="A179" s="1"/>
      <c r="B179" s="36">
        <v>300000000</v>
      </c>
      <c r="C179" s="36">
        <v>301000000</v>
      </c>
      <c r="D179" s="37">
        <v>301020000</v>
      </c>
      <c r="E179" s="38">
        <v>301020022</v>
      </c>
      <c r="F179" s="39" t="s">
        <v>1</v>
      </c>
      <c r="G179" s="40" t="s">
        <v>1</v>
      </c>
      <c r="H179" s="41">
        <v>241</v>
      </c>
      <c r="I179" s="40" t="s">
        <v>271</v>
      </c>
      <c r="J179" s="42">
        <v>241081127</v>
      </c>
      <c r="K179" s="69">
        <v>100</v>
      </c>
      <c r="L179" s="44" t="s">
        <v>515</v>
      </c>
      <c r="M179" s="44" t="s">
        <v>6</v>
      </c>
      <c r="N179" s="45" t="s">
        <v>514</v>
      </c>
      <c r="O179" s="20" t="s">
        <v>513</v>
      </c>
      <c r="P179" s="20" t="s">
        <v>512</v>
      </c>
      <c r="Q179" s="46">
        <v>11</v>
      </c>
      <c r="R179" s="47">
        <v>1</v>
      </c>
      <c r="S179" s="51">
        <v>80048.045499999993</v>
      </c>
      <c r="T179" s="50">
        <v>79899.998039999991</v>
      </c>
      <c r="U179" s="51">
        <v>88277.207890000005</v>
      </c>
      <c r="V179" s="51">
        <v>82245.667630000011</v>
      </c>
      <c r="W179" s="50">
        <v>75877.835030000002</v>
      </c>
      <c r="X179" s="51">
        <v>44947.496980000004</v>
      </c>
      <c r="Y179" s="50">
        <v>44947.496980000004</v>
      </c>
      <c r="Z179" s="7"/>
    </row>
    <row r="180" spans="1:26" ht="36" customHeight="1" x14ac:dyDescent="0.2">
      <c r="A180" s="1"/>
      <c r="B180" s="108">
        <v>301020027</v>
      </c>
      <c r="C180" s="108"/>
      <c r="D180" s="108"/>
      <c r="E180" s="109"/>
      <c r="F180" s="32">
        <v>301020027</v>
      </c>
      <c r="G180" s="33" t="s">
        <v>511</v>
      </c>
      <c r="H180" s="107"/>
      <c r="I180" s="107"/>
      <c r="J180" s="107"/>
      <c r="K180" s="27">
        <v>100</v>
      </c>
      <c r="L180" s="34"/>
      <c r="M180" s="105"/>
      <c r="N180" s="105"/>
      <c r="O180" s="105"/>
      <c r="P180" s="106"/>
      <c r="Q180" s="9" t="s">
        <v>1</v>
      </c>
      <c r="R180" s="10" t="s">
        <v>1</v>
      </c>
      <c r="S180" s="35">
        <f>S181</f>
        <v>1578.7550000000001</v>
      </c>
      <c r="T180" s="35">
        <f t="shared" ref="T180:Y180" si="41">T181</f>
        <v>1578.7550000000001</v>
      </c>
      <c r="U180" s="35">
        <f t="shared" si="41"/>
        <v>0</v>
      </c>
      <c r="V180" s="35">
        <f t="shared" si="41"/>
        <v>0</v>
      </c>
      <c r="W180" s="35">
        <f t="shared" si="41"/>
        <v>0</v>
      </c>
      <c r="X180" s="35">
        <f t="shared" si="41"/>
        <v>0</v>
      </c>
      <c r="Y180" s="35">
        <f t="shared" si="41"/>
        <v>0</v>
      </c>
      <c r="Z180" s="7"/>
    </row>
    <row r="181" spans="1:26" ht="36" customHeight="1" x14ac:dyDescent="0.2">
      <c r="A181" s="1"/>
      <c r="B181" s="24">
        <v>300000000</v>
      </c>
      <c r="C181" s="24">
        <v>301000000</v>
      </c>
      <c r="D181" s="22">
        <v>301020000</v>
      </c>
      <c r="E181" s="23">
        <v>301020027</v>
      </c>
      <c r="F181" s="78" t="s">
        <v>1</v>
      </c>
      <c r="G181" s="79" t="s">
        <v>1</v>
      </c>
      <c r="H181" s="80">
        <v>481</v>
      </c>
      <c r="I181" s="79" t="s">
        <v>85</v>
      </c>
      <c r="J181" s="81">
        <v>481481840</v>
      </c>
      <c r="K181" s="69">
        <v>100</v>
      </c>
      <c r="L181" s="82" t="s">
        <v>510</v>
      </c>
      <c r="M181" s="82" t="s">
        <v>6</v>
      </c>
      <c r="N181" s="28" t="s">
        <v>11</v>
      </c>
      <c r="O181" s="21" t="s">
        <v>13</v>
      </c>
      <c r="P181" s="21" t="s">
        <v>9</v>
      </c>
      <c r="Q181" s="29">
        <v>5</v>
      </c>
      <c r="R181" s="30">
        <v>3</v>
      </c>
      <c r="S181" s="31">
        <v>1578.7550000000001</v>
      </c>
      <c r="T181" s="77">
        <v>1578.7550000000001</v>
      </c>
      <c r="U181" s="31">
        <v>0</v>
      </c>
      <c r="V181" s="31">
        <v>0</v>
      </c>
      <c r="W181" s="77">
        <v>0</v>
      </c>
      <c r="X181" s="31">
        <v>0</v>
      </c>
      <c r="Y181" s="77">
        <v>0</v>
      </c>
      <c r="Z181" s="7"/>
    </row>
    <row r="182" spans="1:26" ht="36" customHeight="1" x14ac:dyDescent="0.2">
      <c r="A182" s="1"/>
      <c r="B182" s="108">
        <v>301020039</v>
      </c>
      <c r="C182" s="108"/>
      <c r="D182" s="108"/>
      <c r="E182" s="109"/>
      <c r="F182" s="32">
        <v>301020039</v>
      </c>
      <c r="G182" s="33" t="s">
        <v>509</v>
      </c>
      <c r="H182" s="107"/>
      <c r="I182" s="107"/>
      <c r="J182" s="107"/>
      <c r="K182" s="27">
        <v>100</v>
      </c>
      <c r="L182" s="34"/>
      <c r="M182" s="105"/>
      <c r="N182" s="105"/>
      <c r="O182" s="105"/>
      <c r="P182" s="106"/>
      <c r="Q182" s="9" t="s">
        <v>1</v>
      </c>
      <c r="R182" s="10" t="s">
        <v>1</v>
      </c>
      <c r="S182" s="35">
        <f>S183</f>
        <v>0</v>
      </c>
      <c r="T182" s="35">
        <f t="shared" ref="T182:Y182" si="42">T183</f>
        <v>0</v>
      </c>
      <c r="U182" s="35">
        <f t="shared" si="42"/>
        <v>10099.45234</v>
      </c>
      <c r="V182" s="35">
        <f t="shared" si="42"/>
        <v>9702.7201000000005</v>
      </c>
      <c r="W182" s="35">
        <f t="shared" si="42"/>
        <v>13110.580449999999</v>
      </c>
      <c r="X182" s="35">
        <f t="shared" si="42"/>
        <v>0</v>
      </c>
      <c r="Y182" s="35">
        <f t="shared" si="42"/>
        <v>0</v>
      </c>
      <c r="Z182" s="7"/>
    </row>
    <row r="183" spans="1:26" ht="36" customHeight="1" x14ac:dyDescent="0.2">
      <c r="A183" s="1"/>
      <c r="B183" s="36">
        <v>300000000</v>
      </c>
      <c r="C183" s="36">
        <v>301000000</v>
      </c>
      <c r="D183" s="37">
        <v>301020000</v>
      </c>
      <c r="E183" s="38">
        <v>301020039</v>
      </c>
      <c r="F183" s="39" t="s">
        <v>1</v>
      </c>
      <c r="G183" s="40" t="s">
        <v>1</v>
      </c>
      <c r="H183" s="41">
        <v>231</v>
      </c>
      <c r="I183" s="40" t="s">
        <v>49</v>
      </c>
      <c r="J183" s="42">
        <v>231231062</v>
      </c>
      <c r="K183" s="69">
        <v>100</v>
      </c>
      <c r="L183" s="44" t="s">
        <v>48</v>
      </c>
      <c r="M183" s="44" t="s">
        <v>6</v>
      </c>
      <c r="N183" s="45" t="s">
        <v>47</v>
      </c>
      <c r="O183" s="20" t="s">
        <v>46</v>
      </c>
      <c r="P183" s="20" t="s">
        <v>45</v>
      </c>
      <c r="Q183" s="46">
        <v>7</v>
      </c>
      <c r="R183" s="47">
        <v>7</v>
      </c>
      <c r="S183" s="51">
        <v>0</v>
      </c>
      <c r="T183" s="50">
        <v>0</v>
      </c>
      <c r="U183" s="51">
        <v>10099.45234</v>
      </c>
      <c r="V183" s="51">
        <v>9702.7201000000005</v>
      </c>
      <c r="W183" s="50">
        <v>13110.580449999999</v>
      </c>
      <c r="X183" s="51">
        <v>0</v>
      </c>
      <c r="Y183" s="50">
        <v>0</v>
      </c>
      <c r="Z183" s="7"/>
    </row>
    <row r="184" spans="1:26" ht="36" customHeight="1" x14ac:dyDescent="0.2">
      <c r="A184" s="1"/>
      <c r="B184" s="100">
        <v>302000000</v>
      </c>
      <c r="C184" s="100"/>
      <c r="D184" s="100"/>
      <c r="E184" s="101"/>
      <c r="F184" s="25">
        <v>302000000</v>
      </c>
      <c r="G184" s="26" t="s">
        <v>508</v>
      </c>
      <c r="H184" s="102"/>
      <c r="I184" s="102"/>
      <c r="J184" s="102"/>
      <c r="K184" s="27">
        <v>200</v>
      </c>
      <c r="L184" s="28"/>
      <c r="M184" s="103"/>
      <c r="N184" s="103"/>
      <c r="O184" s="103"/>
      <c r="P184" s="104"/>
      <c r="Q184" s="29" t="s">
        <v>1</v>
      </c>
      <c r="R184" s="30" t="s">
        <v>1</v>
      </c>
      <c r="S184" s="31">
        <f>S185</f>
        <v>933835.25775000011</v>
      </c>
      <c r="T184" s="31">
        <f t="shared" ref="T184:Y184" si="43">T185</f>
        <v>916928.03367999976</v>
      </c>
      <c r="U184" s="31">
        <f t="shared" si="43"/>
        <v>915436.48101999995</v>
      </c>
      <c r="V184" s="31">
        <f t="shared" si="43"/>
        <v>803660.66063000006</v>
      </c>
      <c r="W184" s="31">
        <f t="shared" si="43"/>
        <v>773180.28095999989</v>
      </c>
      <c r="X184" s="31">
        <f t="shared" si="43"/>
        <v>796402.92377000011</v>
      </c>
      <c r="Y184" s="31">
        <f t="shared" si="43"/>
        <v>781846.60543999996</v>
      </c>
      <c r="Z184" s="7"/>
    </row>
    <row r="185" spans="1:26" ht="36" customHeight="1" x14ac:dyDescent="0.2">
      <c r="A185" s="1"/>
      <c r="B185" s="100">
        <v>302000000</v>
      </c>
      <c r="C185" s="100"/>
      <c r="D185" s="100"/>
      <c r="E185" s="101"/>
      <c r="F185" s="25">
        <v>302000000</v>
      </c>
      <c r="G185" s="26" t="s">
        <v>508</v>
      </c>
      <c r="H185" s="102"/>
      <c r="I185" s="102"/>
      <c r="J185" s="102"/>
      <c r="K185" s="27">
        <v>200</v>
      </c>
      <c r="L185" s="28"/>
      <c r="M185" s="103"/>
      <c r="N185" s="103"/>
      <c r="O185" s="103"/>
      <c r="P185" s="104"/>
      <c r="Q185" s="29" t="s">
        <v>1</v>
      </c>
      <c r="R185" s="30" t="s">
        <v>1</v>
      </c>
      <c r="S185" s="31">
        <f>S186+S206+S225+S227+S230+S240+S245+S257+S259+S281</f>
        <v>933835.25775000011</v>
      </c>
      <c r="T185" s="31">
        <f t="shared" ref="T185:Y185" si="44">T186+T206+T225+T227+T230+T240+T245+T257+T259+T281</f>
        <v>916928.03367999976</v>
      </c>
      <c r="U185" s="31">
        <f t="shared" si="44"/>
        <v>915436.48101999995</v>
      </c>
      <c r="V185" s="31">
        <f t="shared" si="44"/>
        <v>803660.66063000006</v>
      </c>
      <c r="W185" s="31">
        <f t="shared" si="44"/>
        <v>773180.28095999989</v>
      </c>
      <c r="X185" s="31">
        <f t="shared" si="44"/>
        <v>796402.92377000011</v>
      </c>
      <c r="Y185" s="31">
        <f t="shared" si="44"/>
        <v>781846.60543999996</v>
      </c>
      <c r="Z185" s="7"/>
    </row>
    <row r="186" spans="1:26" ht="36" customHeight="1" x14ac:dyDescent="0.2">
      <c r="A186" s="1"/>
      <c r="B186" s="108">
        <v>302000001</v>
      </c>
      <c r="C186" s="108"/>
      <c r="D186" s="108"/>
      <c r="E186" s="109"/>
      <c r="F186" s="32">
        <v>302000001</v>
      </c>
      <c r="G186" s="33" t="s">
        <v>507</v>
      </c>
      <c r="H186" s="107"/>
      <c r="I186" s="107"/>
      <c r="J186" s="107"/>
      <c r="K186" s="27">
        <v>100</v>
      </c>
      <c r="L186" s="34"/>
      <c r="M186" s="105"/>
      <c r="N186" s="105"/>
      <c r="O186" s="105"/>
      <c r="P186" s="106"/>
      <c r="Q186" s="9" t="s">
        <v>1</v>
      </c>
      <c r="R186" s="10" t="s">
        <v>1</v>
      </c>
      <c r="S186" s="35">
        <f>S187+S188+S189+S190+S191+S192+S193+S194+S195+S196+S197+S198+S199+S200+S201+S202+S203+S204+S205</f>
        <v>128792.07951000001</v>
      </c>
      <c r="T186" s="35">
        <f t="shared" ref="T186:Y186" si="45">T187+T188+T189+T190+T191+T192+T193+T194+T195+T196+T197+T198+T199+T200+T201+T202+T203+T204+T205</f>
        <v>126349.99596999999</v>
      </c>
      <c r="U186" s="35">
        <f t="shared" si="45"/>
        <v>130038.66958</v>
      </c>
      <c r="V186" s="35">
        <f t="shared" si="45"/>
        <v>118396.07887000001</v>
      </c>
      <c r="W186" s="35">
        <f t="shared" si="45"/>
        <v>116442.00149000001</v>
      </c>
      <c r="X186" s="35">
        <f t="shared" si="45"/>
        <v>126007.64468000003</v>
      </c>
      <c r="Y186" s="35">
        <f t="shared" si="45"/>
        <v>124132.54567000002</v>
      </c>
      <c r="Z186" s="7"/>
    </row>
    <row r="187" spans="1:26" ht="36" customHeight="1" x14ac:dyDescent="0.2">
      <c r="A187" s="1"/>
      <c r="B187" s="2">
        <v>300000000</v>
      </c>
      <c r="C187" s="2">
        <v>302000000</v>
      </c>
      <c r="D187" s="3">
        <v>302000000</v>
      </c>
      <c r="E187" s="65">
        <v>302000001</v>
      </c>
      <c r="F187" s="66" t="s">
        <v>1</v>
      </c>
      <c r="G187" s="5" t="s">
        <v>1</v>
      </c>
      <c r="H187" s="67">
        <v>11</v>
      </c>
      <c r="I187" s="5" t="s">
        <v>282</v>
      </c>
      <c r="J187" s="68">
        <v>11001000</v>
      </c>
      <c r="K187" s="69">
        <v>100</v>
      </c>
      <c r="L187" s="6" t="s">
        <v>478</v>
      </c>
      <c r="M187" s="6" t="s">
        <v>6</v>
      </c>
      <c r="N187" s="70" t="s">
        <v>477</v>
      </c>
      <c r="O187" s="19" t="s">
        <v>506</v>
      </c>
      <c r="P187" s="19" t="s">
        <v>475</v>
      </c>
      <c r="Q187" s="46">
        <v>1</v>
      </c>
      <c r="R187" s="47">
        <v>3</v>
      </c>
      <c r="S187" s="51">
        <v>120.749</v>
      </c>
      <c r="T187" s="50">
        <v>120.749</v>
      </c>
      <c r="U187" s="51">
        <v>239</v>
      </c>
      <c r="V187" s="51">
        <v>239</v>
      </c>
      <c r="W187" s="50">
        <v>239</v>
      </c>
      <c r="X187" s="51">
        <v>239</v>
      </c>
      <c r="Y187" s="50">
        <v>239</v>
      </c>
      <c r="Z187" s="7"/>
    </row>
    <row r="188" spans="1:26" ht="36" customHeight="1" x14ac:dyDescent="0.2">
      <c r="A188" s="1"/>
      <c r="B188" s="2"/>
      <c r="C188" s="2"/>
      <c r="D188" s="3"/>
      <c r="E188" s="65"/>
      <c r="F188" s="66"/>
      <c r="G188" s="5"/>
      <c r="H188" s="67">
        <v>11</v>
      </c>
      <c r="I188" s="5" t="s">
        <v>282</v>
      </c>
      <c r="J188" s="68">
        <v>11001000</v>
      </c>
      <c r="K188" s="69">
        <v>100</v>
      </c>
      <c r="L188" s="6" t="s">
        <v>478</v>
      </c>
      <c r="M188" s="6" t="s">
        <v>6</v>
      </c>
      <c r="N188" s="70" t="s">
        <v>477</v>
      </c>
      <c r="O188" s="19" t="s">
        <v>506</v>
      </c>
      <c r="P188" s="19" t="s">
        <v>475</v>
      </c>
      <c r="Q188" s="10">
        <v>1</v>
      </c>
      <c r="R188" s="10">
        <v>6</v>
      </c>
      <c r="S188" s="58">
        <v>260</v>
      </c>
      <c r="T188" s="58">
        <v>260</v>
      </c>
      <c r="U188" s="58">
        <v>0</v>
      </c>
      <c r="V188" s="58">
        <v>0</v>
      </c>
      <c r="W188" s="58">
        <v>0</v>
      </c>
      <c r="X188" s="58">
        <v>0</v>
      </c>
      <c r="Y188" s="58">
        <v>0</v>
      </c>
      <c r="Z188" s="7"/>
    </row>
    <row r="189" spans="1:26" ht="36" customHeight="1" x14ac:dyDescent="0.2">
      <c r="A189" s="1"/>
      <c r="B189" s="71">
        <v>300000000</v>
      </c>
      <c r="C189" s="71">
        <v>302000000</v>
      </c>
      <c r="D189" s="72">
        <v>302000000</v>
      </c>
      <c r="E189" s="73">
        <v>302000001</v>
      </c>
      <c r="F189" s="74" t="s">
        <v>1</v>
      </c>
      <c r="G189" s="75" t="s">
        <v>1</v>
      </c>
      <c r="H189" s="76">
        <v>11</v>
      </c>
      <c r="I189" s="75" t="s">
        <v>282</v>
      </c>
      <c r="J189" s="53">
        <v>11005001</v>
      </c>
      <c r="K189" s="69">
        <v>100</v>
      </c>
      <c r="L189" s="54" t="s">
        <v>505</v>
      </c>
      <c r="M189" s="54" t="s">
        <v>6</v>
      </c>
      <c r="N189" s="34" t="s">
        <v>504</v>
      </c>
      <c r="O189" s="18" t="s">
        <v>503</v>
      </c>
      <c r="P189" s="18" t="s">
        <v>502</v>
      </c>
      <c r="Q189" s="29">
        <v>1</v>
      </c>
      <c r="R189" s="30">
        <v>3</v>
      </c>
      <c r="S189" s="31">
        <v>1942.0449999999998</v>
      </c>
      <c r="T189" s="77">
        <v>1876.653</v>
      </c>
      <c r="U189" s="31">
        <v>1747.7939999999999</v>
      </c>
      <c r="V189" s="31">
        <v>1513.098</v>
      </c>
      <c r="W189" s="77">
        <v>1782.1448399999999</v>
      </c>
      <c r="X189" s="31">
        <v>2358.5697</v>
      </c>
      <c r="Y189" s="77">
        <v>2125.8707100000001</v>
      </c>
      <c r="Z189" s="7"/>
    </row>
    <row r="190" spans="1:26" ht="36" customHeight="1" x14ac:dyDescent="0.2">
      <c r="A190" s="1"/>
      <c r="B190" s="71">
        <v>300000000</v>
      </c>
      <c r="C190" s="71">
        <v>302000000</v>
      </c>
      <c r="D190" s="72">
        <v>302000000</v>
      </c>
      <c r="E190" s="73">
        <v>302000001</v>
      </c>
      <c r="F190" s="74" t="s">
        <v>1</v>
      </c>
      <c r="G190" s="75" t="s">
        <v>1</v>
      </c>
      <c r="H190" s="76">
        <v>11</v>
      </c>
      <c r="I190" s="75" t="s">
        <v>282</v>
      </c>
      <c r="J190" s="53">
        <v>11010000</v>
      </c>
      <c r="K190" s="69">
        <v>100</v>
      </c>
      <c r="L190" s="54" t="s">
        <v>474</v>
      </c>
      <c r="M190" s="54" t="s">
        <v>6</v>
      </c>
      <c r="N190" s="34" t="s">
        <v>473</v>
      </c>
      <c r="O190" s="18" t="s">
        <v>472</v>
      </c>
      <c r="P190" s="18" t="s">
        <v>471</v>
      </c>
      <c r="Q190" s="29">
        <v>1</v>
      </c>
      <c r="R190" s="30">
        <v>6</v>
      </c>
      <c r="S190" s="31">
        <v>1634.0827800000002</v>
      </c>
      <c r="T190" s="77">
        <v>1634.1</v>
      </c>
      <c r="U190" s="31">
        <v>348.96514999999999</v>
      </c>
      <c r="V190" s="31">
        <v>348.96514999999999</v>
      </c>
      <c r="W190" s="77">
        <v>0</v>
      </c>
      <c r="X190" s="31">
        <v>0</v>
      </c>
      <c r="Y190" s="77">
        <v>0</v>
      </c>
      <c r="Z190" s="7"/>
    </row>
    <row r="191" spans="1:26" ht="36" customHeight="1" x14ac:dyDescent="0.2">
      <c r="A191" s="1"/>
      <c r="B191" s="71">
        <v>300000000</v>
      </c>
      <c r="C191" s="71">
        <v>302000000</v>
      </c>
      <c r="D191" s="72">
        <v>302000000</v>
      </c>
      <c r="E191" s="73">
        <v>302000001</v>
      </c>
      <c r="F191" s="74" t="s">
        <v>1</v>
      </c>
      <c r="G191" s="75" t="s">
        <v>1</v>
      </c>
      <c r="H191" s="76">
        <v>40</v>
      </c>
      <c r="I191" s="75" t="s">
        <v>90</v>
      </c>
      <c r="J191" s="53">
        <v>40000065</v>
      </c>
      <c r="K191" s="69">
        <v>100</v>
      </c>
      <c r="L191" s="54" t="s">
        <v>470</v>
      </c>
      <c r="M191" s="54" t="s">
        <v>6</v>
      </c>
      <c r="N191" s="34" t="s">
        <v>469</v>
      </c>
      <c r="O191" s="18" t="s">
        <v>468</v>
      </c>
      <c r="P191" s="18" t="s">
        <v>467</v>
      </c>
      <c r="Q191" s="29">
        <v>1</v>
      </c>
      <c r="R191" s="30">
        <v>2</v>
      </c>
      <c r="S191" s="31">
        <v>92</v>
      </c>
      <c r="T191" s="77">
        <v>92</v>
      </c>
      <c r="U191" s="31">
        <v>99</v>
      </c>
      <c r="V191" s="31">
        <v>99</v>
      </c>
      <c r="W191" s="77">
        <v>99</v>
      </c>
      <c r="X191" s="31">
        <v>99</v>
      </c>
      <c r="Y191" s="77">
        <v>99</v>
      </c>
      <c r="Z191" s="7"/>
    </row>
    <row r="192" spans="1:26" ht="36" customHeight="1" x14ac:dyDescent="0.2">
      <c r="A192" s="1"/>
      <c r="B192" s="71">
        <v>300000000</v>
      </c>
      <c r="C192" s="71">
        <v>302000000</v>
      </c>
      <c r="D192" s="72">
        <v>302000000</v>
      </c>
      <c r="E192" s="73">
        <v>302000001</v>
      </c>
      <c r="F192" s="74" t="s">
        <v>1</v>
      </c>
      <c r="G192" s="75" t="s">
        <v>1</v>
      </c>
      <c r="H192" s="76">
        <v>40</v>
      </c>
      <c r="I192" s="75" t="s">
        <v>90</v>
      </c>
      <c r="J192" s="53">
        <v>40000065</v>
      </c>
      <c r="K192" s="69">
        <v>100</v>
      </c>
      <c r="L192" s="54" t="s">
        <v>470</v>
      </c>
      <c r="M192" s="54" t="s">
        <v>6</v>
      </c>
      <c r="N192" s="34" t="s">
        <v>469</v>
      </c>
      <c r="O192" s="18" t="s">
        <v>468</v>
      </c>
      <c r="P192" s="18" t="s">
        <v>467</v>
      </c>
      <c r="Q192" s="29">
        <v>1</v>
      </c>
      <c r="R192" s="30">
        <v>4</v>
      </c>
      <c r="S192" s="31">
        <v>11391.864530000001</v>
      </c>
      <c r="T192" s="77">
        <v>11305.36363</v>
      </c>
      <c r="U192" s="31">
        <v>11412</v>
      </c>
      <c r="V192" s="31">
        <v>11412</v>
      </c>
      <c r="W192" s="77">
        <v>4362</v>
      </c>
      <c r="X192" s="31">
        <v>6732</v>
      </c>
      <c r="Y192" s="77">
        <v>5612</v>
      </c>
      <c r="Z192" s="7"/>
    </row>
    <row r="193" spans="1:26" ht="36" customHeight="1" x14ac:dyDescent="0.2">
      <c r="A193" s="1"/>
      <c r="B193" s="71">
        <v>300000000</v>
      </c>
      <c r="C193" s="71">
        <v>302000000</v>
      </c>
      <c r="D193" s="72">
        <v>302000000</v>
      </c>
      <c r="E193" s="73">
        <v>302000001</v>
      </c>
      <c r="F193" s="74" t="s">
        <v>1</v>
      </c>
      <c r="G193" s="75" t="s">
        <v>1</v>
      </c>
      <c r="H193" s="76">
        <v>40</v>
      </c>
      <c r="I193" s="75" t="s">
        <v>90</v>
      </c>
      <c r="J193" s="53">
        <v>40000065</v>
      </c>
      <c r="K193" s="69">
        <v>100</v>
      </c>
      <c r="L193" s="54" t="s">
        <v>470</v>
      </c>
      <c r="M193" s="54" t="s">
        <v>6</v>
      </c>
      <c r="N193" s="34" t="s">
        <v>469</v>
      </c>
      <c r="O193" s="18" t="s">
        <v>468</v>
      </c>
      <c r="P193" s="18" t="s">
        <v>467</v>
      </c>
      <c r="Q193" s="29">
        <v>4</v>
      </c>
      <c r="R193" s="30">
        <v>12</v>
      </c>
      <c r="S193" s="31">
        <v>0</v>
      </c>
      <c r="T193" s="77">
        <v>0</v>
      </c>
      <c r="U193" s="31">
        <v>0</v>
      </c>
      <c r="V193" s="31">
        <v>0</v>
      </c>
      <c r="W193" s="77">
        <v>700</v>
      </c>
      <c r="X193" s="31">
        <v>700</v>
      </c>
      <c r="Y193" s="77">
        <v>700</v>
      </c>
      <c r="Z193" s="7"/>
    </row>
    <row r="194" spans="1:26" ht="36" customHeight="1" x14ac:dyDescent="0.2">
      <c r="A194" s="1"/>
      <c r="B194" s="71">
        <v>300000000</v>
      </c>
      <c r="C194" s="71">
        <v>302000000</v>
      </c>
      <c r="D194" s="72">
        <v>302000000</v>
      </c>
      <c r="E194" s="73">
        <v>302000001</v>
      </c>
      <c r="F194" s="74" t="s">
        <v>1</v>
      </c>
      <c r="G194" s="75" t="s">
        <v>1</v>
      </c>
      <c r="H194" s="76">
        <v>40</v>
      </c>
      <c r="I194" s="75" t="s">
        <v>90</v>
      </c>
      <c r="J194" s="53">
        <v>40066000</v>
      </c>
      <c r="K194" s="69">
        <v>100</v>
      </c>
      <c r="L194" s="54" t="s">
        <v>198</v>
      </c>
      <c r="M194" s="54" t="s">
        <v>6</v>
      </c>
      <c r="N194" s="34" t="s">
        <v>501</v>
      </c>
      <c r="O194" s="18" t="s">
        <v>500</v>
      </c>
      <c r="P194" s="18" t="s">
        <v>499</v>
      </c>
      <c r="Q194" s="29">
        <v>1</v>
      </c>
      <c r="R194" s="30">
        <v>2</v>
      </c>
      <c r="S194" s="31">
        <v>1288.5273500000001</v>
      </c>
      <c r="T194" s="77">
        <v>1237.49614</v>
      </c>
      <c r="U194" s="31">
        <v>1365.9968899999999</v>
      </c>
      <c r="V194" s="31">
        <v>1163.75982</v>
      </c>
      <c r="W194" s="77">
        <v>1056.5074999999999</v>
      </c>
      <c r="X194" s="31">
        <v>1092.70994</v>
      </c>
      <c r="Y194" s="77">
        <v>1092.70994</v>
      </c>
      <c r="Z194" s="7"/>
    </row>
    <row r="195" spans="1:26" ht="36" customHeight="1" x14ac:dyDescent="0.2">
      <c r="A195" s="1"/>
      <c r="B195" s="71">
        <v>300000000</v>
      </c>
      <c r="C195" s="71">
        <v>302000000</v>
      </c>
      <c r="D195" s="72">
        <v>302000000</v>
      </c>
      <c r="E195" s="73">
        <v>302000001</v>
      </c>
      <c r="F195" s="74" t="s">
        <v>1</v>
      </c>
      <c r="G195" s="75" t="s">
        <v>1</v>
      </c>
      <c r="H195" s="76">
        <v>40</v>
      </c>
      <c r="I195" s="75" t="s">
        <v>90</v>
      </c>
      <c r="J195" s="53">
        <v>40066000</v>
      </c>
      <c r="K195" s="69">
        <v>100</v>
      </c>
      <c r="L195" s="54" t="s">
        <v>198</v>
      </c>
      <c r="M195" s="54" t="s">
        <v>6</v>
      </c>
      <c r="N195" s="34" t="s">
        <v>501</v>
      </c>
      <c r="O195" s="18" t="s">
        <v>500</v>
      </c>
      <c r="P195" s="18" t="s">
        <v>499</v>
      </c>
      <c r="Q195" s="29">
        <v>1</v>
      </c>
      <c r="R195" s="30">
        <v>4</v>
      </c>
      <c r="S195" s="31">
        <v>54673.911240000001</v>
      </c>
      <c r="T195" s="77">
        <v>53751.286050000002</v>
      </c>
      <c r="U195" s="31">
        <v>56526.271850000005</v>
      </c>
      <c r="V195" s="31">
        <v>51160.526060000004</v>
      </c>
      <c r="W195" s="77">
        <v>50176.153409999999</v>
      </c>
      <c r="X195" s="31">
        <v>51932.981870000003</v>
      </c>
      <c r="Y195" s="77">
        <v>50513.086519999997</v>
      </c>
      <c r="Z195" s="7"/>
    </row>
    <row r="196" spans="1:26" ht="36" customHeight="1" x14ac:dyDescent="0.2">
      <c r="A196" s="1"/>
      <c r="B196" s="71">
        <v>300000000</v>
      </c>
      <c r="C196" s="71">
        <v>302000000</v>
      </c>
      <c r="D196" s="72">
        <v>302000000</v>
      </c>
      <c r="E196" s="73">
        <v>302000001</v>
      </c>
      <c r="F196" s="74" t="s">
        <v>1</v>
      </c>
      <c r="G196" s="75" t="s">
        <v>1</v>
      </c>
      <c r="H196" s="76">
        <v>40</v>
      </c>
      <c r="I196" s="75" t="s">
        <v>90</v>
      </c>
      <c r="J196" s="53">
        <v>40066000</v>
      </c>
      <c r="K196" s="69">
        <v>100</v>
      </c>
      <c r="L196" s="54" t="s">
        <v>198</v>
      </c>
      <c r="M196" s="54" t="s">
        <v>6</v>
      </c>
      <c r="N196" s="34" t="s">
        <v>501</v>
      </c>
      <c r="O196" s="18" t="s">
        <v>500</v>
      </c>
      <c r="P196" s="18" t="s">
        <v>499</v>
      </c>
      <c r="Q196" s="29">
        <v>4</v>
      </c>
      <c r="R196" s="30">
        <v>12</v>
      </c>
      <c r="S196" s="31">
        <v>0</v>
      </c>
      <c r="T196" s="77">
        <v>0</v>
      </c>
      <c r="U196" s="31">
        <v>0</v>
      </c>
      <c r="V196" s="31">
        <v>0</v>
      </c>
      <c r="W196" s="77">
        <v>6560.3909999999996</v>
      </c>
      <c r="X196" s="31">
        <v>6556.3002800000004</v>
      </c>
      <c r="Y196" s="77">
        <v>6483.3001999999997</v>
      </c>
      <c r="Z196" s="7"/>
    </row>
    <row r="197" spans="1:26" ht="36" customHeight="1" x14ac:dyDescent="0.2">
      <c r="A197" s="1"/>
      <c r="B197" s="71">
        <v>300000000</v>
      </c>
      <c r="C197" s="71">
        <v>302000000</v>
      </c>
      <c r="D197" s="72">
        <v>302000000</v>
      </c>
      <c r="E197" s="73">
        <v>302000001</v>
      </c>
      <c r="F197" s="74" t="s">
        <v>1</v>
      </c>
      <c r="G197" s="75" t="s">
        <v>1</v>
      </c>
      <c r="H197" s="76">
        <v>50</v>
      </c>
      <c r="I197" s="75" t="s">
        <v>8</v>
      </c>
      <c r="J197" s="53">
        <v>50001000</v>
      </c>
      <c r="K197" s="69">
        <v>100</v>
      </c>
      <c r="L197" s="54" t="s">
        <v>478</v>
      </c>
      <c r="M197" s="54" t="s">
        <v>6</v>
      </c>
      <c r="N197" s="34" t="s">
        <v>477</v>
      </c>
      <c r="O197" s="18" t="s">
        <v>498</v>
      </c>
      <c r="P197" s="18" t="s">
        <v>475</v>
      </c>
      <c r="Q197" s="29">
        <v>1</v>
      </c>
      <c r="R197" s="30">
        <v>6</v>
      </c>
      <c r="S197" s="31">
        <v>2311.1</v>
      </c>
      <c r="T197" s="77">
        <v>1908.9</v>
      </c>
      <c r="U197" s="31">
        <v>2753.1</v>
      </c>
      <c r="V197" s="31">
        <v>2704.9</v>
      </c>
      <c r="W197" s="85">
        <v>2150</v>
      </c>
      <c r="X197" s="86">
        <v>2150</v>
      </c>
      <c r="Y197" s="85">
        <v>2150</v>
      </c>
      <c r="Z197" s="7"/>
    </row>
    <row r="198" spans="1:26" ht="36" customHeight="1" x14ac:dyDescent="0.2">
      <c r="A198" s="1"/>
      <c r="B198" s="71">
        <v>300000000</v>
      </c>
      <c r="C198" s="71">
        <v>302000000</v>
      </c>
      <c r="D198" s="72">
        <v>302000000</v>
      </c>
      <c r="E198" s="73">
        <v>302000001</v>
      </c>
      <c r="F198" s="74" t="s">
        <v>1</v>
      </c>
      <c r="G198" s="75" t="s">
        <v>1</v>
      </c>
      <c r="H198" s="76">
        <v>50</v>
      </c>
      <c r="I198" s="75" t="s">
        <v>8</v>
      </c>
      <c r="J198" s="53">
        <v>50002000</v>
      </c>
      <c r="K198" s="69">
        <v>100</v>
      </c>
      <c r="L198" s="54" t="s">
        <v>198</v>
      </c>
      <c r="M198" s="54" t="s">
        <v>6</v>
      </c>
      <c r="N198" s="34" t="s">
        <v>497</v>
      </c>
      <c r="O198" s="18" t="s">
        <v>496</v>
      </c>
      <c r="P198" s="18" t="s">
        <v>495</v>
      </c>
      <c r="Q198" s="29">
        <v>1</v>
      </c>
      <c r="R198" s="30">
        <v>6</v>
      </c>
      <c r="S198" s="31">
        <v>13925</v>
      </c>
      <c r="T198" s="77">
        <v>13589.9</v>
      </c>
      <c r="U198" s="31">
        <v>13115.9</v>
      </c>
      <c r="V198" s="31">
        <v>11182.1</v>
      </c>
      <c r="W198" s="77">
        <v>9094.2999999999993</v>
      </c>
      <c r="X198" s="31">
        <v>12312.6</v>
      </c>
      <c r="Y198" s="77">
        <v>13520.8</v>
      </c>
      <c r="Z198" s="7"/>
    </row>
    <row r="199" spans="1:26" ht="36" customHeight="1" x14ac:dyDescent="0.2">
      <c r="A199" s="1"/>
      <c r="B199" s="71">
        <v>300000000</v>
      </c>
      <c r="C199" s="71">
        <v>302000000</v>
      </c>
      <c r="D199" s="72">
        <v>302000000</v>
      </c>
      <c r="E199" s="73">
        <v>302000001</v>
      </c>
      <c r="F199" s="74" t="s">
        <v>1</v>
      </c>
      <c r="G199" s="75" t="s">
        <v>1</v>
      </c>
      <c r="H199" s="76">
        <v>70</v>
      </c>
      <c r="I199" s="75" t="s">
        <v>95</v>
      </c>
      <c r="J199" s="53">
        <v>70020000</v>
      </c>
      <c r="K199" s="69">
        <v>100</v>
      </c>
      <c r="L199" s="54" t="s">
        <v>494</v>
      </c>
      <c r="M199" s="54" t="s">
        <v>6</v>
      </c>
      <c r="N199" s="34" t="s">
        <v>493</v>
      </c>
      <c r="O199" s="18" t="s">
        <v>492</v>
      </c>
      <c r="P199" s="18" t="s">
        <v>491</v>
      </c>
      <c r="Q199" s="29">
        <v>1</v>
      </c>
      <c r="R199" s="30">
        <v>13</v>
      </c>
      <c r="S199" s="31">
        <v>12532.3</v>
      </c>
      <c r="T199" s="77">
        <v>12505.4</v>
      </c>
      <c r="U199" s="31">
        <v>11293.2</v>
      </c>
      <c r="V199" s="31">
        <v>10304.700000000001</v>
      </c>
      <c r="W199" s="77">
        <v>10609.52541</v>
      </c>
      <c r="X199" s="31">
        <v>10557.867539999999</v>
      </c>
      <c r="Y199" s="77">
        <v>10813.29408</v>
      </c>
      <c r="Z199" s="7"/>
    </row>
    <row r="200" spans="1:26" ht="36" customHeight="1" x14ac:dyDescent="0.2">
      <c r="A200" s="1"/>
      <c r="B200" s="71">
        <v>300000000</v>
      </c>
      <c r="C200" s="71">
        <v>302000000</v>
      </c>
      <c r="D200" s="72">
        <v>302000000</v>
      </c>
      <c r="E200" s="73">
        <v>302000001</v>
      </c>
      <c r="F200" s="74" t="s">
        <v>1</v>
      </c>
      <c r="G200" s="75" t="s">
        <v>1</v>
      </c>
      <c r="H200" s="76">
        <v>231</v>
      </c>
      <c r="I200" s="75" t="s">
        <v>49</v>
      </c>
      <c r="J200" s="53">
        <v>231231170</v>
      </c>
      <c r="K200" s="69">
        <v>100</v>
      </c>
      <c r="L200" s="54" t="s">
        <v>490</v>
      </c>
      <c r="M200" s="54" t="s">
        <v>6</v>
      </c>
      <c r="N200" s="34" t="s">
        <v>489</v>
      </c>
      <c r="O200" s="18" t="s">
        <v>488</v>
      </c>
      <c r="P200" s="18" t="s">
        <v>487</v>
      </c>
      <c r="Q200" s="29">
        <v>7</v>
      </c>
      <c r="R200" s="30">
        <v>9</v>
      </c>
      <c r="S200" s="31">
        <v>11899.32293</v>
      </c>
      <c r="T200" s="77">
        <v>11863.0622</v>
      </c>
      <c r="U200" s="31">
        <v>11803.222460000001</v>
      </c>
      <c r="V200" s="31">
        <v>10990.27658</v>
      </c>
      <c r="W200" s="77">
        <v>11439.136280000001</v>
      </c>
      <c r="X200" s="31">
        <v>11439.136280000001</v>
      </c>
      <c r="Y200" s="77">
        <v>11439.136280000001</v>
      </c>
      <c r="Z200" s="7"/>
    </row>
    <row r="201" spans="1:26" ht="36" customHeight="1" x14ac:dyDescent="0.2">
      <c r="A201" s="1"/>
      <c r="B201" s="71">
        <v>300000000</v>
      </c>
      <c r="C201" s="71">
        <v>302000000</v>
      </c>
      <c r="D201" s="72">
        <v>302000000</v>
      </c>
      <c r="E201" s="73">
        <v>302000001</v>
      </c>
      <c r="F201" s="74" t="s">
        <v>1</v>
      </c>
      <c r="G201" s="75" t="s">
        <v>1</v>
      </c>
      <c r="H201" s="76">
        <v>241</v>
      </c>
      <c r="I201" s="75" t="s">
        <v>271</v>
      </c>
      <c r="J201" s="53">
        <v>241026000</v>
      </c>
      <c r="K201" s="69">
        <v>100</v>
      </c>
      <c r="L201" s="54" t="s">
        <v>486</v>
      </c>
      <c r="M201" s="54" t="s">
        <v>6</v>
      </c>
      <c r="N201" s="34" t="s">
        <v>485</v>
      </c>
      <c r="O201" s="18" t="s">
        <v>484</v>
      </c>
      <c r="P201" s="18" t="s">
        <v>483</v>
      </c>
      <c r="Q201" s="29">
        <v>8</v>
      </c>
      <c r="R201" s="30">
        <v>4</v>
      </c>
      <c r="S201" s="31">
        <v>7162.8154400000003</v>
      </c>
      <c r="T201" s="77">
        <v>7090.8066699999999</v>
      </c>
      <c r="U201" s="31">
        <v>7786.6184199999998</v>
      </c>
      <c r="V201" s="31">
        <v>6781.3460800000003</v>
      </c>
      <c r="W201" s="77">
        <v>6493.72811</v>
      </c>
      <c r="X201" s="31">
        <v>6555.2667000000001</v>
      </c>
      <c r="Y201" s="77">
        <v>6359.4315699999997</v>
      </c>
      <c r="Z201" s="7"/>
    </row>
    <row r="202" spans="1:26" ht="36" customHeight="1" x14ac:dyDescent="0.2">
      <c r="A202" s="1"/>
      <c r="B202" s="71">
        <v>300000000</v>
      </c>
      <c r="C202" s="71">
        <v>302000000</v>
      </c>
      <c r="D202" s="72">
        <v>302000000</v>
      </c>
      <c r="E202" s="73">
        <v>302000001</v>
      </c>
      <c r="F202" s="74" t="s">
        <v>1</v>
      </c>
      <c r="G202" s="75" t="s">
        <v>1</v>
      </c>
      <c r="H202" s="76">
        <v>241</v>
      </c>
      <c r="I202" s="75" t="s">
        <v>271</v>
      </c>
      <c r="J202" s="53">
        <v>241241147</v>
      </c>
      <c r="K202" s="69">
        <v>100</v>
      </c>
      <c r="L202" s="54" t="s">
        <v>482</v>
      </c>
      <c r="M202" s="54" t="s">
        <v>6</v>
      </c>
      <c r="N202" s="34" t="s">
        <v>481</v>
      </c>
      <c r="O202" s="18" t="s">
        <v>480</v>
      </c>
      <c r="P202" s="18" t="s">
        <v>479</v>
      </c>
      <c r="Q202" s="29">
        <v>7</v>
      </c>
      <c r="R202" s="30">
        <v>5</v>
      </c>
      <c r="S202" s="31">
        <v>28.63</v>
      </c>
      <c r="T202" s="77">
        <v>28.63</v>
      </c>
      <c r="U202" s="31">
        <v>12</v>
      </c>
      <c r="V202" s="31">
        <v>8</v>
      </c>
      <c r="W202" s="77">
        <v>0</v>
      </c>
      <c r="X202" s="31">
        <v>0</v>
      </c>
      <c r="Y202" s="77">
        <v>0</v>
      </c>
      <c r="Z202" s="7"/>
    </row>
    <row r="203" spans="1:26" ht="36" customHeight="1" x14ac:dyDescent="0.2">
      <c r="A203" s="1"/>
      <c r="B203" s="71">
        <v>300000000</v>
      </c>
      <c r="C203" s="71">
        <v>302000000</v>
      </c>
      <c r="D203" s="72">
        <v>302000000</v>
      </c>
      <c r="E203" s="73">
        <v>302000001</v>
      </c>
      <c r="F203" s="74" t="s">
        <v>1</v>
      </c>
      <c r="G203" s="75" t="s">
        <v>1</v>
      </c>
      <c r="H203" s="76">
        <v>301</v>
      </c>
      <c r="I203" s="75" t="s">
        <v>295</v>
      </c>
      <c r="J203" s="53">
        <v>301001000</v>
      </c>
      <c r="K203" s="69">
        <v>100</v>
      </c>
      <c r="L203" s="54" t="s">
        <v>478</v>
      </c>
      <c r="M203" s="54" t="s">
        <v>6</v>
      </c>
      <c r="N203" s="34" t="s">
        <v>477</v>
      </c>
      <c r="O203" s="18" t="s">
        <v>476</v>
      </c>
      <c r="P203" s="18" t="s">
        <v>475</v>
      </c>
      <c r="Q203" s="29">
        <v>1</v>
      </c>
      <c r="R203" s="30">
        <v>6</v>
      </c>
      <c r="S203" s="31">
        <v>0</v>
      </c>
      <c r="T203" s="77">
        <v>0</v>
      </c>
      <c r="U203" s="31">
        <v>309</v>
      </c>
      <c r="V203" s="31">
        <v>309</v>
      </c>
      <c r="W203" s="77">
        <v>338</v>
      </c>
      <c r="X203" s="31">
        <v>338</v>
      </c>
      <c r="Y203" s="77">
        <v>338</v>
      </c>
      <c r="Z203" s="7"/>
    </row>
    <row r="204" spans="1:26" ht="36" customHeight="1" x14ac:dyDescent="0.2">
      <c r="A204" s="1"/>
      <c r="B204" s="71">
        <v>300000000</v>
      </c>
      <c r="C204" s="71">
        <v>302000000</v>
      </c>
      <c r="D204" s="72">
        <v>302000000</v>
      </c>
      <c r="E204" s="73">
        <v>302000001</v>
      </c>
      <c r="F204" s="74" t="s">
        <v>1</v>
      </c>
      <c r="G204" s="75" t="s">
        <v>1</v>
      </c>
      <c r="H204" s="76">
        <v>301</v>
      </c>
      <c r="I204" s="75" t="s">
        <v>295</v>
      </c>
      <c r="J204" s="53">
        <v>301010000</v>
      </c>
      <c r="K204" s="69">
        <v>100</v>
      </c>
      <c r="L204" s="54" t="s">
        <v>474</v>
      </c>
      <c r="M204" s="54" t="s">
        <v>6</v>
      </c>
      <c r="N204" s="34" t="s">
        <v>473</v>
      </c>
      <c r="O204" s="18" t="s">
        <v>472</v>
      </c>
      <c r="P204" s="18" t="s">
        <v>471</v>
      </c>
      <c r="Q204" s="29">
        <v>1</v>
      </c>
      <c r="R204" s="30">
        <v>6</v>
      </c>
      <c r="S204" s="31">
        <v>0</v>
      </c>
      <c r="T204" s="77">
        <v>0</v>
      </c>
      <c r="U204" s="31">
        <v>1590.835</v>
      </c>
      <c r="V204" s="31">
        <v>1469.2670000000001</v>
      </c>
      <c r="W204" s="77">
        <v>2220.7051799999999</v>
      </c>
      <c r="X204" s="31">
        <v>3037.0672500000001</v>
      </c>
      <c r="Y204" s="77">
        <v>2361.7712499999998</v>
      </c>
      <c r="Z204" s="7"/>
    </row>
    <row r="205" spans="1:26" ht="36" customHeight="1" x14ac:dyDescent="0.2">
      <c r="A205" s="1"/>
      <c r="B205" s="24">
        <v>300000000</v>
      </c>
      <c r="C205" s="24">
        <v>302000000</v>
      </c>
      <c r="D205" s="22">
        <v>302000000</v>
      </c>
      <c r="E205" s="23">
        <v>302000001</v>
      </c>
      <c r="F205" s="78" t="s">
        <v>1</v>
      </c>
      <c r="G205" s="79" t="s">
        <v>1</v>
      </c>
      <c r="H205" s="80">
        <v>481</v>
      </c>
      <c r="I205" s="79" t="s">
        <v>85</v>
      </c>
      <c r="J205" s="81">
        <v>481481500</v>
      </c>
      <c r="K205" s="69">
        <v>100</v>
      </c>
      <c r="L205" s="82" t="s">
        <v>466</v>
      </c>
      <c r="M205" s="82" t="s">
        <v>6</v>
      </c>
      <c r="N205" s="28" t="s">
        <v>465</v>
      </c>
      <c r="O205" s="21" t="s">
        <v>464</v>
      </c>
      <c r="P205" s="21" t="s">
        <v>463</v>
      </c>
      <c r="Q205" s="29">
        <v>4</v>
      </c>
      <c r="R205" s="30">
        <v>12</v>
      </c>
      <c r="S205" s="31">
        <v>9529.7312399999992</v>
      </c>
      <c r="T205" s="77">
        <v>9085.6492799999996</v>
      </c>
      <c r="U205" s="31">
        <v>9635.7658100000008</v>
      </c>
      <c r="V205" s="31">
        <v>8710.1401800000003</v>
      </c>
      <c r="W205" s="77">
        <v>9121.4097600000005</v>
      </c>
      <c r="X205" s="31">
        <v>9907.1451199999992</v>
      </c>
      <c r="Y205" s="77">
        <v>10285.145119999999</v>
      </c>
      <c r="Z205" s="7"/>
    </row>
    <row r="206" spans="1:26" ht="36" customHeight="1" x14ac:dyDescent="0.2">
      <c r="A206" s="1"/>
      <c r="B206" s="108">
        <v>302000002</v>
      </c>
      <c r="C206" s="108"/>
      <c r="D206" s="108"/>
      <c r="E206" s="109"/>
      <c r="F206" s="32">
        <v>302000002</v>
      </c>
      <c r="G206" s="33" t="s">
        <v>462</v>
      </c>
      <c r="H206" s="107"/>
      <c r="I206" s="107"/>
      <c r="J206" s="107"/>
      <c r="K206" s="27">
        <v>100</v>
      </c>
      <c r="L206" s="34"/>
      <c r="M206" s="105"/>
      <c r="N206" s="105"/>
      <c r="O206" s="105"/>
      <c r="P206" s="106"/>
      <c r="Q206" s="9" t="s">
        <v>1</v>
      </c>
      <c r="R206" s="10" t="s">
        <v>1</v>
      </c>
      <c r="S206" s="35">
        <f>S207+S208+S209+S210+S211+S212+S213+S214+S215+S216+S217+S218+S219+S220+S221+S222+S223+S224</f>
        <v>364794.63003000006</v>
      </c>
      <c r="T206" s="35">
        <f t="shared" ref="T206:Y206" si="46">T207+T208+T209+T210+T211+T212+T213+T214+T215+T216+T217+T218+T219+T220+T221+T222+T223+T224</f>
        <v>363262.65190999996</v>
      </c>
      <c r="U206" s="35">
        <f t="shared" si="46"/>
        <v>348560.95874999993</v>
      </c>
      <c r="V206" s="35">
        <f t="shared" si="46"/>
        <v>313425.08025</v>
      </c>
      <c r="W206" s="35">
        <f t="shared" si="46"/>
        <v>357190.35223999998</v>
      </c>
      <c r="X206" s="35">
        <f t="shared" si="46"/>
        <v>366307.83857000008</v>
      </c>
      <c r="Y206" s="35">
        <f t="shared" si="46"/>
        <v>357970.32798</v>
      </c>
      <c r="Z206" s="7"/>
    </row>
    <row r="207" spans="1:26" ht="36" customHeight="1" x14ac:dyDescent="0.2">
      <c r="A207" s="1"/>
      <c r="B207" s="2">
        <v>300000000</v>
      </c>
      <c r="C207" s="2">
        <v>302000000</v>
      </c>
      <c r="D207" s="3">
        <v>302000000</v>
      </c>
      <c r="E207" s="65">
        <v>302000002</v>
      </c>
      <c r="F207" s="66" t="s">
        <v>1</v>
      </c>
      <c r="G207" s="5" t="s">
        <v>1</v>
      </c>
      <c r="H207" s="67">
        <v>11</v>
      </c>
      <c r="I207" s="5" t="s">
        <v>282</v>
      </c>
      <c r="J207" s="68">
        <v>11003000</v>
      </c>
      <c r="K207" s="69">
        <v>100</v>
      </c>
      <c r="L207" s="6" t="s">
        <v>461</v>
      </c>
      <c r="M207" s="6" t="s">
        <v>6</v>
      </c>
      <c r="N207" s="70" t="s">
        <v>460</v>
      </c>
      <c r="O207" s="19" t="s">
        <v>459</v>
      </c>
      <c r="P207" s="19" t="s">
        <v>458</v>
      </c>
      <c r="Q207" s="46">
        <v>1</v>
      </c>
      <c r="R207" s="47">
        <v>3</v>
      </c>
      <c r="S207" s="51">
        <v>4016.7</v>
      </c>
      <c r="T207" s="50">
        <v>4016.7</v>
      </c>
      <c r="U207" s="51">
        <v>3405.2</v>
      </c>
      <c r="V207" s="51">
        <v>3157</v>
      </c>
      <c r="W207" s="50">
        <v>3314.6981999999998</v>
      </c>
      <c r="X207" s="51">
        <v>3881.6316000000002</v>
      </c>
      <c r="Y207" s="50">
        <v>3752.24388</v>
      </c>
      <c r="Z207" s="7"/>
    </row>
    <row r="208" spans="1:26" ht="36" customHeight="1" x14ac:dyDescent="0.2">
      <c r="A208" s="1"/>
      <c r="B208" s="71">
        <v>300000000</v>
      </c>
      <c r="C208" s="71">
        <v>302000000</v>
      </c>
      <c r="D208" s="72">
        <v>302000000</v>
      </c>
      <c r="E208" s="73">
        <v>302000002</v>
      </c>
      <c r="F208" s="74" t="s">
        <v>1</v>
      </c>
      <c r="G208" s="75" t="s">
        <v>1</v>
      </c>
      <c r="H208" s="76">
        <v>11</v>
      </c>
      <c r="I208" s="75" t="s">
        <v>282</v>
      </c>
      <c r="J208" s="53">
        <v>11004000</v>
      </c>
      <c r="K208" s="69">
        <v>100</v>
      </c>
      <c r="L208" s="54" t="s">
        <v>434</v>
      </c>
      <c r="M208" s="54" t="s">
        <v>6</v>
      </c>
      <c r="N208" s="34" t="s">
        <v>433</v>
      </c>
      <c r="O208" s="18" t="s">
        <v>432</v>
      </c>
      <c r="P208" s="18" t="s">
        <v>431</v>
      </c>
      <c r="Q208" s="29">
        <v>1</v>
      </c>
      <c r="R208" s="30">
        <v>6</v>
      </c>
      <c r="S208" s="31">
        <v>3563.6</v>
      </c>
      <c r="T208" s="77">
        <v>3490.4</v>
      </c>
      <c r="U208" s="31">
        <v>702</v>
      </c>
      <c r="V208" s="31">
        <v>702</v>
      </c>
      <c r="W208" s="77">
        <v>0</v>
      </c>
      <c r="X208" s="31">
        <v>0</v>
      </c>
      <c r="Y208" s="77">
        <v>0</v>
      </c>
      <c r="Z208" s="7"/>
    </row>
    <row r="209" spans="1:26" ht="36" customHeight="1" x14ac:dyDescent="0.2">
      <c r="A209" s="1"/>
      <c r="B209" s="71">
        <v>300000000</v>
      </c>
      <c r="C209" s="71">
        <v>302000000</v>
      </c>
      <c r="D209" s="72">
        <v>302000000</v>
      </c>
      <c r="E209" s="73">
        <v>302000002</v>
      </c>
      <c r="F209" s="74" t="s">
        <v>1</v>
      </c>
      <c r="G209" s="75" t="s">
        <v>1</v>
      </c>
      <c r="H209" s="76">
        <v>11</v>
      </c>
      <c r="I209" s="75" t="s">
        <v>282</v>
      </c>
      <c r="J209" s="53">
        <v>11005000</v>
      </c>
      <c r="K209" s="69">
        <v>100</v>
      </c>
      <c r="L209" s="54" t="s">
        <v>457</v>
      </c>
      <c r="M209" s="54" t="s">
        <v>6</v>
      </c>
      <c r="N209" s="34" t="s">
        <v>456</v>
      </c>
      <c r="O209" s="18" t="s">
        <v>455</v>
      </c>
      <c r="P209" s="18" t="s">
        <v>454</v>
      </c>
      <c r="Q209" s="29">
        <v>1</v>
      </c>
      <c r="R209" s="30">
        <v>3</v>
      </c>
      <c r="S209" s="31">
        <v>3659</v>
      </c>
      <c r="T209" s="77">
        <v>3659</v>
      </c>
      <c r="U209" s="31">
        <v>3028.5</v>
      </c>
      <c r="V209" s="31">
        <v>2666.9</v>
      </c>
      <c r="W209" s="77">
        <v>3014.2569600000002</v>
      </c>
      <c r="X209" s="31">
        <v>3507.3987000000002</v>
      </c>
      <c r="Y209" s="77">
        <v>3390.4854099999998</v>
      </c>
      <c r="Z209" s="7"/>
    </row>
    <row r="210" spans="1:26" ht="36" customHeight="1" x14ac:dyDescent="0.2">
      <c r="A210" s="1"/>
      <c r="B210" s="71">
        <v>300000000</v>
      </c>
      <c r="C210" s="71">
        <v>302000000</v>
      </c>
      <c r="D210" s="72">
        <v>302000000</v>
      </c>
      <c r="E210" s="73">
        <v>302000002</v>
      </c>
      <c r="F210" s="74" t="s">
        <v>1</v>
      </c>
      <c r="G210" s="75" t="s">
        <v>1</v>
      </c>
      <c r="H210" s="76">
        <v>11</v>
      </c>
      <c r="I210" s="75" t="s">
        <v>282</v>
      </c>
      <c r="J210" s="53">
        <v>11006000</v>
      </c>
      <c r="K210" s="69">
        <v>100</v>
      </c>
      <c r="L210" s="54" t="s">
        <v>430</v>
      </c>
      <c r="M210" s="54" t="s">
        <v>6</v>
      </c>
      <c r="N210" s="34" t="s">
        <v>429</v>
      </c>
      <c r="O210" s="18" t="s">
        <v>428</v>
      </c>
      <c r="P210" s="18" t="s">
        <v>427</v>
      </c>
      <c r="Q210" s="29">
        <v>1</v>
      </c>
      <c r="R210" s="30">
        <v>6</v>
      </c>
      <c r="S210" s="31">
        <v>311.89999999999998</v>
      </c>
      <c r="T210" s="77">
        <v>311.89999999999998</v>
      </c>
      <c r="U210" s="31">
        <v>0</v>
      </c>
      <c r="V210" s="31">
        <v>0</v>
      </c>
      <c r="W210" s="77">
        <v>0</v>
      </c>
      <c r="X210" s="31">
        <v>0</v>
      </c>
      <c r="Y210" s="77">
        <v>0</v>
      </c>
      <c r="Z210" s="7"/>
    </row>
    <row r="211" spans="1:26" ht="36" customHeight="1" x14ac:dyDescent="0.2">
      <c r="A211" s="1"/>
      <c r="B211" s="71">
        <v>300000000</v>
      </c>
      <c r="C211" s="71">
        <v>302000000</v>
      </c>
      <c r="D211" s="72">
        <v>302000000</v>
      </c>
      <c r="E211" s="73">
        <v>302000002</v>
      </c>
      <c r="F211" s="74" t="s">
        <v>1</v>
      </c>
      <c r="G211" s="75" t="s">
        <v>1</v>
      </c>
      <c r="H211" s="76">
        <v>11</v>
      </c>
      <c r="I211" s="75" t="s">
        <v>282</v>
      </c>
      <c r="J211" s="53">
        <v>11008000</v>
      </c>
      <c r="K211" s="69">
        <v>100</v>
      </c>
      <c r="L211" s="54" t="s">
        <v>426</v>
      </c>
      <c r="M211" s="54" t="s">
        <v>6</v>
      </c>
      <c r="N211" s="34" t="s">
        <v>425</v>
      </c>
      <c r="O211" s="18" t="s">
        <v>424</v>
      </c>
      <c r="P211" s="18" t="s">
        <v>423</v>
      </c>
      <c r="Q211" s="29">
        <v>1</v>
      </c>
      <c r="R211" s="30">
        <v>6</v>
      </c>
      <c r="S211" s="31">
        <v>2455.5</v>
      </c>
      <c r="T211" s="77">
        <v>2455.5</v>
      </c>
      <c r="U211" s="31">
        <v>449.2</v>
      </c>
      <c r="V211" s="31">
        <v>449.2</v>
      </c>
      <c r="W211" s="77">
        <v>0</v>
      </c>
      <c r="X211" s="31">
        <v>0</v>
      </c>
      <c r="Y211" s="77">
        <v>0</v>
      </c>
      <c r="Z211" s="7"/>
    </row>
    <row r="212" spans="1:26" ht="36" customHeight="1" x14ac:dyDescent="0.2">
      <c r="A212" s="1"/>
      <c r="B212" s="71">
        <v>300000000</v>
      </c>
      <c r="C212" s="71">
        <v>302000000</v>
      </c>
      <c r="D212" s="72">
        <v>302000000</v>
      </c>
      <c r="E212" s="73">
        <v>302000002</v>
      </c>
      <c r="F212" s="74" t="s">
        <v>1</v>
      </c>
      <c r="G212" s="75" t="s">
        <v>1</v>
      </c>
      <c r="H212" s="76">
        <v>40</v>
      </c>
      <c r="I212" s="75" t="s">
        <v>90</v>
      </c>
      <c r="J212" s="53">
        <v>40053000</v>
      </c>
      <c r="K212" s="69">
        <v>100</v>
      </c>
      <c r="L212" s="54" t="s">
        <v>192</v>
      </c>
      <c r="M212" s="54" t="s">
        <v>6</v>
      </c>
      <c r="N212" s="34" t="s">
        <v>453</v>
      </c>
      <c r="O212" s="18" t="s">
        <v>452</v>
      </c>
      <c r="P212" s="18" t="s">
        <v>451</v>
      </c>
      <c r="Q212" s="29">
        <v>1</v>
      </c>
      <c r="R212" s="30">
        <v>2</v>
      </c>
      <c r="S212" s="31">
        <v>5619.25774</v>
      </c>
      <c r="T212" s="77">
        <v>5594.6446599999999</v>
      </c>
      <c r="U212" s="31">
        <v>4277.4483899999996</v>
      </c>
      <c r="V212" s="31">
        <v>3539.3028300000001</v>
      </c>
      <c r="W212" s="77">
        <v>4484.0490200000004</v>
      </c>
      <c r="X212" s="31">
        <v>4706.4309599999997</v>
      </c>
      <c r="Y212" s="77">
        <v>4706.4309599999997</v>
      </c>
      <c r="Z212" s="7"/>
    </row>
    <row r="213" spans="1:26" ht="36" customHeight="1" x14ac:dyDescent="0.2">
      <c r="A213" s="1"/>
      <c r="B213" s="71">
        <v>300000000</v>
      </c>
      <c r="C213" s="71">
        <v>302000000</v>
      </c>
      <c r="D213" s="72">
        <v>302000000</v>
      </c>
      <c r="E213" s="73">
        <v>302000002</v>
      </c>
      <c r="F213" s="74" t="s">
        <v>1</v>
      </c>
      <c r="G213" s="75" t="s">
        <v>1</v>
      </c>
      <c r="H213" s="76">
        <v>40</v>
      </c>
      <c r="I213" s="75" t="s">
        <v>90</v>
      </c>
      <c r="J213" s="53">
        <v>40053000</v>
      </c>
      <c r="K213" s="69">
        <v>100</v>
      </c>
      <c r="L213" s="54" t="s">
        <v>192</v>
      </c>
      <c r="M213" s="54" t="s">
        <v>6</v>
      </c>
      <c r="N213" s="34" t="s">
        <v>453</v>
      </c>
      <c r="O213" s="18" t="s">
        <v>452</v>
      </c>
      <c r="P213" s="18" t="s">
        <v>451</v>
      </c>
      <c r="Q213" s="29">
        <v>1</v>
      </c>
      <c r="R213" s="30">
        <v>4</v>
      </c>
      <c r="S213" s="31">
        <v>183361.17491999999</v>
      </c>
      <c r="T213" s="77">
        <v>182400.2764</v>
      </c>
      <c r="U213" s="31">
        <v>179959.87718000001</v>
      </c>
      <c r="V213" s="31">
        <v>162426.74645999999</v>
      </c>
      <c r="W213" s="77">
        <v>165475.42288999999</v>
      </c>
      <c r="X213" s="31">
        <v>164448.00607999999</v>
      </c>
      <c r="Y213" s="77">
        <v>161478.06129000001</v>
      </c>
      <c r="Z213" s="7"/>
    </row>
    <row r="214" spans="1:26" ht="36" customHeight="1" x14ac:dyDescent="0.2">
      <c r="A214" s="1"/>
      <c r="B214" s="71">
        <v>300000000</v>
      </c>
      <c r="C214" s="71">
        <v>302000000</v>
      </c>
      <c r="D214" s="72">
        <v>302000000</v>
      </c>
      <c r="E214" s="73">
        <v>302000002</v>
      </c>
      <c r="F214" s="74" t="s">
        <v>1</v>
      </c>
      <c r="G214" s="75" t="s">
        <v>1</v>
      </c>
      <c r="H214" s="76">
        <v>40</v>
      </c>
      <c r="I214" s="75" t="s">
        <v>90</v>
      </c>
      <c r="J214" s="53">
        <v>40053000</v>
      </c>
      <c r="K214" s="69">
        <v>100</v>
      </c>
      <c r="L214" s="54" t="s">
        <v>192</v>
      </c>
      <c r="M214" s="54" t="s">
        <v>6</v>
      </c>
      <c r="N214" s="34" t="s">
        <v>453</v>
      </c>
      <c r="O214" s="18" t="s">
        <v>452</v>
      </c>
      <c r="P214" s="18" t="s">
        <v>451</v>
      </c>
      <c r="Q214" s="29">
        <v>4</v>
      </c>
      <c r="R214" s="30">
        <v>12</v>
      </c>
      <c r="S214" s="31">
        <v>0</v>
      </c>
      <c r="T214" s="77">
        <v>0</v>
      </c>
      <c r="U214" s="31">
        <v>0</v>
      </c>
      <c r="V214" s="31">
        <v>0</v>
      </c>
      <c r="W214" s="77">
        <v>24501.748</v>
      </c>
      <c r="X214" s="31">
        <v>24734.699720000001</v>
      </c>
      <c r="Y214" s="77">
        <v>24734.699799999999</v>
      </c>
      <c r="Z214" s="7"/>
    </row>
    <row r="215" spans="1:26" ht="36" customHeight="1" x14ac:dyDescent="0.2">
      <c r="A215" s="1"/>
      <c r="B215" s="71">
        <v>300000000</v>
      </c>
      <c r="C215" s="71">
        <v>302000000</v>
      </c>
      <c r="D215" s="72">
        <v>302000000</v>
      </c>
      <c r="E215" s="73">
        <v>302000002</v>
      </c>
      <c r="F215" s="74" t="s">
        <v>1</v>
      </c>
      <c r="G215" s="75" t="s">
        <v>1</v>
      </c>
      <c r="H215" s="76">
        <v>50</v>
      </c>
      <c r="I215" s="75" t="s">
        <v>8</v>
      </c>
      <c r="J215" s="53">
        <v>50003000</v>
      </c>
      <c r="K215" s="69">
        <v>100</v>
      </c>
      <c r="L215" s="54" t="s">
        <v>450</v>
      </c>
      <c r="M215" s="54" t="s">
        <v>6</v>
      </c>
      <c r="N215" s="34" t="s">
        <v>421</v>
      </c>
      <c r="O215" s="18" t="s">
        <v>449</v>
      </c>
      <c r="P215" s="18" t="s">
        <v>419</v>
      </c>
      <c r="Q215" s="29">
        <v>1</v>
      </c>
      <c r="R215" s="30">
        <v>6</v>
      </c>
      <c r="S215" s="31">
        <v>46137.599999999999</v>
      </c>
      <c r="T215" s="77">
        <v>45999.7</v>
      </c>
      <c r="U215" s="31">
        <v>41933.699999999997</v>
      </c>
      <c r="V215" s="31">
        <v>38514.6</v>
      </c>
      <c r="W215" s="77">
        <v>43711.4</v>
      </c>
      <c r="X215" s="31">
        <v>46611.558230000002</v>
      </c>
      <c r="Y215" s="77">
        <v>43711.358229999998</v>
      </c>
      <c r="Z215" s="7"/>
    </row>
    <row r="216" spans="1:26" ht="36" customHeight="1" x14ac:dyDescent="0.2">
      <c r="A216" s="1"/>
      <c r="B216" s="71">
        <v>300000000</v>
      </c>
      <c r="C216" s="71">
        <v>302000000</v>
      </c>
      <c r="D216" s="72">
        <v>302000000</v>
      </c>
      <c r="E216" s="73">
        <v>302000002</v>
      </c>
      <c r="F216" s="74" t="s">
        <v>1</v>
      </c>
      <c r="G216" s="75" t="s">
        <v>1</v>
      </c>
      <c r="H216" s="76">
        <v>50</v>
      </c>
      <c r="I216" s="75" t="s">
        <v>8</v>
      </c>
      <c r="J216" s="53">
        <v>50106000</v>
      </c>
      <c r="K216" s="69">
        <v>100</v>
      </c>
      <c r="L216" s="54" t="s">
        <v>430</v>
      </c>
      <c r="M216" s="54" t="s">
        <v>6</v>
      </c>
      <c r="N216" s="34" t="s">
        <v>448</v>
      </c>
      <c r="O216" s="18" t="s">
        <v>447</v>
      </c>
      <c r="P216" s="18" t="s">
        <v>446</v>
      </c>
      <c r="Q216" s="29">
        <v>1</v>
      </c>
      <c r="R216" s="30">
        <v>6</v>
      </c>
      <c r="S216" s="31">
        <v>764.3</v>
      </c>
      <c r="T216" s="77">
        <v>764.3</v>
      </c>
      <c r="U216" s="31">
        <v>770</v>
      </c>
      <c r="V216" s="31">
        <v>770</v>
      </c>
      <c r="W216" s="77">
        <v>770</v>
      </c>
      <c r="X216" s="31">
        <v>0</v>
      </c>
      <c r="Y216" s="77">
        <v>0</v>
      </c>
      <c r="Z216" s="7"/>
    </row>
    <row r="217" spans="1:26" ht="36" customHeight="1" x14ac:dyDescent="0.2">
      <c r="A217" s="1"/>
      <c r="B217" s="71">
        <v>300000000</v>
      </c>
      <c r="C217" s="71">
        <v>302000000</v>
      </c>
      <c r="D217" s="72">
        <v>302000000</v>
      </c>
      <c r="E217" s="73">
        <v>302000002</v>
      </c>
      <c r="F217" s="74" t="s">
        <v>1</v>
      </c>
      <c r="G217" s="75" t="s">
        <v>1</v>
      </c>
      <c r="H217" s="76">
        <v>70</v>
      </c>
      <c r="I217" s="75" t="s">
        <v>95</v>
      </c>
      <c r="J217" s="53">
        <v>70020001</v>
      </c>
      <c r="K217" s="69">
        <v>100</v>
      </c>
      <c r="L217" s="54" t="s">
        <v>445</v>
      </c>
      <c r="M217" s="54" t="s">
        <v>6</v>
      </c>
      <c r="N217" s="34" t="s">
        <v>444</v>
      </c>
      <c r="O217" s="18" t="s">
        <v>443</v>
      </c>
      <c r="P217" s="18" t="s">
        <v>442</v>
      </c>
      <c r="Q217" s="29">
        <v>1</v>
      </c>
      <c r="R217" s="30">
        <v>13</v>
      </c>
      <c r="S217" s="31">
        <v>33094</v>
      </c>
      <c r="T217" s="77">
        <v>33051.699999999997</v>
      </c>
      <c r="U217" s="31">
        <v>29136.799999999999</v>
      </c>
      <c r="V217" s="31">
        <v>26251.4</v>
      </c>
      <c r="W217" s="77">
        <v>29529.910980000001</v>
      </c>
      <c r="X217" s="31">
        <v>30862.655859999999</v>
      </c>
      <c r="Y217" s="77">
        <v>30862.655859999999</v>
      </c>
      <c r="Z217" s="7"/>
    </row>
    <row r="218" spans="1:26" ht="36" customHeight="1" x14ac:dyDescent="0.2">
      <c r="A218" s="1"/>
      <c r="B218" s="71">
        <v>300000000</v>
      </c>
      <c r="C218" s="71">
        <v>302000000</v>
      </c>
      <c r="D218" s="72">
        <v>302000000</v>
      </c>
      <c r="E218" s="73">
        <v>302000002</v>
      </c>
      <c r="F218" s="74" t="s">
        <v>1</v>
      </c>
      <c r="G218" s="75" t="s">
        <v>1</v>
      </c>
      <c r="H218" s="76">
        <v>231</v>
      </c>
      <c r="I218" s="75" t="s">
        <v>49</v>
      </c>
      <c r="J218" s="53">
        <v>231231172</v>
      </c>
      <c r="K218" s="69">
        <v>100</v>
      </c>
      <c r="L218" s="54" t="s">
        <v>441</v>
      </c>
      <c r="M218" s="54" t="s">
        <v>6</v>
      </c>
      <c r="N218" s="34" t="s">
        <v>440</v>
      </c>
      <c r="O218" s="18" t="s">
        <v>439</v>
      </c>
      <c r="P218" s="18" t="s">
        <v>438</v>
      </c>
      <c r="Q218" s="29">
        <v>7</v>
      </c>
      <c r="R218" s="30">
        <v>9</v>
      </c>
      <c r="S218" s="31">
        <v>33777.53602</v>
      </c>
      <c r="T218" s="77">
        <v>33777.535069999998</v>
      </c>
      <c r="U218" s="31">
        <v>32395.401239999999</v>
      </c>
      <c r="V218" s="31">
        <v>29337.302510000001</v>
      </c>
      <c r="W218" s="77">
        <v>30677.723720000002</v>
      </c>
      <c r="X218" s="31">
        <v>30677.723720000002</v>
      </c>
      <c r="Y218" s="77">
        <v>30677.723720000002</v>
      </c>
      <c r="Z218" s="7"/>
    </row>
    <row r="219" spans="1:26" ht="36" customHeight="1" x14ac:dyDescent="0.2">
      <c r="A219" s="1"/>
      <c r="B219" s="71">
        <v>300000000</v>
      </c>
      <c r="C219" s="71">
        <v>302000000</v>
      </c>
      <c r="D219" s="72">
        <v>302000000</v>
      </c>
      <c r="E219" s="73">
        <v>302000002</v>
      </c>
      <c r="F219" s="74" t="s">
        <v>1</v>
      </c>
      <c r="G219" s="75" t="s">
        <v>1</v>
      </c>
      <c r="H219" s="76">
        <v>241</v>
      </c>
      <c r="I219" s="75" t="s">
        <v>271</v>
      </c>
      <c r="J219" s="53">
        <v>241241136</v>
      </c>
      <c r="K219" s="69">
        <v>100</v>
      </c>
      <c r="L219" s="54" t="s">
        <v>192</v>
      </c>
      <c r="M219" s="54" t="s">
        <v>6</v>
      </c>
      <c r="N219" s="34" t="s">
        <v>437</v>
      </c>
      <c r="O219" s="18" t="s">
        <v>436</v>
      </c>
      <c r="P219" s="18" t="s">
        <v>435</v>
      </c>
      <c r="Q219" s="29">
        <v>8</v>
      </c>
      <c r="R219" s="30">
        <v>4</v>
      </c>
      <c r="S219" s="31">
        <v>20017.7258</v>
      </c>
      <c r="T219" s="77">
        <v>20009.362669999999</v>
      </c>
      <c r="U219" s="31">
        <v>19575.948560000001</v>
      </c>
      <c r="V219" s="31">
        <v>16836.763999999999</v>
      </c>
      <c r="W219" s="77">
        <v>16163.735189999999</v>
      </c>
      <c r="X219" s="31">
        <v>16370.196599999999</v>
      </c>
      <c r="Y219" s="77">
        <v>15713.031730000001</v>
      </c>
      <c r="Z219" s="7"/>
    </row>
    <row r="220" spans="1:26" ht="36" customHeight="1" x14ac:dyDescent="0.2">
      <c r="A220" s="1"/>
      <c r="B220" s="71">
        <v>300000000</v>
      </c>
      <c r="C220" s="71">
        <v>302000000</v>
      </c>
      <c r="D220" s="72">
        <v>302000000</v>
      </c>
      <c r="E220" s="73">
        <v>302000002</v>
      </c>
      <c r="F220" s="74" t="s">
        <v>1</v>
      </c>
      <c r="G220" s="75" t="s">
        <v>1</v>
      </c>
      <c r="H220" s="76">
        <v>301</v>
      </c>
      <c r="I220" s="75" t="s">
        <v>295</v>
      </c>
      <c r="J220" s="53">
        <v>301004000</v>
      </c>
      <c r="K220" s="69">
        <v>100</v>
      </c>
      <c r="L220" s="54" t="s">
        <v>434</v>
      </c>
      <c r="M220" s="54" t="s">
        <v>6</v>
      </c>
      <c r="N220" s="34" t="s">
        <v>433</v>
      </c>
      <c r="O220" s="18" t="s">
        <v>432</v>
      </c>
      <c r="P220" s="18" t="s">
        <v>431</v>
      </c>
      <c r="Q220" s="29">
        <v>1</v>
      </c>
      <c r="R220" s="30">
        <v>6</v>
      </c>
      <c r="S220" s="31">
        <v>0</v>
      </c>
      <c r="T220" s="77">
        <v>0</v>
      </c>
      <c r="U220" s="31">
        <v>2688.0279999999998</v>
      </c>
      <c r="V220" s="31">
        <v>2347.8539999999998</v>
      </c>
      <c r="W220" s="77">
        <v>2851.1610599999999</v>
      </c>
      <c r="X220" s="31">
        <v>3198.0498699999998</v>
      </c>
      <c r="Y220" s="77">
        <v>3196.0498699999998</v>
      </c>
      <c r="Z220" s="7"/>
    </row>
    <row r="221" spans="1:26" ht="36" customHeight="1" x14ac:dyDescent="0.2">
      <c r="A221" s="1"/>
      <c r="B221" s="71">
        <v>300000000</v>
      </c>
      <c r="C221" s="71">
        <v>302000000</v>
      </c>
      <c r="D221" s="72">
        <v>302000000</v>
      </c>
      <c r="E221" s="73">
        <v>302000002</v>
      </c>
      <c r="F221" s="74" t="s">
        <v>1</v>
      </c>
      <c r="G221" s="75" t="s">
        <v>1</v>
      </c>
      <c r="H221" s="76">
        <v>301</v>
      </c>
      <c r="I221" s="75" t="s">
        <v>295</v>
      </c>
      <c r="J221" s="53">
        <v>301006000</v>
      </c>
      <c r="K221" s="69">
        <v>100</v>
      </c>
      <c r="L221" s="54" t="s">
        <v>430</v>
      </c>
      <c r="M221" s="54" t="s">
        <v>6</v>
      </c>
      <c r="N221" s="34" t="s">
        <v>429</v>
      </c>
      <c r="O221" s="18" t="s">
        <v>428</v>
      </c>
      <c r="P221" s="18" t="s">
        <v>427</v>
      </c>
      <c r="Q221" s="29">
        <v>1</v>
      </c>
      <c r="R221" s="30">
        <v>6</v>
      </c>
      <c r="S221" s="31">
        <v>0</v>
      </c>
      <c r="T221" s="77">
        <v>0</v>
      </c>
      <c r="U221" s="31">
        <v>311.89999999999998</v>
      </c>
      <c r="V221" s="31">
        <v>311.89999999999998</v>
      </c>
      <c r="W221" s="77">
        <v>311.89999999999998</v>
      </c>
      <c r="X221" s="31">
        <v>311.89999999999998</v>
      </c>
      <c r="Y221" s="77">
        <v>0</v>
      </c>
      <c r="Z221" s="7"/>
    </row>
    <row r="222" spans="1:26" ht="36" customHeight="1" x14ac:dyDescent="0.2">
      <c r="A222" s="1"/>
      <c r="B222" s="71">
        <v>300000000</v>
      </c>
      <c r="C222" s="71">
        <v>302000000</v>
      </c>
      <c r="D222" s="72">
        <v>302000000</v>
      </c>
      <c r="E222" s="73">
        <v>302000002</v>
      </c>
      <c r="F222" s="74" t="s">
        <v>1</v>
      </c>
      <c r="G222" s="75" t="s">
        <v>1</v>
      </c>
      <c r="H222" s="76">
        <v>301</v>
      </c>
      <c r="I222" s="75" t="s">
        <v>295</v>
      </c>
      <c r="J222" s="53">
        <v>301008000</v>
      </c>
      <c r="K222" s="69">
        <v>100</v>
      </c>
      <c r="L222" s="54" t="s">
        <v>426</v>
      </c>
      <c r="M222" s="54" t="s">
        <v>6</v>
      </c>
      <c r="N222" s="34" t="s">
        <v>425</v>
      </c>
      <c r="O222" s="18" t="s">
        <v>424</v>
      </c>
      <c r="P222" s="18" t="s">
        <v>423</v>
      </c>
      <c r="Q222" s="29">
        <v>1</v>
      </c>
      <c r="R222" s="30">
        <v>6</v>
      </c>
      <c r="S222" s="31">
        <v>0</v>
      </c>
      <c r="T222" s="77">
        <v>0</v>
      </c>
      <c r="U222" s="31">
        <v>2158.116</v>
      </c>
      <c r="V222" s="31">
        <v>1984</v>
      </c>
      <c r="W222" s="77">
        <v>5232.8337600000004</v>
      </c>
      <c r="X222" s="31">
        <v>5910.2788799999998</v>
      </c>
      <c r="Y222" s="77">
        <v>5910.2788799999998</v>
      </c>
      <c r="Z222" s="7"/>
    </row>
    <row r="223" spans="1:26" ht="36" customHeight="1" x14ac:dyDescent="0.2">
      <c r="A223" s="1"/>
      <c r="B223" s="71">
        <v>300000000</v>
      </c>
      <c r="C223" s="71">
        <v>302000000</v>
      </c>
      <c r="D223" s="72">
        <v>302000000</v>
      </c>
      <c r="E223" s="73">
        <v>302000002</v>
      </c>
      <c r="F223" s="74" t="s">
        <v>1</v>
      </c>
      <c r="G223" s="75" t="s">
        <v>1</v>
      </c>
      <c r="H223" s="76">
        <v>481</v>
      </c>
      <c r="I223" s="75" t="s">
        <v>85</v>
      </c>
      <c r="J223" s="53">
        <v>481481505</v>
      </c>
      <c r="K223" s="69">
        <v>100</v>
      </c>
      <c r="L223" s="54" t="s">
        <v>422</v>
      </c>
      <c r="M223" s="54" t="s">
        <v>6</v>
      </c>
      <c r="N223" s="34" t="s">
        <v>421</v>
      </c>
      <c r="O223" s="18" t="s">
        <v>420</v>
      </c>
      <c r="P223" s="18" t="s">
        <v>419</v>
      </c>
      <c r="Q223" s="29">
        <v>4</v>
      </c>
      <c r="R223" s="30">
        <v>12</v>
      </c>
      <c r="S223" s="31">
        <v>1955.52</v>
      </c>
      <c r="T223" s="77">
        <v>1955.52</v>
      </c>
      <c r="U223" s="31">
        <v>2961.86</v>
      </c>
      <c r="V223" s="31">
        <v>2961.86</v>
      </c>
      <c r="W223" s="77">
        <v>3080.3398000000002</v>
      </c>
      <c r="X223" s="31">
        <v>0</v>
      </c>
      <c r="Y223" s="77">
        <v>0</v>
      </c>
      <c r="Z223" s="7"/>
    </row>
    <row r="224" spans="1:26" ht="36" customHeight="1" x14ac:dyDescent="0.2">
      <c r="A224" s="1"/>
      <c r="B224" s="24">
        <v>300000000</v>
      </c>
      <c r="C224" s="24">
        <v>302000000</v>
      </c>
      <c r="D224" s="22">
        <v>302000000</v>
      </c>
      <c r="E224" s="23">
        <v>302000002</v>
      </c>
      <c r="F224" s="78" t="s">
        <v>1</v>
      </c>
      <c r="G224" s="79" t="s">
        <v>1</v>
      </c>
      <c r="H224" s="80">
        <v>481</v>
      </c>
      <c r="I224" s="79" t="s">
        <v>85</v>
      </c>
      <c r="J224" s="81">
        <v>481481690</v>
      </c>
      <c r="K224" s="69">
        <v>100</v>
      </c>
      <c r="L224" s="82" t="s">
        <v>418</v>
      </c>
      <c r="M224" s="82" t="s">
        <v>6</v>
      </c>
      <c r="N224" s="28" t="s">
        <v>417</v>
      </c>
      <c r="O224" s="21" t="s">
        <v>416</v>
      </c>
      <c r="P224" s="21" t="s">
        <v>415</v>
      </c>
      <c r="Q224" s="29">
        <v>4</v>
      </c>
      <c r="R224" s="30">
        <v>12</v>
      </c>
      <c r="S224" s="31">
        <v>26060.815549999999</v>
      </c>
      <c r="T224" s="77">
        <v>25776.113109999998</v>
      </c>
      <c r="U224" s="31">
        <v>24806.979380000001</v>
      </c>
      <c r="V224" s="31">
        <v>21168.25045</v>
      </c>
      <c r="W224" s="77">
        <v>24071.17266</v>
      </c>
      <c r="X224" s="31">
        <v>31087.308349999999</v>
      </c>
      <c r="Y224" s="77">
        <v>29837.308349999999</v>
      </c>
      <c r="Z224" s="7"/>
    </row>
    <row r="225" spans="1:26" ht="36" customHeight="1" x14ac:dyDescent="0.2">
      <c r="A225" s="1"/>
      <c r="B225" s="108">
        <v>302000003</v>
      </c>
      <c r="C225" s="108"/>
      <c r="D225" s="108"/>
      <c r="E225" s="109"/>
      <c r="F225" s="32">
        <v>302000003</v>
      </c>
      <c r="G225" s="33" t="s">
        <v>414</v>
      </c>
      <c r="H225" s="107"/>
      <c r="I225" s="107"/>
      <c r="J225" s="107"/>
      <c r="K225" s="27">
        <v>600</v>
      </c>
      <c r="L225" s="34"/>
      <c r="M225" s="105"/>
      <c r="N225" s="105"/>
      <c r="O225" s="105"/>
      <c r="P225" s="106"/>
      <c r="Q225" s="9" t="s">
        <v>1</v>
      </c>
      <c r="R225" s="10" t="s">
        <v>1</v>
      </c>
      <c r="S225" s="35">
        <f>S226</f>
        <v>4775.6112499999999</v>
      </c>
      <c r="T225" s="35">
        <f t="shared" ref="T225:Y225" si="47">T226</f>
        <v>1941.94316</v>
      </c>
      <c r="U225" s="35">
        <f t="shared" si="47"/>
        <v>130</v>
      </c>
      <c r="V225" s="35">
        <f t="shared" si="47"/>
        <v>60.629989999999999</v>
      </c>
      <c r="W225" s="35">
        <f t="shared" si="47"/>
        <v>3000</v>
      </c>
      <c r="X225" s="35">
        <f t="shared" si="47"/>
        <v>3000</v>
      </c>
      <c r="Y225" s="35">
        <f t="shared" si="47"/>
        <v>3000</v>
      </c>
      <c r="Z225" s="7"/>
    </row>
    <row r="226" spans="1:26" ht="36" customHeight="1" x14ac:dyDescent="0.2">
      <c r="A226" s="1"/>
      <c r="B226" s="36">
        <v>300000000</v>
      </c>
      <c r="C226" s="36">
        <v>302000000</v>
      </c>
      <c r="D226" s="37">
        <v>302000000</v>
      </c>
      <c r="E226" s="38">
        <v>302000003</v>
      </c>
      <c r="F226" s="39" t="s">
        <v>1</v>
      </c>
      <c r="G226" s="40" t="s">
        <v>1</v>
      </c>
      <c r="H226" s="41">
        <v>50</v>
      </c>
      <c r="I226" s="40" t="s">
        <v>8</v>
      </c>
      <c r="J226" s="42">
        <v>50005000</v>
      </c>
      <c r="K226" s="69">
        <v>600</v>
      </c>
      <c r="L226" s="44" t="s">
        <v>413</v>
      </c>
      <c r="M226" s="44" t="s">
        <v>6</v>
      </c>
      <c r="N226" s="45" t="s">
        <v>412</v>
      </c>
      <c r="O226" s="20" t="s">
        <v>411</v>
      </c>
      <c r="P226" s="20" t="s">
        <v>410</v>
      </c>
      <c r="Q226" s="46">
        <v>13</v>
      </c>
      <c r="R226" s="47">
        <v>1</v>
      </c>
      <c r="S226" s="51">
        <v>4775.6112499999999</v>
      </c>
      <c r="T226" s="50">
        <v>1941.94316</v>
      </c>
      <c r="U226" s="51">
        <v>130</v>
      </c>
      <c r="V226" s="51">
        <v>60.629989999999999</v>
      </c>
      <c r="W226" s="50">
        <v>3000</v>
      </c>
      <c r="X226" s="51">
        <v>3000</v>
      </c>
      <c r="Y226" s="50">
        <v>3000</v>
      </c>
      <c r="Z226" s="7"/>
    </row>
    <row r="227" spans="1:26" ht="36" customHeight="1" x14ac:dyDescent="0.2">
      <c r="A227" s="1"/>
      <c r="B227" s="108">
        <v>302000006</v>
      </c>
      <c r="C227" s="108"/>
      <c r="D227" s="108"/>
      <c r="E227" s="109"/>
      <c r="F227" s="32">
        <v>302000006</v>
      </c>
      <c r="G227" s="33" t="s">
        <v>409</v>
      </c>
      <c r="H227" s="107"/>
      <c r="I227" s="107"/>
      <c r="J227" s="107"/>
      <c r="K227" s="27">
        <v>100</v>
      </c>
      <c r="L227" s="34"/>
      <c r="M227" s="105"/>
      <c r="N227" s="105"/>
      <c r="O227" s="105"/>
      <c r="P227" s="106"/>
      <c r="Q227" s="9" t="s">
        <v>1</v>
      </c>
      <c r="R227" s="10" t="s">
        <v>1</v>
      </c>
      <c r="S227" s="35">
        <f>S228+S229</f>
        <v>4218.1109999999999</v>
      </c>
      <c r="T227" s="35">
        <f t="shared" ref="T227:Y227" si="48">T228+T229</f>
        <v>160</v>
      </c>
      <c r="U227" s="35">
        <f t="shared" si="48"/>
        <v>3100</v>
      </c>
      <c r="V227" s="35">
        <f t="shared" si="48"/>
        <v>140</v>
      </c>
      <c r="W227" s="35">
        <f t="shared" si="48"/>
        <v>15528.263000000001</v>
      </c>
      <c r="X227" s="35">
        <f t="shared" si="48"/>
        <v>6600</v>
      </c>
      <c r="Y227" s="35">
        <f t="shared" si="48"/>
        <v>6600</v>
      </c>
      <c r="Z227" s="7"/>
    </row>
    <row r="228" spans="1:26" ht="36" customHeight="1" x14ac:dyDescent="0.2">
      <c r="A228" s="1"/>
      <c r="B228" s="2">
        <v>300000000</v>
      </c>
      <c r="C228" s="2">
        <v>302000000</v>
      </c>
      <c r="D228" s="3">
        <v>302000000</v>
      </c>
      <c r="E228" s="65">
        <v>302000006</v>
      </c>
      <c r="F228" s="66" t="s">
        <v>1</v>
      </c>
      <c r="G228" s="5" t="s">
        <v>1</v>
      </c>
      <c r="H228" s="67">
        <v>40</v>
      </c>
      <c r="I228" s="5" t="s">
        <v>90</v>
      </c>
      <c r="J228" s="68">
        <v>40000010</v>
      </c>
      <c r="K228" s="69">
        <v>100</v>
      </c>
      <c r="L228" s="6" t="s">
        <v>408</v>
      </c>
      <c r="M228" s="6" t="s">
        <v>6</v>
      </c>
      <c r="N228" s="70" t="s">
        <v>407</v>
      </c>
      <c r="O228" s="19" t="s">
        <v>406</v>
      </c>
      <c r="P228" s="19" t="s">
        <v>405</v>
      </c>
      <c r="Q228" s="46">
        <v>3</v>
      </c>
      <c r="R228" s="47">
        <v>10</v>
      </c>
      <c r="S228" s="51">
        <v>160</v>
      </c>
      <c r="T228" s="50">
        <v>160</v>
      </c>
      <c r="U228" s="51">
        <v>140</v>
      </c>
      <c r="V228" s="51">
        <v>140</v>
      </c>
      <c r="W228" s="50">
        <v>0</v>
      </c>
      <c r="X228" s="51">
        <v>0</v>
      </c>
      <c r="Y228" s="50">
        <v>0</v>
      </c>
      <c r="Z228" s="7"/>
    </row>
    <row r="229" spans="1:26" ht="36" customHeight="1" x14ac:dyDescent="0.2">
      <c r="A229" s="1"/>
      <c r="B229" s="24">
        <v>300000000</v>
      </c>
      <c r="C229" s="24">
        <v>302000000</v>
      </c>
      <c r="D229" s="22">
        <v>302000000</v>
      </c>
      <c r="E229" s="23">
        <v>302000006</v>
      </c>
      <c r="F229" s="78" t="s">
        <v>1</v>
      </c>
      <c r="G229" s="79" t="s">
        <v>1</v>
      </c>
      <c r="H229" s="80">
        <v>50</v>
      </c>
      <c r="I229" s="79" t="s">
        <v>8</v>
      </c>
      <c r="J229" s="81">
        <v>50007000</v>
      </c>
      <c r="K229" s="69">
        <v>100</v>
      </c>
      <c r="L229" s="82" t="s">
        <v>404</v>
      </c>
      <c r="M229" s="82" t="s">
        <v>6</v>
      </c>
      <c r="N229" s="28" t="s">
        <v>403</v>
      </c>
      <c r="O229" s="21" t="s">
        <v>402</v>
      </c>
      <c r="P229" s="21" t="s">
        <v>401</v>
      </c>
      <c r="Q229" s="29">
        <v>1</v>
      </c>
      <c r="R229" s="30">
        <v>11</v>
      </c>
      <c r="S229" s="31">
        <v>4058.1109999999999</v>
      </c>
      <c r="T229" s="77">
        <v>0</v>
      </c>
      <c r="U229" s="31">
        <v>2960</v>
      </c>
      <c r="V229" s="31">
        <v>0</v>
      </c>
      <c r="W229" s="77">
        <v>15528.263000000001</v>
      </c>
      <c r="X229" s="31">
        <v>6600</v>
      </c>
      <c r="Y229" s="77">
        <v>6600</v>
      </c>
      <c r="Z229" s="7"/>
    </row>
    <row r="230" spans="1:26" ht="36" customHeight="1" x14ac:dyDescent="0.2">
      <c r="A230" s="1"/>
      <c r="B230" s="108">
        <v>302000008</v>
      </c>
      <c r="C230" s="108"/>
      <c r="D230" s="108"/>
      <c r="E230" s="109"/>
      <c r="F230" s="32">
        <v>302000008</v>
      </c>
      <c r="G230" s="33" t="s">
        <v>400</v>
      </c>
      <c r="H230" s="107"/>
      <c r="I230" s="107"/>
      <c r="J230" s="107"/>
      <c r="K230" s="27">
        <v>100</v>
      </c>
      <c r="L230" s="34"/>
      <c r="M230" s="105"/>
      <c r="N230" s="105"/>
      <c r="O230" s="105"/>
      <c r="P230" s="106"/>
      <c r="Q230" s="9" t="s">
        <v>1</v>
      </c>
      <c r="R230" s="10" t="s">
        <v>1</v>
      </c>
      <c r="S230" s="35">
        <f>S231+S232+S233+S234+S235+S236+S237+S238+S239</f>
        <v>332934.86197000003</v>
      </c>
      <c r="T230" s="35">
        <f t="shared" ref="T230:Y230" si="49">T231+T232+T233+T234+T235+T236+T237+T238+T239</f>
        <v>330573.95947999996</v>
      </c>
      <c r="U230" s="35">
        <f t="shared" si="49"/>
        <v>349476.88010000007</v>
      </c>
      <c r="V230" s="35">
        <f t="shared" si="49"/>
        <v>293123.77935000003</v>
      </c>
      <c r="W230" s="35">
        <f t="shared" si="49"/>
        <v>220590.57923000003</v>
      </c>
      <c r="X230" s="35">
        <f t="shared" si="49"/>
        <v>236590.45152</v>
      </c>
      <c r="Y230" s="35">
        <f t="shared" si="49"/>
        <v>233894.64679</v>
      </c>
      <c r="Z230" s="7"/>
    </row>
    <row r="231" spans="1:26" ht="36" customHeight="1" x14ac:dyDescent="0.2">
      <c r="A231" s="1"/>
      <c r="B231" s="2">
        <v>300000000</v>
      </c>
      <c r="C231" s="2">
        <v>302000000</v>
      </c>
      <c r="D231" s="3">
        <v>302000000</v>
      </c>
      <c r="E231" s="65">
        <v>302000008</v>
      </c>
      <c r="F231" s="66" t="s">
        <v>1</v>
      </c>
      <c r="G231" s="5" t="s">
        <v>1</v>
      </c>
      <c r="H231" s="67">
        <v>40</v>
      </c>
      <c r="I231" s="5" t="s">
        <v>90</v>
      </c>
      <c r="J231" s="68">
        <v>40001000</v>
      </c>
      <c r="K231" s="69">
        <v>100</v>
      </c>
      <c r="L231" s="6" t="s">
        <v>399</v>
      </c>
      <c r="M231" s="6" t="s">
        <v>6</v>
      </c>
      <c r="N231" s="70" t="s">
        <v>398</v>
      </c>
      <c r="O231" s="19" t="s">
        <v>397</v>
      </c>
      <c r="P231" s="19" t="s">
        <v>396</v>
      </c>
      <c r="Q231" s="46">
        <v>4</v>
      </c>
      <c r="R231" s="47">
        <v>12</v>
      </c>
      <c r="S231" s="51">
        <v>22</v>
      </c>
      <c r="T231" s="50">
        <v>22</v>
      </c>
      <c r="U231" s="51">
        <v>10</v>
      </c>
      <c r="V231" s="51">
        <v>10</v>
      </c>
      <c r="W231" s="50">
        <v>0</v>
      </c>
      <c r="X231" s="51">
        <v>0</v>
      </c>
      <c r="Y231" s="50">
        <v>0</v>
      </c>
      <c r="Z231" s="7"/>
    </row>
    <row r="232" spans="1:26" ht="36" customHeight="1" x14ac:dyDescent="0.2">
      <c r="A232" s="1"/>
      <c r="B232" s="71">
        <v>300000000</v>
      </c>
      <c r="C232" s="71">
        <v>302000000</v>
      </c>
      <c r="D232" s="72">
        <v>302000000</v>
      </c>
      <c r="E232" s="73">
        <v>302000008</v>
      </c>
      <c r="F232" s="74" t="s">
        <v>1</v>
      </c>
      <c r="G232" s="75" t="s">
        <v>1</v>
      </c>
      <c r="H232" s="76">
        <v>40</v>
      </c>
      <c r="I232" s="75" t="s">
        <v>90</v>
      </c>
      <c r="J232" s="53">
        <v>40044000</v>
      </c>
      <c r="K232" s="69">
        <v>100</v>
      </c>
      <c r="L232" s="54" t="s">
        <v>395</v>
      </c>
      <c r="M232" s="54" t="s">
        <v>6</v>
      </c>
      <c r="N232" s="34" t="s">
        <v>394</v>
      </c>
      <c r="O232" s="18" t="s">
        <v>393</v>
      </c>
      <c r="P232" s="18" t="s">
        <v>392</v>
      </c>
      <c r="Q232" s="29">
        <v>1</v>
      </c>
      <c r="R232" s="30">
        <v>13</v>
      </c>
      <c r="S232" s="31">
        <v>4147.3709900000003</v>
      </c>
      <c r="T232" s="77">
        <v>4147.3709900000003</v>
      </c>
      <c r="U232" s="31">
        <v>0</v>
      </c>
      <c r="V232" s="31">
        <v>0</v>
      </c>
      <c r="W232" s="77">
        <v>0</v>
      </c>
      <c r="X232" s="31">
        <v>0</v>
      </c>
      <c r="Y232" s="77">
        <v>0</v>
      </c>
      <c r="Z232" s="7"/>
    </row>
    <row r="233" spans="1:26" ht="36" customHeight="1" x14ac:dyDescent="0.2">
      <c r="A233" s="1"/>
      <c r="B233" s="71">
        <v>300000000</v>
      </c>
      <c r="C233" s="71">
        <v>302000000</v>
      </c>
      <c r="D233" s="72">
        <v>302000000</v>
      </c>
      <c r="E233" s="73">
        <v>302000008</v>
      </c>
      <c r="F233" s="74" t="s">
        <v>1</v>
      </c>
      <c r="G233" s="75" t="s">
        <v>1</v>
      </c>
      <c r="H233" s="76">
        <v>40</v>
      </c>
      <c r="I233" s="75" t="s">
        <v>90</v>
      </c>
      <c r="J233" s="53">
        <v>40400051</v>
      </c>
      <c r="K233" s="69">
        <v>100</v>
      </c>
      <c r="L233" s="54" t="s">
        <v>391</v>
      </c>
      <c r="M233" s="54" t="s">
        <v>6</v>
      </c>
      <c r="N233" s="34" t="s">
        <v>390</v>
      </c>
      <c r="O233" s="18" t="s">
        <v>389</v>
      </c>
      <c r="P233" s="18" t="s">
        <v>388</v>
      </c>
      <c r="Q233" s="29">
        <v>1</v>
      </c>
      <c r="R233" s="30">
        <v>13</v>
      </c>
      <c r="S233" s="31">
        <v>187523.86636000001</v>
      </c>
      <c r="T233" s="77">
        <v>185892.11280999999</v>
      </c>
      <c r="U233" s="31">
        <v>205693.56397000002</v>
      </c>
      <c r="V233" s="31">
        <v>172739.29412999999</v>
      </c>
      <c r="W233" s="77">
        <v>113872.20669000001</v>
      </c>
      <c r="X233" s="31">
        <v>132022.37586</v>
      </c>
      <c r="Y233" s="77">
        <v>133845.47112999999</v>
      </c>
      <c r="Z233" s="7"/>
    </row>
    <row r="234" spans="1:26" ht="36" customHeight="1" x14ac:dyDescent="0.2">
      <c r="A234" s="1"/>
      <c r="B234" s="71">
        <v>300000000</v>
      </c>
      <c r="C234" s="71">
        <v>302000000</v>
      </c>
      <c r="D234" s="72">
        <v>302000000</v>
      </c>
      <c r="E234" s="73">
        <v>302000008</v>
      </c>
      <c r="F234" s="74" t="s">
        <v>1</v>
      </c>
      <c r="G234" s="75" t="s">
        <v>1</v>
      </c>
      <c r="H234" s="76">
        <v>40</v>
      </c>
      <c r="I234" s="75" t="s">
        <v>90</v>
      </c>
      <c r="J234" s="53">
        <v>40500130</v>
      </c>
      <c r="K234" s="69">
        <v>100</v>
      </c>
      <c r="L234" s="54" t="s">
        <v>387</v>
      </c>
      <c r="M234" s="54" t="s">
        <v>6</v>
      </c>
      <c r="N234" s="34" t="s">
        <v>386</v>
      </c>
      <c r="O234" s="18" t="s">
        <v>385</v>
      </c>
      <c r="P234" s="18" t="s">
        <v>384</v>
      </c>
      <c r="Q234" s="29">
        <v>0</v>
      </c>
      <c r="R234" s="30">
        <v>0</v>
      </c>
      <c r="S234" s="31">
        <v>0</v>
      </c>
      <c r="T234" s="77">
        <v>0</v>
      </c>
      <c r="U234" s="31">
        <v>0</v>
      </c>
      <c r="V234" s="31">
        <v>0</v>
      </c>
      <c r="W234" s="77">
        <v>0</v>
      </c>
      <c r="X234" s="31">
        <v>0</v>
      </c>
      <c r="Y234" s="77">
        <v>0</v>
      </c>
      <c r="Z234" s="7"/>
    </row>
    <row r="235" spans="1:26" ht="36" customHeight="1" x14ac:dyDescent="0.2">
      <c r="A235" s="1"/>
      <c r="B235" s="71">
        <v>300000000</v>
      </c>
      <c r="C235" s="71">
        <v>302000000</v>
      </c>
      <c r="D235" s="72">
        <v>302000000</v>
      </c>
      <c r="E235" s="73">
        <v>302000008</v>
      </c>
      <c r="F235" s="74" t="s">
        <v>1</v>
      </c>
      <c r="G235" s="75" t="s">
        <v>1</v>
      </c>
      <c r="H235" s="76">
        <v>40</v>
      </c>
      <c r="I235" s="75" t="s">
        <v>90</v>
      </c>
      <c r="J235" s="53">
        <v>40500139</v>
      </c>
      <c r="K235" s="69">
        <v>100</v>
      </c>
      <c r="L235" s="54" t="s">
        <v>383</v>
      </c>
      <c r="M235" s="54" t="s">
        <v>6</v>
      </c>
      <c r="N235" s="34" t="s">
        <v>382</v>
      </c>
      <c r="O235" s="18" t="s">
        <v>381</v>
      </c>
      <c r="P235" s="18" t="s">
        <v>380</v>
      </c>
      <c r="Q235" s="29">
        <v>0</v>
      </c>
      <c r="R235" s="30">
        <v>0</v>
      </c>
      <c r="S235" s="31">
        <v>0</v>
      </c>
      <c r="T235" s="77">
        <v>0</v>
      </c>
      <c r="U235" s="31">
        <v>0</v>
      </c>
      <c r="V235" s="31">
        <v>0</v>
      </c>
      <c r="W235" s="77">
        <v>0</v>
      </c>
      <c r="X235" s="31">
        <v>0</v>
      </c>
      <c r="Y235" s="77">
        <v>0</v>
      </c>
      <c r="Z235" s="7"/>
    </row>
    <row r="236" spans="1:26" ht="36" customHeight="1" x14ac:dyDescent="0.2">
      <c r="A236" s="1"/>
      <c r="B236" s="71">
        <v>300000000</v>
      </c>
      <c r="C236" s="71">
        <v>302000000</v>
      </c>
      <c r="D236" s="72">
        <v>302000000</v>
      </c>
      <c r="E236" s="73">
        <v>302000008</v>
      </c>
      <c r="F236" s="74" t="s">
        <v>1</v>
      </c>
      <c r="G236" s="75" t="s">
        <v>1</v>
      </c>
      <c r="H236" s="76">
        <v>231</v>
      </c>
      <c r="I236" s="75" t="s">
        <v>49</v>
      </c>
      <c r="J236" s="53">
        <v>231231240</v>
      </c>
      <c r="K236" s="69">
        <v>100</v>
      </c>
      <c r="L236" s="54" t="s">
        <v>379</v>
      </c>
      <c r="M236" s="54" t="s">
        <v>6</v>
      </c>
      <c r="N236" s="34" t="s">
        <v>378</v>
      </c>
      <c r="O236" s="18" t="s">
        <v>377</v>
      </c>
      <c r="P236" s="18" t="s">
        <v>376</v>
      </c>
      <c r="Q236" s="29">
        <v>0</v>
      </c>
      <c r="R236" s="30">
        <v>0</v>
      </c>
      <c r="S236" s="31">
        <v>0</v>
      </c>
      <c r="T236" s="77">
        <v>0</v>
      </c>
      <c r="U236" s="31">
        <v>0</v>
      </c>
      <c r="V236" s="31">
        <v>0</v>
      </c>
      <c r="W236" s="77">
        <v>0</v>
      </c>
      <c r="X236" s="31">
        <v>0</v>
      </c>
      <c r="Y236" s="77">
        <v>0</v>
      </c>
      <c r="Z236" s="7"/>
    </row>
    <row r="237" spans="1:26" ht="36" customHeight="1" x14ac:dyDescent="0.2">
      <c r="A237" s="1"/>
      <c r="B237" s="71">
        <v>300000000</v>
      </c>
      <c r="C237" s="71">
        <v>302000000</v>
      </c>
      <c r="D237" s="72">
        <v>302000000</v>
      </c>
      <c r="E237" s="73">
        <v>302000008</v>
      </c>
      <c r="F237" s="74" t="s">
        <v>1</v>
      </c>
      <c r="G237" s="75" t="s">
        <v>1</v>
      </c>
      <c r="H237" s="76">
        <v>231</v>
      </c>
      <c r="I237" s="75" t="s">
        <v>49</v>
      </c>
      <c r="J237" s="53">
        <v>231231250</v>
      </c>
      <c r="K237" s="69">
        <v>100</v>
      </c>
      <c r="L237" s="54" t="s">
        <v>375</v>
      </c>
      <c r="M237" s="54" t="s">
        <v>6</v>
      </c>
      <c r="N237" s="34" t="s">
        <v>11</v>
      </c>
      <c r="O237" s="18" t="s">
        <v>374</v>
      </c>
      <c r="P237" s="18" t="s">
        <v>9</v>
      </c>
      <c r="Q237" s="29">
        <v>0</v>
      </c>
      <c r="R237" s="30">
        <v>0</v>
      </c>
      <c r="S237" s="31">
        <v>0</v>
      </c>
      <c r="T237" s="77">
        <v>0</v>
      </c>
      <c r="U237" s="31">
        <v>0</v>
      </c>
      <c r="V237" s="31">
        <v>0</v>
      </c>
      <c r="W237" s="77">
        <v>0</v>
      </c>
      <c r="X237" s="31">
        <v>0</v>
      </c>
      <c r="Y237" s="77">
        <v>0</v>
      </c>
      <c r="Z237" s="7"/>
    </row>
    <row r="238" spans="1:26" ht="36" customHeight="1" x14ac:dyDescent="0.2">
      <c r="A238" s="1"/>
      <c r="B238" s="71">
        <v>300000000</v>
      </c>
      <c r="C238" s="71">
        <v>302000000</v>
      </c>
      <c r="D238" s="72">
        <v>302000000</v>
      </c>
      <c r="E238" s="73">
        <v>302000008</v>
      </c>
      <c r="F238" s="74" t="s">
        <v>1</v>
      </c>
      <c r="G238" s="75" t="s">
        <v>1</v>
      </c>
      <c r="H238" s="76">
        <v>241</v>
      </c>
      <c r="I238" s="75" t="s">
        <v>271</v>
      </c>
      <c r="J238" s="53">
        <v>241241131</v>
      </c>
      <c r="K238" s="69">
        <v>100</v>
      </c>
      <c r="L238" s="54" t="s">
        <v>373</v>
      </c>
      <c r="M238" s="54" t="s">
        <v>6</v>
      </c>
      <c r="N238" s="34" t="s">
        <v>372</v>
      </c>
      <c r="O238" s="18" t="s">
        <v>371</v>
      </c>
      <c r="P238" s="18" t="s">
        <v>370</v>
      </c>
      <c r="Q238" s="29">
        <v>8</v>
      </c>
      <c r="R238" s="30">
        <v>4</v>
      </c>
      <c r="S238" s="31">
        <v>70733.232870000007</v>
      </c>
      <c r="T238" s="77">
        <v>70377.240059999996</v>
      </c>
      <c r="U238" s="31">
        <v>75879.68621</v>
      </c>
      <c r="V238" s="31">
        <v>66648.509390000007</v>
      </c>
      <c r="W238" s="77">
        <v>56258.179530000001</v>
      </c>
      <c r="X238" s="31">
        <v>57120.979520000001</v>
      </c>
      <c r="Y238" s="77">
        <v>54681.179519999998</v>
      </c>
      <c r="Z238" s="7"/>
    </row>
    <row r="239" spans="1:26" ht="36" customHeight="1" x14ac:dyDescent="0.2">
      <c r="A239" s="1"/>
      <c r="B239" s="24">
        <v>300000000</v>
      </c>
      <c r="C239" s="24">
        <v>302000000</v>
      </c>
      <c r="D239" s="22">
        <v>302000000</v>
      </c>
      <c r="E239" s="23">
        <v>302000008</v>
      </c>
      <c r="F239" s="78" t="s">
        <v>1</v>
      </c>
      <c r="G239" s="79" t="s">
        <v>1</v>
      </c>
      <c r="H239" s="80">
        <v>481</v>
      </c>
      <c r="I239" s="79" t="s">
        <v>85</v>
      </c>
      <c r="J239" s="81">
        <v>481481050</v>
      </c>
      <c r="K239" s="69">
        <v>100</v>
      </c>
      <c r="L239" s="82" t="s">
        <v>369</v>
      </c>
      <c r="M239" s="82" t="s">
        <v>6</v>
      </c>
      <c r="N239" s="28" t="s">
        <v>368</v>
      </c>
      <c r="O239" s="21" t="s">
        <v>367</v>
      </c>
      <c r="P239" s="21" t="s">
        <v>366</v>
      </c>
      <c r="Q239" s="29">
        <v>4</v>
      </c>
      <c r="R239" s="30">
        <v>12</v>
      </c>
      <c r="S239" s="31">
        <v>70508.391749999995</v>
      </c>
      <c r="T239" s="77">
        <v>70135.235620000007</v>
      </c>
      <c r="U239" s="31">
        <v>67893.629920000007</v>
      </c>
      <c r="V239" s="31">
        <v>53725.975830000003</v>
      </c>
      <c r="W239" s="77">
        <v>50460.193010000003</v>
      </c>
      <c r="X239" s="31">
        <v>47447.096140000001</v>
      </c>
      <c r="Y239" s="77">
        <v>45367.996140000003</v>
      </c>
      <c r="Z239" s="7"/>
    </row>
    <row r="240" spans="1:26" ht="36" customHeight="1" x14ac:dyDescent="0.2">
      <c r="A240" s="1"/>
      <c r="B240" s="108">
        <v>302000017</v>
      </c>
      <c r="C240" s="108"/>
      <c r="D240" s="108"/>
      <c r="E240" s="109"/>
      <c r="F240" s="32">
        <v>302000017</v>
      </c>
      <c r="G240" s="33" t="s">
        <v>365</v>
      </c>
      <c r="H240" s="107"/>
      <c r="I240" s="107"/>
      <c r="J240" s="107"/>
      <c r="K240" s="27">
        <v>100</v>
      </c>
      <c r="L240" s="34"/>
      <c r="M240" s="105"/>
      <c r="N240" s="105"/>
      <c r="O240" s="105"/>
      <c r="P240" s="106"/>
      <c r="Q240" s="9" t="s">
        <v>1</v>
      </c>
      <c r="R240" s="10" t="s">
        <v>1</v>
      </c>
      <c r="S240" s="35">
        <f>S241+S242+S243+S244</f>
        <v>31822.404559999999</v>
      </c>
      <c r="T240" s="35">
        <f t="shared" ref="T240:Y240" si="50">T241+T242+T243+T244</f>
        <v>31734.187559999998</v>
      </c>
      <c r="U240" s="35">
        <f t="shared" si="50"/>
        <v>29756.828450000001</v>
      </c>
      <c r="V240" s="35">
        <f t="shared" si="50"/>
        <v>28490.96542</v>
      </c>
      <c r="W240" s="35">
        <f t="shared" si="50"/>
        <v>24266.968500000003</v>
      </c>
      <c r="X240" s="35">
        <f t="shared" si="50"/>
        <v>24641.968500000003</v>
      </c>
      <c r="Y240" s="35">
        <f t="shared" si="50"/>
        <v>23083.968500000003</v>
      </c>
      <c r="Z240" s="7"/>
    </row>
    <row r="241" spans="1:26" ht="36" customHeight="1" x14ac:dyDescent="0.2">
      <c r="A241" s="1"/>
      <c r="B241" s="2">
        <v>300000000</v>
      </c>
      <c r="C241" s="2">
        <v>302000000</v>
      </c>
      <c r="D241" s="3">
        <v>302000000</v>
      </c>
      <c r="E241" s="65">
        <v>302000017</v>
      </c>
      <c r="F241" s="66" t="s">
        <v>1</v>
      </c>
      <c r="G241" s="5" t="s">
        <v>1</v>
      </c>
      <c r="H241" s="67">
        <v>231</v>
      </c>
      <c r="I241" s="5" t="s">
        <v>49</v>
      </c>
      <c r="J241" s="68">
        <v>231027000</v>
      </c>
      <c r="K241" s="69">
        <v>100</v>
      </c>
      <c r="L241" s="6" t="s">
        <v>364</v>
      </c>
      <c r="M241" s="6" t="s">
        <v>6</v>
      </c>
      <c r="N241" s="70" t="s">
        <v>363</v>
      </c>
      <c r="O241" s="19" t="s">
        <v>362</v>
      </c>
      <c r="P241" s="19" t="s">
        <v>361</v>
      </c>
      <c r="Q241" s="46">
        <v>4</v>
      </c>
      <c r="R241" s="47">
        <v>10</v>
      </c>
      <c r="S241" s="51">
        <v>13162.6495</v>
      </c>
      <c r="T241" s="50">
        <v>13162.6495</v>
      </c>
      <c r="U241" s="51">
        <v>9537.8850000000002</v>
      </c>
      <c r="V241" s="51">
        <v>9509.0849999999991</v>
      </c>
      <c r="W241" s="50">
        <v>13200</v>
      </c>
      <c r="X241" s="51">
        <v>13200</v>
      </c>
      <c r="Y241" s="50">
        <v>13200</v>
      </c>
      <c r="Z241" s="7"/>
    </row>
    <row r="242" spans="1:26" ht="36" customHeight="1" x14ac:dyDescent="0.2">
      <c r="A242" s="1"/>
      <c r="B242" s="71">
        <v>300000000</v>
      </c>
      <c r="C242" s="71">
        <v>302000000</v>
      </c>
      <c r="D242" s="72">
        <v>302000000</v>
      </c>
      <c r="E242" s="73">
        <v>302000017</v>
      </c>
      <c r="F242" s="74" t="s">
        <v>1</v>
      </c>
      <c r="G242" s="75" t="s">
        <v>1</v>
      </c>
      <c r="H242" s="76">
        <v>241</v>
      </c>
      <c r="I242" s="75" t="s">
        <v>271</v>
      </c>
      <c r="J242" s="53">
        <v>241016000</v>
      </c>
      <c r="K242" s="69">
        <v>100</v>
      </c>
      <c r="L242" s="54" t="s">
        <v>360</v>
      </c>
      <c r="M242" s="54" t="s">
        <v>6</v>
      </c>
      <c r="N242" s="34" t="s">
        <v>359</v>
      </c>
      <c r="O242" s="18" t="s">
        <v>358</v>
      </c>
      <c r="P242" s="18" t="s">
        <v>357</v>
      </c>
      <c r="Q242" s="29">
        <v>12</v>
      </c>
      <c r="R242" s="30">
        <v>2</v>
      </c>
      <c r="S242" s="31">
        <v>10659.807059999999</v>
      </c>
      <c r="T242" s="77">
        <v>10659.807059999999</v>
      </c>
      <c r="U242" s="31">
        <v>14447.49345</v>
      </c>
      <c r="V242" s="31">
        <v>13687.209419999999</v>
      </c>
      <c r="W242" s="77">
        <v>10066.968500000001</v>
      </c>
      <c r="X242" s="31">
        <v>10441.968500000001</v>
      </c>
      <c r="Y242" s="77">
        <v>9883.9685000000009</v>
      </c>
      <c r="Z242" s="7"/>
    </row>
    <row r="243" spans="1:26" ht="36" customHeight="1" x14ac:dyDescent="0.2">
      <c r="A243" s="1"/>
      <c r="B243" s="71">
        <v>300000000</v>
      </c>
      <c r="C243" s="71">
        <v>302000000</v>
      </c>
      <c r="D243" s="72">
        <v>302000000</v>
      </c>
      <c r="E243" s="73">
        <v>302000017</v>
      </c>
      <c r="F243" s="74" t="s">
        <v>1</v>
      </c>
      <c r="G243" s="75" t="s">
        <v>1</v>
      </c>
      <c r="H243" s="76">
        <v>241</v>
      </c>
      <c r="I243" s="75" t="s">
        <v>271</v>
      </c>
      <c r="J243" s="53">
        <v>241084125</v>
      </c>
      <c r="K243" s="69">
        <v>100</v>
      </c>
      <c r="L243" s="54" t="s">
        <v>356</v>
      </c>
      <c r="M243" s="54" t="s">
        <v>6</v>
      </c>
      <c r="N243" s="34" t="s">
        <v>355</v>
      </c>
      <c r="O243" s="18" t="s">
        <v>354</v>
      </c>
      <c r="P243" s="18" t="s">
        <v>353</v>
      </c>
      <c r="Q243" s="29">
        <v>4</v>
      </c>
      <c r="R243" s="30">
        <v>10</v>
      </c>
      <c r="S243" s="31">
        <v>4000</v>
      </c>
      <c r="T243" s="77">
        <v>3911.7829999999999</v>
      </c>
      <c r="U243" s="31">
        <v>3781.45</v>
      </c>
      <c r="V243" s="31">
        <v>3426.13</v>
      </c>
      <c r="W243" s="77">
        <v>0</v>
      </c>
      <c r="X243" s="31">
        <v>0</v>
      </c>
      <c r="Y243" s="77">
        <v>0</v>
      </c>
      <c r="Z243" s="7"/>
    </row>
    <row r="244" spans="1:26" ht="36" customHeight="1" x14ac:dyDescent="0.2">
      <c r="A244" s="1"/>
      <c r="B244" s="24">
        <v>300000000</v>
      </c>
      <c r="C244" s="24">
        <v>302000000</v>
      </c>
      <c r="D244" s="22">
        <v>302000000</v>
      </c>
      <c r="E244" s="23">
        <v>302000017</v>
      </c>
      <c r="F244" s="78" t="s">
        <v>1</v>
      </c>
      <c r="G244" s="79" t="s">
        <v>1</v>
      </c>
      <c r="H244" s="80">
        <v>481</v>
      </c>
      <c r="I244" s="79" t="s">
        <v>85</v>
      </c>
      <c r="J244" s="81">
        <v>481481106</v>
      </c>
      <c r="K244" s="69">
        <v>100</v>
      </c>
      <c r="L244" s="82" t="s">
        <v>352</v>
      </c>
      <c r="M244" s="82" t="s">
        <v>6</v>
      </c>
      <c r="N244" s="28" t="s">
        <v>351</v>
      </c>
      <c r="O244" s="21" t="s">
        <v>350</v>
      </c>
      <c r="P244" s="21" t="s">
        <v>349</v>
      </c>
      <c r="Q244" s="29">
        <v>4</v>
      </c>
      <c r="R244" s="30">
        <v>10</v>
      </c>
      <c r="S244" s="31">
        <v>3999.9479999999999</v>
      </c>
      <c r="T244" s="77">
        <v>3999.9479999999999</v>
      </c>
      <c r="U244" s="31">
        <v>1990</v>
      </c>
      <c r="V244" s="31">
        <v>1868.5409999999999</v>
      </c>
      <c r="W244" s="77">
        <v>1000</v>
      </c>
      <c r="X244" s="31">
        <v>1000</v>
      </c>
      <c r="Y244" s="77">
        <v>0</v>
      </c>
      <c r="Z244" s="7"/>
    </row>
    <row r="245" spans="1:26" ht="36" customHeight="1" x14ac:dyDescent="0.2">
      <c r="A245" s="1"/>
      <c r="B245" s="108">
        <v>302000019</v>
      </c>
      <c r="C245" s="108"/>
      <c r="D245" s="108"/>
      <c r="E245" s="109"/>
      <c r="F245" s="32">
        <v>302000019</v>
      </c>
      <c r="G245" s="33" t="s">
        <v>348</v>
      </c>
      <c r="H245" s="107"/>
      <c r="I245" s="107"/>
      <c r="J245" s="107"/>
      <c r="K245" s="27">
        <v>100</v>
      </c>
      <c r="L245" s="34"/>
      <c r="M245" s="105"/>
      <c r="N245" s="105"/>
      <c r="O245" s="105"/>
      <c r="P245" s="106"/>
      <c r="Q245" s="9" t="s">
        <v>1</v>
      </c>
      <c r="R245" s="10" t="s">
        <v>1</v>
      </c>
      <c r="S245" s="35">
        <f>S246+S247+S248+S249+S250+S251+S252+S253+S254+S255+S256</f>
        <v>5000.6591899999994</v>
      </c>
      <c r="T245" s="35">
        <f t="shared" ref="T245:Y245" si="51">T246+T247+T248+T249+T250+T251+T252+T253+T254+T255+T256</f>
        <v>4988.3591900000001</v>
      </c>
      <c r="U245" s="35">
        <f t="shared" si="51"/>
        <v>4085.70471</v>
      </c>
      <c r="V245" s="35">
        <f t="shared" si="51"/>
        <v>3453.5781999999999</v>
      </c>
      <c r="W245" s="35">
        <f t="shared" si="51"/>
        <v>3353.98</v>
      </c>
      <c r="X245" s="35">
        <f t="shared" si="51"/>
        <v>3316.98</v>
      </c>
      <c r="Y245" s="35">
        <f t="shared" si="51"/>
        <v>3316.98</v>
      </c>
      <c r="Z245" s="7"/>
    </row>
    <row r="246" spans="1:26" ht="36" customHeight="1" x14ac:dyDescent="0.2">
      <c r="A246" s="1"/>
      <c r="B246" s="2">
        <v>300000000</v>
      </c>
      <c r="C246" s="2">
        <v>302000000</v>
      </c>
      <c r="D246" s="3">
        <v>302000000</v>
      </c>
      <c r="E246" s="65">
        <v>302000019</v>
      </c>
      <c r="F246" s="66" t="s">
        <v>1</v>
      </c>
      <c r="G246" s="5" t="s">
        <v>1</v>
      </c>
      <c r="H246" s="67">
        <v>11</v>
      </c>
      <c r="I246" s="5" t="s">
        <v>282</v>
      </c>
      <c r="J246" s="68">
        <v>11013000</v>
      </c>
      <c r="K246" s="69">
        <v>100</v>
      </c>
      <c r="L246" s="6" t="s">
        <v>322</v>
      </c>
      <c r="M246" s="6" t="s">
        <v>6</v>
      </c>
      <c r="N246" s="70" t="s">
        <v>321</v>
      </c>
      <c r="O246" s="19" t="s">
        <v>320</v>
      </c>
      <c r="P246" s="19" t="s">
        <v>319</v>
      </c>
      <c r="Q246" s="46">
        <v>7</v>
      </c>
      <c r="R246" s="47">
        <v>5</v>
      </c>
      <c r="S246" s="51">
        <v>0</v>
      </c>
      <c r="T246" s="50">
        <v>0</v>
      </c>
      <c r="U246" s="51">
        <v>3</v>
      </c>
      <c r="V246" s="51">
        <v>3</v>
      </c>
      <c r="W246" s="50">
        <v>0</v>
      </c>
      <c r="X246" s="51">
        <v>0</v>
      </c>
      <c r="Y246" s="50">
        <v>0</v>
      </c>
      <c r="Z246" s="7"/>
    </row>
    <row r="247" spans="1:26" ht="36" customHeight="1" x14ac:dyDescent="0.2">
      <c r="A247" s="1"/>
      <c r="B247" s="71">
        <v>300000000</v>
      </c>
      <c r="C247" s="71">
        <v>302000000</v>
      </c>
      <c r="D247" s="72">
        <v>302000000</v>
      </c>
      <c r="E247" s="73">
        <v>302000019</v>
      </c>
      <c r="F247" s="74" t="s">
        <v>1</v>
      </c>
      <c r="G247" s="75" t="s">
        <v>1</v>
      </c>
      <c r="H247" s="76">
        <v>40</v>
      </c>
      <c r="I247" s="75" t="s">
        <v>90</v>
      </c>
      <c r="J247" s="53">
        <v>40020003</v>
      </c>
      <c r="K247" s="69">
        <v>100</v>
      </c>
      <c r="L247" s="54" t="s">
        <v>322</v>
      </c>
      <c r="M247" s="54" t="s">
        <v>6</v>
      </c>
      <c r="N247" s="34" t="s">
        <v>347</v>
      </c>
      <c r="O247" s="18" t="s">
        <v>346</v>
      </c>
      <c r="P247" s="18" t="s">
        <v>345</v>
      </c>
      <c r="Q247" s="29">
        <v>1</v>
      </c>
      <c r="R247" s="30">
        <v>13</v>
      </c>
      <c r="S247" s="31">
        <v>75</v>
      </c>
      <c r="T247" s="77">
        <v>75</v>
      </c>
      <c r="U247" s="31">
        <v>0</v>
      </c>
      <c r="V247" s="31">
        <v>0</v>
      </c>
      <c r="W247" s="77">
        <v>0</v>
      </c>
      <c r="X247" s="31">
        <v>0</v>
      </c>
      <c r="Y247" s="77">
        <v>0</v>
      </c>
      <c r="Z247" s="7"/>
    </row>
    <row r="248" spans="1:26" ht="36" customHeight="1" x14ac:dyDescent="0.2">
      <c r="A248" s="1"/>
      <c r="B248" s="71">
        <v>300000000</v>
      </c>
      <c r="C248" s="71">
        <v>302000000</v>
      </c>
      <c r="D248" s="72">
        <v>302000000</v>
      </c>
      <c r="E248" s="73">
        <v>302000019</v>
      </c>
      <c r="F248" s="74" t="s">
        <v>1</v>
      </c>
      <c r="G248" s="75" t="s">
        <v>1</v>
      </c>
      <c r="H248" s="76">
        <v>40</v>
      </c>
      <c r="I248" s="75" t="s">
        <v>90</v>
      </c>
      <c r="J248" s="53">
        <v>40020004</v>
      </c>
      <c r="K248" s="69">
        <v>100</v>
      </c>
      <c r="L248" s="54" t="s">
        <v>318</v>
      </c>
      <c r="M248" s="54" t="s">
        <v>6</v>
      </c>
      <c r="N248" s="34" t="s">
        <v>344</v>
      </c>
      <c r="O248" s="18" t="s">
        <v>343</v>
      </c>
      <c r="P248" s="18" t="s">
        <v>342</v>
      </c>
      <c r="Q248" s="29">
        <v>7</v>
      </c>
      <c r="R248" s="30">
        <v>5</v>
      </c>
      <c r="S248" s="31">
        <v>344.42500000000001</v>
      </c>
      <c r="T248" s="77">
        <v>344.42500000000001</v>
      </c>
      <c r="U248" s="31">
        <v>370.6</v>
      </c>
      <c r="V248" s="31">
        <v>327.315</v>
      </c>
      <c r="W248" s="77">
        <v>343</v>
      </c>
      <c r="X248" s="31">
        <v>513</v>
      </c>
      <c r="Y248" s="77">
        <v>513</v>
      </c>
      <c r="Z248" s="7"/>
    </row>
    <row r="249" spans="1:26" ht="36" customHeight="1" x14ac:dyDescent="0.2">
      <c r="A249" s="1"/>
      <c r="B249" s="71">
        <v>300000000</v>
      </c>
      <c r="C249" s="71">
        <v>302000000</v>
      </c>
      <c r="D249" s="72">
        <v>302000000</v>
      </c>
      <c r="E249" s="73">
        <v>302000019</v>
      </c>
      <c r="F249" s="74" t="s">
        <v>1</v>
      </c>
      <c r="G249" s="75" t="s">
        <v>1</v>
      </c>
      <c r="H249" s="76">
        <v>50</v>
      </c>
      <c r="I249" s="75" t="s">
        <v>8</v>
      </c>
      <c r="J249" s="53">
        <v>50133000</v>
      </c>
      <c r="K249" s="69">
        <v>100</v>
      </c>
      <c r="L249" s="54" t="s">
        <v>341</v>
      </c>
      <c r="M249" s="54" t="s">
        <v>6</v>
      </c>
      <c r="N249" s="34" t="s">
        <v>340</v>
      </c>
      <c r="O249" s="18" t="s">
        <v>339</v>
      </c>
      <c r="P249" s="18" t="s">
        <v>338</v>
      </c>
      <c r="Q249" s="29">
        <v>7</v>
      </c>
      <c r="R249" s="30">
        <v>5</v>
      </c>
      <c r="S249" s="31">
        <v>120</v>
      </c>
      <c r="T249" s="77">
        <v>120</v>
      </c>
      <c r="U249" s="31">
        <v>55.3</v>
      </c>
      <c r="V249" s="31">
        <v>55.3</v>
      </c>
      <c r="W249" s="77">
        <v>120</v>
      </c>
      <c r="X249" s="31">
        <v>120</v>
      </c>
      <c r="Y249" s="77">
        <v>120</v>
      </c>
      <c r="Z249" s="7"/>
    </row>
    <row r="250" spans="1:26" ht="36" customHeight="1" x14ac:dyDescent="0.2">
      <c r="A250" s="1"/>
      <c r="B250" s="71"/>
      <c r="C250" s="71"/>
      <c r="D250" s="72"/>
      <c r="E250" s="73"/>
      <c r="F250" s="74"/>
      <c r="G250" s="75"/>
      <c r="H250" s="76">
        <v>50</v>
      </c>
      <c r="I250" s="75" t="s">
        <v>8</v>
      </c>
      <c r="J250" s="53">
        <v>50133000</v>
      </c>
      <c r="K250" s="69">
        <v>100</v>
      </c>
      <c r="L250" s="54" t="s">
        <v>341</v>
      </c>
      <c r="M250" s="54" t="s">
        <v>6</v>
      </c>
      <c r="N250" s="34" t="s">
        <v>337</v>
      </c>
      <c r="O250" s="18" t="s">
        <v>1007</v>
      </c>
      <c r="P250" s="18" t="s">
        <v>9</v>
      </c>
      <c r="Q250" s="29">
        <v>14</v>
      </c>
      <c r="R250" s="30">
        <v>3</v>
      </c>
      <c r="S250" s="31">
        <v>580</v>
      </c>
      <c r="T250" s="77">
        <v>578.1</v>
      </c>
      <c r="U250" s="31">
        <v>0</v>
      </c>
      <c r="V250" s="31">
        <v>0</v>
      </c>
      <c r="W250" s="77">
        <v>0</v>
      </c>
      <c r="X250" s="31">
        <v>0</v>
      </c>
      <c r="Y250" s="77">
        <v>0</v>
      </c>
      <c r="Z250" s="7"/>
    </row>
    <row r="251" spans="1:26" ht="36" customHeight="1" x14ac:dyDescent="0.2">
      <c r="A251" s="1"/>
      <c r="B251" s="71">
        <v>300000000</v>
      </c>
      <c r="C251" s="71">
        <v>302000000</v>
      </c>
      <c r="D251" s="72">
        <v>302000000</v>
      </c>
      <c r="E251" s="73">
        <v>302000019</v>
      </c>
      <c r="F251" s="74" t="s">
        <v>1</v>
      </c>
      <c r="G251" s="75" t="s">
        <v>1</v>
      </c>
      <c r="H251" s="76">
        <v>70</v>
      </c>
      <c r="I251" s="75" t="s">
        <v>95</v>
      </c>
      <c r="J251" s="53">
        <v>70035000</v>
      </c>
      <c r="K251" s="69">
        <v>100</v>
      </c>
      <c r="L251" s="54" t="s">
        <v>322</v>
      </c>
      <c r="M251" s="54" t="s">
        <v>6</v>
      </c>
      <c r="N251" s="34" t="s">
        <v>336</v>
      </c>
      <c r="O251" s="18" t="s">
        <v>335</v>
      </c>
      <c r="P251" s="18" t="s">
        <v>334</v>
      </c>
      <c r="Q251" s="29">
        <v>7</v>
      </c>
      <c r="R251" s="30">
        <v>5</v>
      </c>
      <c r="S251" s="31">
        <v>55</v>
      </c>
      <c r="T251" s="77">
        <v>55</v>
      </c>
      <c r="U251" s="31">
        <v>40</v>
      </c>
      <c r="V251" s="31">
        <v>40</v>
      </c>
      <c r="W251" s="77">
        <v>0</v>
      </c>
      <c r="X251" s="31">
        <v>0</v>
      </c>
      <c r="Y251" s="77">
        <v>0</v>
      </c>
      <c r="Z251" s="7"/>
    </row>
    <row r="252" spans="1:26" ht="36" customHeight="1" x14ac:dyDescent="0.2">
      <c r="A252" s="1"/>
      <c r="B252" s="71">
        <v>300000000</v>
      </c>
      <c r="C252" s="71">
        <v>302000000</v>
      </c>
      <c r="D252" s="72">
        <v>302000000</v>
      </c>
      <c r="E252" s="73">
        <v>302000019</v>
      </c>
      <c r="F252" s="74" t="s">
        <v>1</v>
      </c>
      <c r="G252" s="75" t="s">
        <v>1</v>
      </c>
      <c r="H252" s="76">
        <v>231</v>
      </c>
      <c r="I252" s="75" t="s">
        <v>49</v>
      </c>
      <c r="J252" s="53">
        <v>231022001</v>
      </c>
      <c r="K252" s="69">
        <v>100</v>
      </c>
      <c r="L252" s="54" t="s">
        <v>318</v>
      </c>
      <c r="M252" s="54" t="s">
        <v>6</v>
      </c>
      <c r="N252" s="34" t="s">
        <v>333</v>
      </c>
      <c r="O252" s="18" t="s">
        <v>332</v>
      </c>
      <c r="P252" s="18" t="s">
        <v>331</v>
      </c>
      <c r="Q252" s="29">
        <v>7</v>
      </c>
      <c r="R252" s="30">
        <v>5</v>
      </c>
      <c r="S252" s="31">
        <v>2270.4371900000001</v>
      </c>
      <c r="T252" s="77">
        <v>2270.4371900000001</v>
      </c>
      <c r="U252" s="31">
        <v>2156.1536999999998</v>
      </c>
      <c r="V252" s="31">
        <v>1702.9087</v>
      </c>
      <c r="W252" s="77">
        <v>1809.58</v>
      </c>
      <c r="X252" s="31">
        <v>1726.58</v>
      </c>
      <c r="Y252" s="77">
        <v>1726.58</v>
      </c>
      <c r="Z252" s="7"/>
    </row>
    <row r="253" spans="1:26" ht="36" customHeight="1" x14ac:dyDescent="0.2">
      <c r="A253" s="1"/>
      <c r="B253" s="71">
        <v>300000000</v>
      </c>
      <c r="C253" s="71">
        <v>302000000</v>
      </c>
      <c r="D253" s="72">
        <v>302000000</v>
      </c>
      <c r="E253" s="73">
        <v>302000019</v>
      </c>
      <c r="F253" s="74" t="s">
        <v>1</v>
      </c>
      <c r="G253" s="75" t="s">
        <v>1</v>
      </c>
      <c r="H253" s="76">
        <v>231</v>
      </c>
      <c r="I253" s="75" t="s">
        <v>49</v>
      </c>
      <c r="J253" s="53">
        <v>231231090</v>
      </c>
      <c r="K253" s="69">
        <v>100</v>
      </c>
      <c r="L253" s="54" t="s">
        <v>330</v>
      </c>
      <c r="M253" s="54" t="s">
        <v>6</v>
      </c>
      <c r="N253" s="34" t="s">
        <v>329</v>
      </c>
      <c r="O253" s="18" t="s">
        <v>328</v>
      </c>
      <c r="P253" s="18" t="s">
        <v>327</v>
      </c>
      <c r="Q253" s="29">
        <v>7</v>
      </c>
      <c r="R253" s="30">
        <v>5</v>
      </c>
      <c r="S253" s="31">
        <v>212.13200000000001</v>
      </c>
      <c r="T253" s="77">
        <v>212.13200000000001</v>
      </c>
      <c r="U253" s="31">
        <v>176.38</v>
      </c>
      <c r="V253" s="31">
        <v>171.9</v>
      </c>
      <c r="W253" s="77">
        <v>205</v>
      </c>
      <c r="X253" s="31">
        <v>205</v>
      </c>
      <c r="Y253" s="77">
        <v>205</v>
      </c>
      <c r="Z253" s="7"/>
    </row>
    <row r="254" spans="1:26" ht="36" customHeight="1" x14ac:dyDescent="0.2">
      <c r="A254" s="1"/>
      <c r="B254" s="71">
        <v>300000000</v>
      </c>
      <c r="C254" s="71">
        <v>302000000</v>
      </c>
      <c r="D254" s="72">
        <v>302000000</v>
      </c>
      <c r="E254" s="73">
        <v>302000019</v>
      </c>
      <c r="F254" s="74" t="s">
        <v>1</v>
      </c>
      <c r="G254" s="75" t="s">
        <v>1</v>
      </c>
      <c r="H254" s="76">
        <v>241</v>
      </c>
      <c r="I254" s="75" t="s">
        <v>271</v>
      </c>
      <c r="J254" s="53">
        <v>241241135</v>
      </c>
      <c r="K254" s="69">
        <v>100</v>
      </c>
      <c r="L254" s="54" t="s">
        <v>326</v>
      </c>
      <c r="M254" s="54" t="s">
        <v>6</v>
      </c>
      <c r="N254" s="34" t="s">
        <v>325</v>
      </c>
      <c r="O254" s="18" t="s">
        <v>324</v>
      </c>
      <c r="P254" s="18" t="s">
        <v>323</v>
      </c>
      <c r="Q254" s="29">
        <v>7</v>
      </c>
      <c r="R254" s="30">
        <v>5</v>
      </c>
      <c r="S254" s="31">
        <v>1149.425</v>
      </c>
      <c r="T254" s="77">
        <v>1147.74</v>
      </c>
      <c r="U254" s="31">
        <v>906.57650999999998</v>
      </c>
      <c r="V254" s="31">
        <v>821.46</v>
      </c>
      <c r="W254" s="77">
        <v>570.4</v>
      </c>
      <c r="X254" s="31">
        <v>446.4</v>
      </c>
      <c r="Y254" s="77">
        <v>446.4</v>
      </c>
      <c r="Z254" s="7"/>
    </row>
    <row r="255" spans="1:26" ht="36" customHeight="1" x14ac:dyDescent="0.2">
      <c r="A255" s="1"/>
      <c r="B255" s="71">
        <v>300000000</v>
      </c>
      <c r="C255" s="71">
        <v>302000000</v>
      </c>
      <c r="D255" s="72">
        <v>302000000</v>
      </c>
      <c r="E255" s="73">
        <v>302000019</v>
      </c>
      <c r="F255" s="74" t="s">
        <v>1</v>
      </c>
      <c r="G255" s="75" t="s">
        <v>1</v>
      </c>
      <c r="H255" s="76">
        <v>301</v>
      </c>
      <c r="I255" s="75" t="s">
        <v>295</v>
      </c>
      <c r="J255" s="53">
        <v>301013000</v>
      </c>
      <c r="K255" s="69">
        <v>100</v>
      </c>
      <c r="L255" s="54" t="s">
        <v>322</v>
      </c>
      <c r="M255" s="54" t="s">
        <v>6</v>
      </c>
      <c r="N255" s="34" t="s">
        <v>321</v>
      </c>
      <c r="O255" s="18" t="s">
        <v>320</v>
      </c>
      <c r="P255" s="18" t="s">
        <v>319</v>
      </c>
      <c r="Q255" s="29">
        <v>7</v>
      </c>
      <c r="R255" s="30">
        <v>5</v>
      </c>
      <c r="S255" s="31">
        <v>0</v>
      </c>
      <c r="T255" s="77">
        <v>0</v>
      </c>
      <c r="U255" s="31">
        <v>85.8</v>
      </c>
      <c r="V255" s="31">
        <v>85.8</v>
      </c>
      <c r="W255" s="77">
        <v>0</v>
      </c>
      <c r="X255" s="31">
        <v>0</v>
      </c>
      <c r="Y255" s="77">
        <v>0</v>
      </c>
      <c r="Z255" s="7"/>
    </row>
    <row r="256" spans="1:26" ht="36" customHeight="1" x14ac:dyDescent="0.2">
      <c r="A256" s="1"/>
      <c r="B256" s="24">
        <v>300000000</v>
      </c>
      <c r="C256" s="24">
        <v>302000000</v>
      </c>
      <c r="D256" s="22">
        <v>302000000</v>
      </c>
      <c r="E256" s="23">
        <v>302000019</v>
      </c>
      <c r="F256" s="78" t="s">
        <v>1</v>
      </c>
      <c r="G256" s="79" t="s">
        <v>1</v>
      </c>
      <c r="H256" s="80">
        <v>481</v>
      </c>
      <c r="I256" s="79" t="s">
        <v>85</v>
      </c>
      <c r="J256" s="81">
        <v>481481031</v>
      </c>
      <c r="K256" s="69">
        <v>100</v>
      </c>
      <c r="L256" s="82" t="s">
        <v>318</v>
      </c>
      <c r="M256" s="82" t="s">
        <v>6</v>
      </c>
      <c r="N256" s="28" t="s">
        <v>317</v>
      </c>
      <c r="O256" s="21" t="s">
        <v>316</v>
      </c>
      <c r="P256" s="21" t="s">
        <v>315</v>
      </c>
      <c r="Q256" s="29">
        <v>7</v>
      </c>
      <c r="R256" s="30">
        <v>5</v>
      </c>
      <c r="S256" s="31">
        <v>194.24</v>
      </c>
      <c r="T256" s="77">
        <v>185.52499999999998</v>
      </c>
      <c r="U256" s="31">
        <v>291.89449999999999</v>
      </c>
      <c r="V256" s="31">
        <v>245.89449999999999</v>
      </c>
      <c r="W256" s="77">
        <v>306</v>
      </c>
      <c r="X256" s="31">
        <v>306</v>
      </c>
      <c r="Y256" s="77">
        <v>306</v>
      </c>
      <c r="Z256" s="7"/>
    </row>
    <row r="257" spans="1:26" ht="36" customHeight="1" x14ac:dyDescent="0.2">
      <c r="A257" s="1"/>
      <c r="B257" s="108">
        <v>302000020</v>
      </c>
      <c r="C257" s="108"/>
      <c r="D257" s="108"/>
      <c r="E257" s="109"/>
      <c r="F257" s="32">
        <v>302000020</v>
      </c>
      <c r="G257" s="33" t="s">
        <v>314</v>
      </c>
      <c r="H257" s="107"/>
      <c r="I257" s="107"/>
      <c r="J257" s="107"/>
      <c r="K257" s="27">
        <v>100</v>
      </c>
      <c r="L257" s="34"/>
      <c r="M257" s="105"/>
      <c r="N257" s="105"/>
      <c r="O257" s="105"/>
      <c r="P257" s="106"/>
      <c r="Q257" s="9" t="s">
        <v>1</v>
      </c>
      <c r="R257" s="10" t="s">
        <v>1</v>
      </c>
      <c r="S257" s="35">
        <f>S258</f>
        <v>250</v>
      </c>
      <c r="T257" s="35">
        <f t="shared" ref="T257:Y257" si="52">T258</f>
        <v>122.389</v>
      </c>
      <c r="U257" s="35">
        <f t="shared" si="52"/>
        <v>0</v>
      </c>
      <c r="V257" s="35">
        <f t="shared" si="52"/>
        <v>0</v>
      </c>
      <c r="W257" s="35">
        <f t="shared" si="52"/>
        <v>0</v>
      </c>
      <c r="X257" s="35">
        <f t="shared" si="52"/>
        <v>0</v>
      </c>
      <c r="Y257" s="35">
        <f t="shared" si="52"/>
        <v>0</v>
      </c>
      <c r="Z257" s="7"/>
    </row>
    <row r="258" spans="1:26" ht="36" customHeight="1" x14ac:dyDescent="0.2">
      <c r="A258" s="1"/>
      <c r="B258" s="36">
        <v>300000000</v>
      </c>
      <c r="C258" s="36">
        <v>302000000</v>
      </c>
      <c r="D258" s="37">
        <v>302000000</v>
      </c>
      <c r="E258" s="38">
        <v>302000020</v>
      </c>
      <c r="F258" s="39" t="s">
        <v>1</v>
      </c>
      <c r="G258" s="40" t="s">
        <v>1</v>
      </c>
      <c r="H258" s="41">
        <v>481</v>
      </c>
      <c r="I258" s="40" t="s">
        <v>85</v>
      </c>
      <c r="J258" s="42">
        <v>481481070</v>
      </c>
      <c r="K258" s="69">
        <v>100</v>
      </c>
      <c r="L258" s="44" t="s">
        <v>313</v>
      </c>
      <c r="M258" s="44" t="s">
        <v>6</v>
      </c>
      <c r="N258" s="45" t="s">
        <v>312</v>
      </c>
      <c r="O258" s="20" t="s">
        <v>311</v>
      </c>
      <c r="P258" s="20" t="s">
        <v>310</v>
      </c>
      <c r="Q258" s="46">
        <v>5</v>
      </c>
      <c r="R258" s="47">
        <v>1</v>
      </c>
      <c r="S258" s="51">
        <v>250</v>
      </c>
      <c r="T258" s="50">
        <v>122.389</v>
      </c>
      <c r="U258" s="51">
        <v>0</v>
      </c>
      <c r="V258" s="51">
        <v>0</v>
      </c>
      <c r="W258" s="50">
        <v>0</v>
      </c>
      <c r="X258" s="51">
        <v>0</v>
      </c>
      <c r="Y258" s="50">
        <v>0</v>
      </c>
      <c r="Z258" s="7"/>
    </row>
    <row r="259" spans="1:26" ht="36" customHeight="1" x14ac:dyDescent="0.2">
      <c r="A259" s="1"/>
      <c r="B259" s="108">
        <v>302000021</v>
      </c>
      <c r="C259" s="108"/>
      <c r="D259" s="108"/>
      <c r="E259" s="109"/>
      <c r="F259" s="32">
        <v>302000021</v>
      </c>
      <c r="G259" s="33" t="s">
        <v>309</v>
      </c>
      <c r="H259" s="107"/>
      <c r="I259" s="107"/>
      <c r="J259" s="107"/>
      <c r="K259" s="27">
        <v>100</v>
      </c>
      <c r="L259" s="34"/>
      <c r="M259" s="105"/>
      <c r="N259" s="105"/>
      <c r="O259" s="105"/>
      <c r="P259" s="106"/>
      <c r="Q259" s="9" t="s">
        <v>1</v>
      </c>
      <c r="R259" s="10" t="s">
        <v>1</v>
      </c>
      <c r="S259" s="35">
        <f>S260+S261+S262+S263+S264+S265+S266+S267+S268+S269+S270+S271+S272+S273+S274+S275+S276+S277+S278+S279+S280</f>
        <v>41389.026949999992</v>
      </c>
      <c r="T259" s="35">
        <f t="shared" ref="T259:Y259" si="53">T260+T261+T262+T263+T264+T265+T266+T267+T268+T269+T270+T271+T272+T273+T274+T275+T276+T277+T278+T279+T280</f>
        <v>40691.842899999989</v>
      </c>
      <c r="U259" s="35">
        <f t="shared" si="53"/>
        <v>32119.912049999999</v>
      </c>
      <c r="V259" s="35">
        <f t="shared" si="53"/>
        <v>30207.873229999997</v>
      </c>
      <c r="W259" s="35">
        <f t="shared" si="53"/>
        <v>23714</v>
      </c>
      <c r="X259" s="35">
        <f t="shared" si="53"/>
        <v>20843.903999999999</v>
      </c>
      <c r="Y259" s="35">
        <f t="shared" si="53"/>
        <v>20754</v>
      </c>
      <c r="Z259" s="7"/>
    </row>
    <row r="260" spans="1:26" ht="36" customHeight="1" x14ac:dyDescent="0.2">
      <c r="A260" s="1"/>
      <c r="B260" s="2">
        <v>300000000</v>
      </c>
      <c r="C260" s="2">
        <v>302000000</v>
      </c>
      <c r="D260" s="3">
        <v>302000000</v>
      </c>
      <c r="E260" s="65">
        <v>302000021</v>
      </c>
      <c r="F260" s="66" t="s">
        <v>1</v>
      </c>
      <c r="G260" s="5" t="s">
        <v>1</v>
      </c>
      <c r="H260" s="67">
        <v>11</v>
      </c>
      <c r="I260" s="5" t="s">
        <v>282</v>
      </c>
      <c r="J260" s="68">
        <v>11011000</v>
      </c>
      <c r="K260" s="69">
        <v>100</v>
      </c>
      <c r="L260" s="6" t="s">
        <v>287</v>
      </c>
      <c r="M260" s="6" t="s">
        <v>6</v>
      </c>
      <c r="N260" s="70" t="s">
        <v>294</v>
      </c>
      <c r="O260" s="19" t="s">
        <v>293</v>
      </c>
      <c r="P260" s="19" t="s">
        <v>292</v>
      </c>
      <c r="Q260" s="9">
        <v>1</v>
      </c>
      <c r="R260" s="10">
        <v>3</v>
      </c>
      <c r="S260" s="51">
        <v>222</v>
      </c>
      <c r="T260" s="50">
        <v>222</v>
      </c>
      <c r="U260" s="51">
        <v>81.8</v>
      </c>
      <c r="V260" s="51">
        <v>81.8</v>
      </c>
      <c r="W260" s="50">
        <v>180</v>
      </c>
      <c r="X260" s="51">
        <v>180</v>
      </c>
      <c r="Y260" s="50">
        <v>180</v>
      </c>
      <c r="Z260" s="7"/>
    </row>
    <row r="261" spans="1:26" ht="36" customHeight="1" x14ac:dyDescent="0.2">
      <c r="A261" s="1"/>
      <c r="B261" s="2"/>
      <c r="C261" s="2"/>
      <c r="D261" s="3"/>
      <c r="E261" s="65"/>
      <c r="F261" s="66"/>
      <c r="G261" s="5"/>
      <c r="H261" s="67">
        <v>11</v>
      </c>
      <c r="I261" s="5" t="s">
        <v>282</v>
      </c>
      <c r="J261" s="68">
        <v>11011000</v>
      </c>
      <c r="K261" s="69">
        <v>100</v>
      </c>
      <c r="L261" s="6" t="s">
        <v>287</v>
      </c>
      <c r="M261" s="6" t="s">
        <v>6</v>
      </c>
      <c r="N261" s="70" t="s">
        <v>294</v>
      </c>
      <c r="O261" s="19" t="s">
        <v>293</v>
      </c>
      <c r="P261" s="19" t="s">
        <v>292</v>
      </c>
      <c r="Q261" s="46">
        <v>1</v>
      </c>
      <c r="R261" s="47">
        <v>6</v>
      </c>
      <c r="S261" s="58">
        <v>207.2</v>
      </c>
      <c r="T261" s="58">
        <v>207.2</v>
      </c>
      <c r="U261" s="58">
        <v>0</v>
      </c>
      <c r="V261" s="58">
        <v>0</v>
      </c>
      <c r="W261" s="58">
        <v>0</v>
      </c>
      <c r="X261" s="58">
        <v>0</v>
      </c>
      <c r="Y261" s="58">
        <v>0</v>
      </c>
      <c r="Z261" s="7"/>
    </row>
    <row r="262" spans="1:26" ht="36" customHeight="1" x14ac:dyDescent="0.2">
      <c r="A262" s="1"/>
      <c r="B262" s="71">
        <v>300000000</v>
      </c>
      <c r="C262" s="71">
        <v>302000000</v>
      </c>
      <c r="D262" s="72">
        <v>302000000</v>
      </c>
      <c r="E262" s="73">
        <v>302000021</v>
      </c>
      <c r="F262" s="74" t="s">
        <v>1</v>
      </c>
      <c r="G262" s="75" t="s">
        <v>1</v>
      </c>
      <c r="H262" s="76">
        <v>40</v>
      </c>
      <c r="I262" s="75" t="s">
        <v>90</v>
      </c>
      <c r="J262" s="53">
        <v>40061000</v>
      </c>
      <c r="K262" s="69">
        <v>100</v>
      </c>
      <c r="L262" s="54" t="s">
        <v>308</v>
      </c>
      <c r="M262" s="54" t="s">
        <v>6</v>
      </c>
      <c r="N262" s="34" t="s">
        <v>100</v>
      </c>
      <c r="O262" s="18" t="s">
        <v>291</v>
      </c>
      <c r="P262" s="18" t="s">
        <v>98</v>
      </c>
      <c r="Q262" s="29">
        <v>1</v>
      </c>
      <c r="R262" s="30">
        <v>2</v>
      </c>
      <c r="S262" s="31">
        <v>15.87</v>
      </c>
      <c r="T262" s="77">
        <v>15.87</v>
      </c>
      <c r="U262" s="31">
        <v>35</v>
      </c>
      <c r="V262" s="31">
        <v>0</v>
      </c>
      <c r="W262" s="77">
        <v>35</v>
      </c>
      <c r="X262" s="31">
        <v>35</v>
      </c>
      <c r="Y262" s="77">
        <v>35</v>
      </c>
      <c r="Z262" s="7"/>
    </row>
    <row r="263" spans="1:26" ht="36" customHeight="1" x14ac:dyDescent="0.2">
      <c r="A263" s="1"/>
      <c r="B263" s="71">
        <v>300000000</v>
      </c>
      <c r="C263" s="71">
        <v>302000000</v>
      </c>
      <c r="D263" s="72">
        <v>302000000</v>
      </c>
      <c r="E263" s="73">
        <v>302000021</v>
      </c>
      <c r="F263" s="74" t="s">
        <v>1</v>
      </c>
      <c r="G263" s="75" t="s">
        <v>1</v>
      </c>
      <c r="H263" s="76">
        <v>40</v>
      </c>
      <c r="I263" s="75" t="s">
        <v>90</v>
      </c>
      <c r="J263" s="53">
        <v>40061000</v>
      </c>
      <c r="K263" s="69">
        <v>100</v>
      </c>
      <c r="L263" s="54" t="s">
        <v>308</v>
      </c>
      <c r="M263" s="54" t="s">
        <v>6</v>
      </c>
      <c r="N263" s="34" t="s">
        <v>100</v>
      </c>
      <c r="O263" s="18" t="s">
        <v>291</v>
      </c>
      <c r="P263" s="18" t="s">
        <v>98</v>
      </c>
      <c r="Q263" s="29">
        <v>1</v>
      </c>
      <c r="R263" s="30">
        <v>4</v>
      </c>
      <c r="S263" s="31">
        <v>4431.1859599999998</v>
      </c>
      <c r="T263" s="77">
        <v>4431.1859599999998</v>
      </c>
      <c r="U263" s="31">
        <v>3610.91687</v>
      </c>
      <c r="V263" s="86">
        <v>3599.0287699999999</v>
      </c>
      <c r="W263" s="77">
        <v>3460</v>
      </c>
      <c r="X263" s="31">
        <v>3040</v>
      </c>
      <c r="Y263" s="77">
        <v>3040</v>
      </c>
      <c r="Z263" s="7"/>
    </row>
    <row r="264" spans="1:26" ht="36" customHeight="1" x14ac:dyDescent="0.2">
      <c r="A264" s="1"/>
      <c r="B264" s="71">
        <v>300000000</v>
      </c>
      <c r="C264" s="71">
        <v>302000000</v>
      </c>
      <c r="D264" s="72">
        <v>302000000</v>
      </c>
      <c r="E264" s="73">
        <v>302000021</v>
      </c>
      <c r="F264" s="74" t="s">
        <v>1</v>
      </c>
      <c r="G264" s="75" t="s">
        <v>1</v>
      </c>
      <c r="H264" s="76">
        <v>40</v>
      </c>
      <c r="I264" s="75" t="s">
        <v>90</v>
      </c>
      <c r="J264" s="53">
        <v>40061000</v>
      </c>
      <c r="K264" s="69">
        <v>100</v>
      </c>
      <c r="L264" s="54" t="s">
        <v>308</v>
      </c>
      <c r="M264" s="54" t="s">
        <v>6</v>
      </c>
      <c r="N264" s="34" t="s">
        <v>100</v>
      </c>
      <c r="O264" s="18" t="s">
        <v>291</v>
      </c>
      <c r="P264" s="18" t="s">
        <v>98</v>
      </c>
      <c r="Q264" s="29">
        <v>1</v>
      </c>
      <c r="R264" s="30">
        <v>13</v>
      </c>
      <c r="S264" s="31">
        <v>1861.4963700000001</v>
      </c>
      <c r="T264" s="77">
        <v>1861.4963700000001</v>
      </c>
      <c r="U264" s="31">
        <v>1042.5794900000001</v>
      </c>
      <c r="V264" s="31">
        <v>1042.5794900000001</v>
      </c>
      <c r="W264" s="77">
        <v>700</v>
      </c>
      <c r="X264" s="31">
        <v>700</v>
      </c>
      <c r="Y264" s="77">
        <v>700</v>
      </c>
      <c r="Z264" s="7"/>
    </row>
    <row r="265" spans="1:26" ht="36" customHeight="1" x14ac:dyDescent="0.2">
      <c r="A265" s="1"/>
      <c r="B265" s="71">
        <v>300000000</v>
      </c>
      <c r="C265" s="71">
        <v>302000000</v>
      </c>
      <c r="D265" s="72">
        <v>302000000</v>
      </c>
      <c r="E265" s="73">
        <v>302000021</v>
      </c>
      <c r="F265" s="74" t="s">
        <v>1</v>
      </c>
      <c r="G265" s="75" t="s">
        <v>1</v>
      </c>
      <c r="H265" s="76">
        <v>40</v>
      </c>
      <c r="I265" s="75" t="s">
        <v>90</v>
      </c>
      <c r="J265" s="53">
        <v>40061000</v>
      </c>
      <c r="K265" s="69">
        <v>100</v>
      </c>
      <c r="L265" s="54" t="s">
        <v>308</v>
      </c>
      <c r="M265" s="54" t="s">
        <v>6</v>
      </c>
      <c r="N265" s="34" t="s">
        <v>100</v>
      </c>
      <c r="O265" s="18" t="s">
        <v>291</v>
      </c>
      <c r="P265" s="18" t="s">
        <v>98</v>
      </c>
      <c r="Q265" s="29">
        <v>3</v>
      </c>
      <c r="R265" s="30">
        <v>10</v>
      </c>
      <c r="S265" s="31">
        <v>426.94463999999999</v>
      </c>
      <c r="T265" s="77">
        <v>262.71872999999999</v>
      </c>
      <c r="U265" s="31">
        <v>0</v>
      </c>
      <c r="V265" s="31">
        <v>0</v>
      </c>
      <c r="W265" s="77">
        <v>300</v>
      </c>
      <c r="X265" s="31">
        <v>300</v>
      </c>
      <c r="Y265" s="77">
        <v>300</v>
      </c>
      <c r="Z265" s="7"/>
    </row>
    <row r="266" spans="1:26" ht="36" customHeight="1" x14ac:dyDescent="0.2">
      <c r="A266" s="1"/>
      <c r="B266" s="71">
        <v>300000000</v>
      </c>
      <c r="C266" s="71">
        <v>302000000</v>
      </c>
      <c r="D266" s="72">
        <v>302000000</v>
      </c>
      <c r="E266" s="73">
        <v>302000021</v>
      </c>
      <c r="F266" s="74" t="s">
        <v>1</v>
      </c>
      <c r="G266" s="75" t="s">
        <v>1</v>
      </c>
      <c r="H266" s="76">
        <v>40</v>
      </c>
      <c r="I266" s="75" t="s">
        <v>90</v>
      </c>
      <c r="J266" s="53">
        <v>40061000</v>
      </c>
      <c r="K266" s="69">
        <v>100</v>
      </c>
      <c r="L266" s="54" t="s">
        <v>308</v>
      </c>
      <c r="M266" s="54" t="s">
        <v>6</v>
      </c>
      <c r="N266" s="34" t="s">
        <v>100</v>
      </c>
      <c r="O266" s="18" t="s">
        <v>291</v>
      </c>
      <c r="P266" s="18" t="s">
        <v>98</v>
      </c>
      <c r="Q266" s="29">
        <v>4</v>
      </c>
      <c r="R266" s="30">
        <v>12</v>
      </c>
      <c r="S266" s="31">
        <v>0</v>
      </c>
      <c r="T266" s="77">
        <v>0</v>
      </c>
      <c r="U266" s="31">
        <v>0</v>
      </c>
      <c r="V266" s="31">
        <v>0</v>
      </c>
      <c r="W266" s="77">
        <v>400</v>
      </c>
      <c r="X266" s="31">
        <v>400</v>
      </c>
      <c r="Y266" s="77">
        <v>400</v>
      </c>
      <c r="Z266" s="7"/>
    </row>
    <row r="267" spans="1:26" ht="36" customHeight="1" x14ac:dyDescent="0.2">
      <c r="A267" s="1"/>
      <c r="B267" s="71">
        <v>300000000</v>
      </c>
      <c r="C267" s="71">
        <v>302000000</v>
      </c>
      <c r="D267" s="72">
        <v>302000000</v>
      </c>
      <c r="E267" s="73">
        <v>302000021</v>
      </c>
      <c r="F267" s="74" t="s">
        <v>1</v>
      </c>
      <c r="G267" s="75" t="s">
        <v>1</v>
      </c>
      <c r="H267" s="76">
        <v>50</v>
      </c>
      <c r="I267" s="75" t="s">
        <v>8</v>
      </c>
      <c r="J267" s="53">
        <v>50119000</v>
      </c>
      <c r="K267" s="69">
        <v>100</v>
      </c>
      <c r="L267" s="54" t="s">
        <v>287</v>
      </c>
      <c r="M267" s="54" t="s">
        <v>6</v>
      </c>
      <c r="N267" s="34" t="s">
        <v>307</v>
      </c>
      <c r="O267" s="18" t="s">
        <v>306</v>
      </c>
      <c r="P267" s="18" t="s">
        <v>305</v>
      </c>
      <c r="Q267" s="29">
        <v>1</v>
      </c>
      <c r="R267" s="30">
        <v>6</v>
      </c>
      <c r="S267" s="31">
        <v>1554.1</v>
      </c>
      <c r="T267" s="77">
        <v>1554.1</v>
      </c>
      <c r="U267" s="31">
        <v>1639.1</v>
      </c>
      <c r="V267" s="31">
        <v>1639.1</v>
      </c>
      <c r="W267" s="77">
        <v>1500</v>
      </c>
      <c r="X267" s="31">
        <v>1500</v>
      </c>
      <c r="Y267" s="77">
        <v>1500</v>
      </c>
      <c r="Z267" s="7"/>
    </row>
    <row r="268" spans="1:26" ht="36" customHeight="1" x14ac:dyDescent="0.2">
      <c r="A268" s="1"/>
      <c r="B268" s="71">
        <v>300000000</v>
      </c>
      <c r="C268" s="71">
        <v>302000000</v>
      </c>
      <c r="D268" s="72">
        <v>302000000</v>
      </c>
      <c r="E268" s="73">
        <v>302000021</v>
      </c>
      <c r="F268" s="74" t="s">
        <v>1</v>
      </c>
      <c r="G268" s="75" t="s">
        <v>1</v>
      </c>
      <c r="H268" s="76">
        <v>70</v>
      </c>
      <c r="I268" s="75" t="s">
        <v>95</v>
      </c>
      <c r="J268" s="53">
        <v>70002000</v>
      </c>
      <c r="K268" s="69">
        <v>100</v>
      </c>
      <c r="L268" s="54" t="s">
        <v>287</v>
      </c>
      <c r="M268" s="54" t="s">
        <v>6</v>
      </c>
      <c r="N268" s="34" t="s">
        <v>304</v>
      </c>
      <c r="O268" s="18" t="s">
        <v>303</v>
      </c>
      <c r="P268" s="18" t="s">
        <v>302</v>
      </c>
      <c r="Q268" s="29">
        <v>1</v>
      </c>
      <c r="R268" s="30">
        <v>13</v>
      </c>
      <c r="S268" s="31">
        <v>816.6</v>
      </c>
      <c r="T268" s="77">
        <v>816.6</v>
      </c>
      <c r="U268" s="31">
        <v>909.7</v>
      </c>
      <c r="V268" s="31">
        <v>909.7</v>
      </c>
      <c r="W268" s="77">
        <v>1160</v>
      </c>
      <c r="X268" s="31">
        <v>2320</v>
      </c>
      <c r="Y268" s="77">
        <v>2320</v>
      </c>
      <c r="Z268" s="7"/>
    </row>
    <row r="269" spans="1:26" ht="36" customHeight="1" x14ac:dyDescent="0.2">
      <c r="A269" s="1"/>
      <c r="B269" s="71">
        <v>300000000</v>
      </c>
      <c r="C269" s="71">
        <v>302000000</v>
      </c>
      <c r="D269" s="72">
        <v>302000000</v>
      </c>
      <c r="E269" s="73">
        <v>302000021</v>
      </c>
      <c r="F269" s="74" t="s">
        <v>1</v>
      </c>
      <c r="G269" s="75" t="s">
        <v>1</v>
      </c>
      <c r="H269" s="76">
        <v>231</v>
      </c>
      <c r="I269" s="75" t="s">
        <v>49</v>
      </c>
      <c r="J269" s="53">
        <v>231231171</v>
      </c>
      <c r="K269" s="69">
        <v>100</v>
      </c>
      <c r="L269" s="54" t="s">
        <v>287</v>
      </c>
      <c r="M269" s="54" t="s">
        <v>6</v>
      </c>
      <c r="N269" s="34" t="s">
        <v>301</v>
      </c>
      <c r="O269" s="18" t="s">
        <v>300</v>
      </c>
      <c r="P269" s="18" t="s">
        <v>299</v>
      </c>
      <c r="Q269" s="29">
        <v>7</v>
      </c>
      <c r="R269" s="30">
        <v>1</v>
      </c>
      <c r="S269" s="31">
        <v>8480.1039999999994</v>
      </c>
      <c r="T269" s="77">
        <v>8480.1039999999994</v>
      </c>
      <c r="U269" s="31">
        <v>5335</v>
      </c>
      <c r="V269" s="31">
        <v>5335</v>
      </c>
      <c r="W269" s="77">
        <v>1470</v>
      </c>
      <c r="X269" s="31">
        <v>1470</v>
      </c>
      <c r="Y269" s="77">
        <v>1470</v>
      </c>
      <c r="Z269" s="7"/>
    </row>
    <row r="270" spans="1:26" ht="36" customHeight="1" x14ac:dyDescent="0.2">
      <c r="A270" s="1"/>
      <c r="B270" s="71">
        <v>300000000</v>
      </c>
      <c r="C270" s="71">
        <v>302000000</v>
      </c>
      <c r="D270" s="72">
        <v>302000000</v>
      </c>
      <c r="E270" s="73">
        <v>302000021</v>
      </c>
      <c r="F270" s="74" t="s">
        <v>1</v>
      </c>
      <c r="G270" s="75" t="s">
        <v>1</v>
      </c>
      <c r="H270" s="76">
        <v>231</v>
      </c>
      <c r="I270" s="75" t="s">
        <v>49</v>
      </c>
      <c r="J270" s="53">
        <v>231231171</v>
      </c>
      <c r="K270" s="69">
        <v>100</v>
      </c>
      <c r="L270" s="54" t="s">
        <v>287</v>
      </c>
      <c r="M270" s="54" t="s">
        <v>6</v>
      </c>
      <c r="N270" s="34" t="s">
        <v>301</v>
      </c>
      <c r="O270" s="18" t="s">
        <v>300</v>
      </c>
      <c r="P270" s="18" t="s">
        <v>299</v>
      </c>
      <c r="Q270" s="29">
        <v>7</v>
      </c>
      <c r="R270" s="30">
        <v>2</v>
      </c>
      <c r="S270" s="31">
        <v>9737.0689999999995</v>
      </c>
      <c r="T270" s="77">
        <v>9737.0689999999995</v>
      </c>
      <c r="U270" s="31">
        <v>6140</v>
      </c>
      <c r="V270" s="31">
        <v>6140</v>
      </c>
      <c r="W270" s="77">
        <v>3475</v>
      </c>
      <c r="X270" s="31">
        <v>3475</v>
      </c>
      <c r="Y270" s="77">
        <v>3475</v>
      </c>
      <c r="Z270" s="7"/>
    </row>
    <row r="271" spans="1:26" ht="36" customHeight="1" x14ac:dyDescent="0.2">
      <c r="A271" s="1"/>
      <c r="B271" s="71">
        <v>300000000</v>
      </c>
      <c r="C271" s="71">
        <v>302000000</v>
      </c>
      <c r="D271" s="72">
        <v>302000000</v>
      </c>
      <c r="E271" s="73">
        <v>302000021</v>
      </c>
      <c r="F271" s="74" t="s">
        <v>1</v>
      </c>
      <c r="G271" s="75" t="s">
        <v>1</v>
      </c>
      <c r="H271" s="76">
        <v>231</v>
      </c>
      <c r="I271" s="75" t="s">
        <v>49</v>
      </c>
      <c r="J271" s="53">
        <v>231231171</v>
      </c>
      <c r="K271" s="69">
        <v>100</v>
      </c>
      <c r="L271" s="54" t="s">
        <v>287</v>
      </c>
      <c r="M271" s="54" t="s">
        <v>6</v>
      </c>
      <c r="N271" s="34" t="s">
        <v>301</v>
      </c>
      <c r="O271" s="18" t="s">
        <v>300</v>
      </c>
      <c r="P271" s="18" t="s">
        <v>299</v>
      </c>
      <c r="Q271" s="29">
        <v>7</v>
      </c>
      <c r="R271" s="30">
        <v>3</v>
      </c>
      <c r="S271" s="31">
        <v>702.09900000000005</v>
      </c>
      <c r="T271" s="77">
        <v>702.09900000000005</v>
      </c>
      <c r="U271" s="31">
        <v>525</v>
      </c>
      <c r="V271" s="31">
        <v>525</v>
      </c>
      <c r="W271" s="77">
        <v>450</v>
      </c>
      <c r="X271" s="31">
        <v>450</v>
      </c>
      <c r="Y271" s="77">
        <v>450</v>
      </c>
      <c r="Z271" s="7"/>
    </row>
    <row r="272" spans="1:26" ht="36" customHeight="1" x14ac:dyDescent="0.2">
      <c r="A272" s="1"/>
      <c r="B272" s="71">
        <v>300000000</v>
      </c>
      <c r="C272" s="71">
        <v>302000000</v>
      </c>
      <c r="D272" s="72">
        <v>302000000</v>
      </c>
      <c r="E272" s="73">
        <v>302000021</v>
      </c>
      <c r="F272" s="74" t="s">
        <v>1</v>
      </c>
      <c r="G272" s="75" t="s">
        <v>1</v>
      </c>
      <c r="H272" s="76">
        <v>231</v>
      </c>
      <c r="I272" s="75" t="s">
        <v>49</v>
      </c>
      <c r="J272" s="53">
        <v>231231171</v>
      </c>
      <c r="K272" s="69">
        <v>100</v>
      </c>
      <c r="L272" s="54" t="s">
        <v>287</v>
      </c>
      <c r="M272" s="54" t="s">
        <v>6</v>
      </c>
      <c r="N272" s="34" t="s">
        <v>301</v>
      </c>
      <c r="O272" s="18" t="s">
        <v>300</v>
      </c>
      <c r="P272" s="18" t="s">
        <v>299</v>
      </c>
      <c r="Q272" s="29">
        <v>7</v>
      </c>
      <c r="R272" s="30">
        <v>9</v>
      </c>
      <c r="S272" s="31">
        <v>1841.07719</v>
      </c>
      <c r="T272" s="77">
        <v>1841.07719</v>
      </c>
      <c r="U272" s="31">
        <v>1391.97927</v>
      </c>
      <c r="V272" s="31">
        <v>1297.4796100000001</v>
      </c>
      <c r="W272" s="77">
        <v>2300</v>
      </c>
      <c r="X272" s="31">
        <v>2300</v>
      </c>
      <c r="Y272" s="77">
        <v>2300</v>
      </c>
      <c r="Z272" s="7"/>
    </row>
    <row r="273" spans="1:26" ht="36" customHeight="1" x14ac:dyDescent="0.2">
      <c r="A273" s="1"/>
      <c r="B273" s="71">
        <v>300000000</v>
      </c>
      <c r="C273" s="71">
        <v>302000000</v>
      </c>
      <c r="D273" s="72">
        <v>302000000</v>
      </c>
      <c r="E273" s="73">
        <v>302000021</v>
      </c>
      <c r="F273" s="74" t="s">
        <v>1</v>
      </c>
      <c r="G273" s="75" t="s">
        <v>1</v>
      </c>
      <c r="H273" s="76">
        <v>241</v>
      </c>
      <c r="I273" s="75" t="s">
        <v>271</v>
      </c>
      <c r="J273" s="53">
        <v>241003000</v>
      </c>
      <c r="K273" s="69">
        <v>100</v>
      </c>
      <c r="L273" s="54" t="s">
        <v>287</v>
      </c>
      <c r="M273" s="54" t="s">
        <v>6</v>
      </c>
      <c r="N273" s="34" t="s">
        <v>298</v>
      </c>
      <c r="O273" s="18" t="s">
        <v>297</v>
      </c>
      <c r="P273" s="18" t="s">
        <v>296</v>
      </c>
      <c r="Q273" s="29">
        <v>7</v>
      </c>
      <c r="R273" s="30">
        <v>3</v>
      </c>
      <c r="S273" s="31">
        <v>1100</v>
      </c>
      <c r="T273" s="77">
        <v>1100</v>
      </c>
      <c r="U273" s="31">
        <v>1020</v>
      </c>
      <c r="V273" s="31">
        <v>1020</v>
      </c>
      <c r="W273" s="77">
        <v>360</v>
      </c>
      <c r="X273" s="31">
        <v>360</v>
      </c>
      <c r="Y273" s="77">
        <v>360</v>
      </c>
      <c r="Z273" s="7"/>
    </row>
    <row r="274" spans="1:26" ht="36" customHeight="1" x14ac:dyDescent="0.2">
      <c r="A274" s="1"/>
      <c r="B274" s="71">
        <v>300000000</v>
      </c>
      <c r="C274" s="71">
        <v>302000000</v>
      </c>
      <c r="D274" s="72">
        <v>302000000</v>
      </c>
      <c r="E274" s="73">
        <v>302000021</v>
      </c>
      <c r="F274" s="74" t="s">
        <v>1</v>
      </c>
      <c r="G274" s="75" t="s">
        <v>1</v>
      </c>
      <c r="H274" s="76">
        <v>241</v>
      </c>
      <c r="I274" s="75" t="s">
        <v>271</v>
      </c>
      <c r="J274" s="53">
        <v>241003000</v>
      </c>
      <c r="K274" s="69">
        <v>100</v>
      </c>
      <c r="L274" s="54" t="s">
        <v>287</v>
      </c>
      <c r="M274" s="54" t="s">
        <v>6</v>
      </c>
      <c r="N274" s="34" t="s">
        <v>298</v>
      </c>
      <c r="O274" s="18" t="s">
        <v>297</v>
      </c>
      <c r="P274" s="18" t="s">
        <v>296</v>
      </c>
      <c r="Q274" s="29">
        <v>8</v>
      </c>
      <c r="R274" s="30">
        <v>1</v>
      </c>
      <c r="S274" s="31">
        <v>3521.9002</v>
      </c>
      <c r="T274" s="77">
        <v>3521.9002</v>
      </c>
      <c r="U274" s="31">
        <v>3661.7959999999998</v>
      </c>
      <c r="V274" s="31">
        <v>3661.7959999999998</v>
      </c>
      <c r="W274" s="77">
        <v>2940</v>
      </c>
      <c r="X274" s="31">
        <v>520</v>
      </c>
      <c r="Y274" s="77">
        <v>520</v>
      </c>
      <c r="Z274" s="7"/>
    </row>
    <row r="275" spans="1:26" ht="36" customHeight="1" x14ac:dyDescent="0.2">
      <c r="A275" s="1"/>
      <c r="B275" s="71">
        <v>300000000</v>
      </c>
      <c r="C275" s="71">
        <v>302000000</v>
      </c>
      <c r="D275" s="72">
        <v>302000000</v>
      </c>
      <c r="E275" s="73">
        <v>302000021</v>
      </c>
      <c r="F275" s="74" t="s">
        <v>1</v>
      </c>
      <c r="G275" s="75" t="s">
        <v>1</v>
      </c>
      <c r="H275" s="76">
        <v>241</v>
      </c>
      <c r="I275" s="75" t="s">
        <v>271</v>
      </c>
      <c r="J275" s="53">
        <v>241003000</v>
      </c>
      <c r="K275" s="69">
        <v>100</v>
      </c>
      <c r="L275" s="54" t="s">
        <v>287</v>
      </c>
      <c r="M275" s="54" t="s">
        <v>6</v>
      </c>
      <c r="N275" s="34" t="s">
        <v>298</v>
      </c>
      <c r="O275" s="18" t="s">
        <v>297</v>
      </c>
      <c r="P275" s="18" t="s">
        <v>296</v>
      </c>
      <c r="Q275" s="29">
        <v>8</v>
      </c>
      <c r="R275" s="30">
        <v>4</v>
      </c>
      <c r="S275" s="31">
        <v>2431.4145600000002</v>
      </c>
      <c r="T275" s="77">
        <v>1902.4084800000001</v>
      </c>
      <c r="U275" s="31">
        <v>2267.6071700000002</v>
      </c>
      <c r="V275" s="31">
        <v>1571.15365</v>
      </c>
      <c r="W275" s="77">
        <v>1230</v>
      </c>
      <c r="X275" s="31">
        <v>540</v>
      </c>
      <c r="Y275" s="77">
        <v>540</v>
      </c>
      <c r="Z275" s="7"/>
    </row>
    <row r="276" spans="1:26" ht="36" customHeight="1" x14ac:dyDescent="0.2">
      <c r="A276" s="1"/>
      <c r="B276" s="71">
        <v>300000000</v>
      </c>
      <c r="C276" s="71">
        <v>302000000</v>
      </c>
      <c r="D276" s="72">
        <v>302000000</v>
      </c>
      <c r="E276" s="73">
        <v>302000021</v>
      </c>
      <c r="F276" s="74" t="s">
        <v>1</v>
      </c>
      <c r="G276" s="75" t="s">
        <v>1</v>
      </c>
      <c r="H276" s="76">
        <v>241</v>
      </c>
      <c r="I276" s="75" t="s">
        <v>271</v>
      </c>
      <c r="J276" s="53">
        <v>241003000</v>
      </c>
      <c r="K276" s="69">
        <v>100</v>
      </c>
      <c r="L276" s="54" t="s">
        <v>287</v>
      </c>
      <c r="M276" s="54" t="s">
        <v>6</v>
      </c>
      <c r="N276" s="34" t="s">
        <v>298</v>
      </c>
      <c r="O276" s="18" t="s">
        <v>297</v>
      </c>
      <c r="P276" s="18" t="s">
        <v>296</v>
      </c>
      <c r="Q276" s="29">
        <v>11</v>
      </c>
      <c r="R276" s="30">
        <v>1</v>
      </c>
      <c r="S276" s="31">
        <v>2301.9140000000002</v>
      </c>
      <c r="T276" s="77">
        <v>2301.9140000000002</v>
      </c>
      <c r="U276" s="31">
        <v>2602.6939699999998</v>
      </c>
      <c r="V276" s="31">
        <v>2298.8273899999999</v>
      </c>
      <c r="W276" s="77">
        <v>1850</v>
      </c>
      <c r="X276" s="31">
        <v>480</v>
      </c>
      <c r="Y276" s="77">
        <v>480</v>
      </c>
      <c r="Z276" s="7"/>
    </row>
    <row r="277" spans="1:26" ht="36" customHeight="1" x14ac:dyDescent="0.2">
      <c r="A277" s="1"/>
      <c r="B277" s="71">
        <v>300000000</v>
      </c>
      <c r="C277" s="71">
        <v>302000000</v>
      </c>
      <c r="D277" s="72">
        <v>302000000</v>
      </c>
      <c r="E277" s="73">
        <v>302000021</v>
      </c>
      <c r="F277" s="74" t="s">
        <v>1</v>
      </c>
      <c r="G277" s="75" t="s">
        <v>1</v>
      </c>
      <c r="H277" s="76">
        <v>241</v>
      </c>
      <c r="I277" s="75" t="s">
        <v>271</v>
      </c>
      <c r="J277" s="53">
        <v>241003000</v>
      </c>
      <c r="K277" s="69">
        <v>100</v>
      </c>
      <c r="L277" s="54" t="s">
        <v>287</v>
      </c>
      <c r="M277" s="54" t="s">
        <v>6</v>
      </c>
      <c r="N277" s="34" t="s">
        <v>298</v>
      </c>
      <c r="O277" s="18" t="s">
        <v>297</v>
      </c>
      <c r="P277" s="18" t="s">
        <v>296</v>
      </c>
      <c r="Q277" s="29">
        <v>12</v>
      </c>
      <c r="R277" s="30">
        <v>2</v>
      </c>
      <c r="S277" s="31">
        <v>300</v>
      </c>
      <c r="T277" s="77">
        <v>300</v>
      </c>
      <c r="U277" s="31">
        <v>300</v>
      </c>
      <c r="V277" s="31">
        <v>300</v>
      </c>
      <c r="W277" s="77">
        <v>200</v>
      </c>
      <c r="X277" s="31">
        <v>0</v>
      </c>
      <c r="Y277" s="77">
        <v>0</v>
      </c>
      <c r="Z277" s="7"/>
    </row>
    <row r="278" spans="1:26" ht="36" customHeight="1" x14ac:dyDescent="0.2">
      <c r="A278" s="1"/>
      <c r="B278" s="71">
        <v>300000000</v>
      </c>
      <c r="C278" s="71">
        <v>302000000</v>
      </c>
      <c r="D278" s="72">
        <v>302000000</v>
      </c>
      <c r="E278" s="73">
        <v>302000021</v>
      </c>
      <c r="F278" s="74" t="s">
        <v>1</v>
      </c>
      <c r="G278" s="75" t="s">
        <v>1</v>
      </c>
      <c r="H278" s="76">
        <v>301</v>
      </c>
      <c r="I278" s="75" t="s">
        <v>295</v>
      </c>
      <c r="J278" s="53">
        <v>301011000</v>
      </c>
      <c r="K278" s="69">
        <v>100</v>
      </c>
      <c r="L278" s="54" t="s">
        <v>287</v>
      </c>
      <c r="M278" s="54" t="s">
        <v>6</v>
      </c>
      <c r="N278" s="34" t="s">
        <v>294</v>
      </c>
      <c r="O278" s="18" t="s">
        <v>293</v>
      </c>
      <c r="P278" s="18" t="s">
        <v>292</v>
      </c>
      <c r="Q278" s="29">
        <v>1</v>
      </c>
      <c r="R278" s="30">
        <v>6</v>
      </c>
      <c r="S278" s="31">
        <v>0</v>
      </c>
      <c r="T278" s="77">
        <v>0</v>
      </c>
      <c r="U278" s="31">
        <v>299.483</v>
      </c>
      <c r="V278" s="31">
        <v>289.47899999999998</v>
      </c>
      <c r="W278" s="77">
        <v>324</v>
      </c>
      <c r="X278" s="31">
        <v>413.904</v>
      </c>
      <c r="Y278" s="77">
        <v>324</v>
      </c>
      <c r="Z278" s="7"/>
    </row>
    <row r="279" spans="1:26" ht="36" customHeight="1" x14ac:dyDescent="0.2">
      <c r="A279" s="1"/>
      <c r="B279" s="71">
        <v>300000000</v>
      </c>
      <c r="C279" s="71">
        <v>302000000</v>
      </c>
      <c r="D279" s="72">
        <v>302000000</v>
      </c>
      <c r="E279" s="73">
        <v>302000021</v>
      </c>
      <c r="F279" s="74" t="s">
        <v>1</v>
      </c>
      <c r="G279" s="75" t="s">
        <v>1</v>
      </c>
      <c r="H279" s="76">
        <v>481</v>
      </c>
      <c r="I279" s="75" t="s">
        <v>85</v>
      </c>
      <c r="J279" s="53">
        <v>481481700</v>
      </c>
      <c r="K279" s="69">
        <v>100</v>
      </c>
      <c r="L279" s="54" t="s">
        <v>287</v>
      </c>
      <c r="M279" s="54" t="s">
        <v>6</v>
      </c>
      <c r="N279" s="34" t="s">
        <v>290</v>
      </c>
      <c r="O279" s="18" t="s">
        <v>289</v>
      </c>
      <c r="P279" s="18" t="s">
        <v>288</v>
      </c>
      <c r="Q279" s="29">
        <v>4</v>
      </c>
      <c r="R279" s="30">
        <v>12</v>
      </c>
      <c r="S279" s="31">
        <v>531</v>
      </c>
      <c r="T279" s="77">
        <v>527.04794000000004</v>
      </c>
      <c r="U279" s="31">
        <v>1205.03628</v>
      </c>
      <c r="V279" s="31">
        <v>444.70931999999999</v>
      </c>
      <c r="W279" s="77">
        <v>880</v>
      </c>
      <c r="X279" s="31">
        <v>1760</v>
      </c>
      <c r="Y279" s="77">
        <v>1760</v>
      </c>
      <c r="Z279" s="7"/>
    </row>
    <row r="280" spans="1:26" ht="36" customHeight="1" x14ac:dyDescent="0.2">
      <c r="A280" s="1"/>
      <c r="B280" s="24">
        <v>300000000</v>
      </c>
      <c r="C280" s="24">
        <v>302000000</v>
      </c>
      <c r="D280" s="22">
        <v>302000000</v>
      </c>
      <c r="E280" s="23">
        <v>302000021</v>
      </c>
      <c r="F280" s="78" t="s">
        <v>1</v>
      </c>
      <c r="G280" s="79" t="s">
        <v>1</v>
      </c>
      <c r="H280" s="80">
        <v>481</v>
      </c>
      <c r="I280" s="79" t="s">
        <v>85</v>
      </c>
      <c r="J280" s="81">
        <v>481481751</v>
      </c>
      <c r="K280" s="69">
        <v>100</v>
      </c>
      <c r="L280" s="82" t="s">
        <v>287</v>
      </c>
      <c r="M280" s="82" t="s">
        <v>6</v>
      </c>
      <c r="N280" s="28" t="s">
        <v>286</v>
      </c>
      <c r="O280" s="21" t="s">
        <v>285</v>
      </c>
      <c r="P280" s="21" t="s">
        <v>284</v>
      </c>
      <c r="Q280" s="29">
        <v>4</v>
      </c>
      <c r="R280" s="30">
        <v>12</v>
      </c>
      <c r="S280" s="31">
        <v>907.05202999999995</v>
      </c>
      <c r="T280" s="77">
        <v>907.05202999999995</v>
      </c>
      <c r="U280" s="31">
        <v>52.22</v>
      </c>
      <c r="V280" s="31">
        <v>52.22</v>
      </c>
      <c r="W280" s="77">
        <v>500</v>
      </c>
      <c r="X280" s="31">
        <v>600</v>
      </c>
      <c r="Y280" s="77">
        <v>600</v>
      </c>
      <c r="Z280" s="7"/>
    </row>
    <row r="281" spans="1:26" ht="36" customHeight="1" x14ac:dyDescent="0.2">
      <c r="A281" s="1"/>
      <c r="B281" s="108">
        <v>302000023</v>
      </c>
      <c r="C281" s="108"/>
      <c r="D281" s="108"/>
      <c r="E281" s="109"/>
      <c r="F281" s="32">
        <v>302000023</v>
      </c>
      <c r="G281" s="33" t="s">
        <v>283</v>
      </c>
      <c r="H281" s="107"/>
      <c r="I281" s="107"/>
      <c r="J281" s="107"/>
      <c r="K281" s="27">
        <v>200</v>
      </c>
      <c r="L281" s="34"/>
      <c r="M281" s="105"/>
      <c r="N281" s="105"/>
      <c r="O281" s="105"/>
      <c r="P281" s="106"/>
      <c r="Q281" s="9" t="s">
        <v>1</v>
      </c>
      <c r="R281" s="10" t="s">
        <v>1</v>
      </c>
      <c r="S281" s="35">
        <f>S282+S283+S284+S285</f>
        <v>19857.87329</v>
      </c>
      <c r="T281" s="35">
        <f t="shared" ref="T281:Y281" si="54">T282+T283+T284+T285</f>
        <v>17102.70451</v>
      </c>
      <c r="U281" s="35">
        <f t="shared" si="54"/>
        <v>18167.52738</v>
      </c>
      <c r="V281" s="35">
        <f t="shared" si="54"/>
        <v>16362.675319999998</v>
      </c>
      <c r="W281" s="35">
        <f t="shared" si="54"/>
        <v>9094.1365000000005</v>
      </c>
      <c r="X281" s="35">
        <f t="shared" si="54"/>
        <v>9094.1365000000005</v>
      </c>
      <c r="Y281" s="35">
        <f t="shared" si="54"/>
        <v>9094.1365000000005</v>
      </c>
      <c r="Z281" s="7"/>
    </row>
    <row r="282" spans="1:26" ht="36" customHeight="1" x14ac:dyDescent="0.2">
      <c r="A282" s="1"/>
      <c r="B282" s="2">
        <v>300000000</v>
      </c>
      <c r="C282" s="2">
        <v>302000000</v>
      </c>
      <c r="D282" s="3">
        <v>302000000</v>
      </c>
      <c r="E282" s="65">
        <v>302000023</v>
      </c>
      <c r="F282" s="66" t="s">
        <v>1</v>
      </c>
      <c r="G282" s="5" t="s">
        <v>1</v>
      </c>
      <c r="H282" s="67">
        <v>11</v>
      </c>
      <c r="I282" s="5" t="s">
        <v>282</v>
      </c>
      <c r="J282" s="68">
        <v>11012000</v>
      </c>
      <c r="K282" s="69">
        <v>200</v>
      </c>
      <c r="L282" s="6" t="s">
        <v>267</v>
      </c>
      <c r="M282" s="6" t="s">
        <v>6</v>
      </c>
      <c r="N282" s="70" t="s">
        <v>281</v>
      </c>
      <c r="O282" s="19" t="s">
        <v>280</v>
      </c>
      <c r="P282" s="19" t="s">
        <v>279</v>
      </c>
      <c r="Q282" s="46">
        <v>0</v>
      </c>
      <c r="R282" s="47">
        <v>0</v>
      </c>
      <c r="S282" s="51">
        <v>194.35586000000001</v>
      </c>
      <c r="T282" s="50">
        <v>0</v>
      </c>
      <c r="U282" s="51">
        <v>564.00932</v>
      </c>
      <c r="V282" s="51">
        <v>564.00932</v>
      </c>
      <c r="W282" s="50">
        <v>0</v>
      </c>
      <c r="X282" s="51">
        <v>0</v>
      </c>
      <c r="Y282" s="50">
        <v>0</v>
      </c>
      <c r="Z282" s="7"/>
    </row>
    <row r="283" spans="1:26" ht="36" customHeight="1" x14ac:dyDescent="0.2">
      <c r="A283" s="1"/>
      <c r="B283" s="71">
        <v>300000000</v>
      </c>
      <c r="C283" s="71">
        <v>302000000</v>
      </c>
      <c r="D283" s="72">
        <v>302000000</v>
      </c>
      <c r="E283" s="73">
        <v>302000023</v>
      </c>
      <c r="F283" s="74" t="s">
        <v>1</v>
      </c>
      <c r="G283" s="75" t="s">
        <v>1</v>
      </c>
      <c r="H283" s="76">
        <v>40</v>
      </c>
      <c r="I283" s="75" t="s">
        <v>90</v>
      </c>
      <c r="J283" s="53">
        <v>40000005</v>
      </c>
      <c r="K283" s="69">
        <v>200</v>
      </c>
      <c r="L283" s="54" t="s">
        <v>251</v>
      </c>
      <c r="M283" s="54" t="s">
        <v>6</v>
      </c>
      <c r="N283" s="34" t="s">
        <v>278</v>
      </c>
      <c r="O283" s="18" t="s">
        <v>277</v>
      </c>
      <c r="P283" s="18" t="s">
        <v>276</v>
      </c>
      <c r="Q283" s="29">
        <v>10</v>
      </c>
      <c r="R283" s="30">
        <v>1</v>
      </c>
      <c r="S283" s="31">
        <v>18928.620869999999</v>
      </c>
      <c r="T283" s="77">
        <v>16367.809020000001</v>
      </c>
      <c r="U283" s="31">
        <v>16274.01806</v>
      </c>
      <c r="V283" s="31">
        <v>14469.165999999999</v>
      </c>
      <c r="W283" s="77">
        <v>9094.1365000000005</v>
      </c>
      <c r="X283" s="31">
        <v>9094.1365000000005</v>
      </c>
      <c r="Y283" s="77">
        <v>9094.1365000000005</v>
      </c>
      <c r="Z283" s="7"/>
    </row>
    <row r="284" spans="1:26" ht="36" customHeight="1" x14ac:dyDescent="0.2">
      <c r="A284" s="1"/>
      <c r="B284" s="71">
        <v>300000000</v>
      </c>
      <c r="C284" s="71">
        <v>302000000</v>
      </c>
      <c r="D284" s="72">
        <v>302000000</v>
      </c>
      <c r="E284" s="73">
        <v>302000023</v>
      </c>
      <c r="F284" s="74" t="s">
        <v>1</v>
      </c>
      <c r="G284" s="75" t="s">
        <v>1</v>
      </c>
      <c r="H284" s="76">
        <v>50</v>
      </c>
      <c r="I284" s="75" t="s">
        <v>8</v>
      </c>
      <c r="J284" s="53">
        <v>50131000</v>
      </c>
      <c r="K284" s="69">
        <v>101</v>
      </c>
      <c r="L284" s="54" t="s">
        <v>275</v>
      </c>
      <c r="M284" s="54" t="s">
        <v>6</v>
      </c>
      <c r="N284" s="34" t="s">
        <v>273</v>
      </c>
      <c r="O284" s="18" t="s">
        <v>274</v>
      </c>
      <c r="P284" s="18" t="s">
        <v>272</v>
      </c>
      <c r="Q284" s="29">
        <v>1</v>
      </c>
      <c r="R284" s="30">
        <v>6</v>
      </c>
      <c r="S284" s="31">
        <v>0</v>
      </c>
      <c r="T284" s="77">
        <v>0</v>
      </c>
      <c r="U284" s="31">
        <v>1329.5</v>
      </c>
      <c r="V284" s="31">
        <v>1329.5</v>
      </c>
      <c r="W284" s="77">
        <v>0</v>
      </c>
      <c r="X284" s="31">
        <v>0</v>
      </c>
      <c r="Y284" s="77">
        <v>0</v>
      </c>
      <c r="Z284" s="7"/>
    </row>
    <row r="285" spans="1:26" ht="36" customHeight="1" x14ac:dyDescent="0.2">
      <c r="A285" s="1"/>
      <c r="B285" s="71">
        <v>300000000</v>
      </c>
      <c r="C285" s="71">
        <v>302000000</v>
      </c>
      <c r="D285" s="72">
        <v>302000000</v>
      </c>
      <c r="E285" s="73">
        <v>302000023</v>
      </c>
      <c r="F285" s="74" t="s">
        <v>1</v>
      </c>
      <c r="G285" s="75" t="s">
        <v>1</v>
      </c>
      <c r="H285" s="76">
        <v>241</v>
      </c>
      <c r="I285" s="75" t="s">
        <v>271</v>
      </c>
      <c r="J285" s="53">
        <v>241241152</v>
      </c>
      <c r="K285" s="69">
        <v>200</v>
      </c>
      <c r="L285" s="54" t="s">
        <v>251</v>
      </c>
      <c r="M285" s="54" t="s">
        <v>6</v>
      </c>
      <c r="N285" s="34" t="s">
        <v>270</v>
      </c>
      <c r="O285" s="18" t="s">
        <v>269</v>
      </c>
      <c r="P285" s="18" t="s">
        <v>268</v>
      </c>
      <c r="Q285" s="29">
        <v>0</v>
      </c>
      <c r="R285" s="30">
        <v>0</v>
      </c>
      <c r="S285" s="31">
        <v>734.89656000000002</v>
      </c>
      <c r="T285" s="77">
        <v>734.89549</v>
      </c>
      <c r="U285" s="31">
        <v>0</v>
      </c>
      <c r="V285" s="31">
        <v>0</v>
      </c>
      <c r="W285" s="77">
        <v>0</v>
      </c>
      <c r="X285" s="31">
        <v>0</v>
      </c>
      <c r="Y285" s="77">
        <v>0</v>
      </c>
      <c r="Z285" s="7"/>
    </row>
    <row r="286" spans="1:26" ht="36" customHeight="1" x14ac:dyDescent="0.2">
      <c r="A286" s="1"/>
      <c r="B286" s="100">
        <v>303000000</v>
      </c>
      <c r="C286" s="100"/>
      <c r="D286" s="100"/>
      <c r="E286" s="101"/>
      <c r="F286" s="25">
        <v>303000000</v>
      </c>
      <c r="G286" s="26" t="s">
        <v>266</v>
      </c>
      <c r="H286" s="102"/>
      <c r="I286" s="102"/>
      <c r="J286" s="102"/>
      <c r="K286" s="27">
        <v>100</v>
      </c>
      <c r="L286" s="28"/>
      <c r="M286" s="103"/>
      <c r="N286" s="103"/>
      <c r="O286" s="103"/>
      <c r="P286" s="104"/>
      <c r="Q286" s="29" t="s">
        <v>1</v>
      </c>
      <c r="R286" s="30" t="s">
        <v>1</v>
      </c>
      <c r="S286" s="31">
        <f>S287+S293+S297</f>
        <v>16907.2</v>
      </c>
      <c r="T286" s="31">
        <f t="shared" ref="T286:Y286" si="55">T287+T293+T297</f>
        <v>16887.2</v>
      </c>
      <c r="U286" s="31">
        <f t="shared" si="55"/>
        <v>44302.556000000004</v>
      </c>
      <c r="V286" s="31">
        <f t="shared" si="55"/>
        <v>9429.1556999999993</v>
      </c>
      <c r="W286" s="31">
        <f t="shared" si="55"/>
        <v>176310.01162999999</v>
      </c>
      <c r="X286" s="31">
        <f t="shared" si="55"/>
        <v>254860.55740999998</v>
      </c>
      <c r="Y286" s="31">
        <f t="shared" si="55"/>
        <v>269099.48480000003</v>
      </c>
      <c r="Z286" s="7"/>
    </row>
    <row r="287" spans="1:26" ht="36" customHeight="1" x14ac:dyDescent="0.2">
      <c r="A287" s="1"/>
      <c r="B287" s="100">
        <v>303010000</v>
      </c>
      <c r="C287" s="100"/>
      <c r="D287" s="100"/>
      <c r="E287" s="101"/>
      <c r="F287" s="25">
        <v>303010000</v>
      </c>
      <c r="G287" s="26" t="s">
        <v>265</v>
      </c>
      <c r="H287" s="102"/>
      <c r="I287" s="102"/>
      <c r="J287" s="102"/>
      <c r="K287" s="27">
        <v>100</v>
      </c>
      <c r="L287" s="28"/>
      <c r="M287" s="103"/>
      <c r="N287" s="103"/>
      <c r="O287" s="103"/>
      <c r="P287" s="104"/>
      <c r="Q287" s="29" t="s">
        <v>1</v>
      </c>
      <c r="R287" s="30" t="s">
        <v>1</v>
      </c>
      <c r="S287" s="31">
        <f>S288+S290</f>
        <v>290</v>
      </c>
      <c r="T287" s="31">
        <f t="shared" ref="T287:Y287" si="56">T288+T290</f>
        <v>290</v>
      </c>
      <c r="U287" s="31">
        <f t="shared" si="56"/>
        <v>286.25599999999997</v>
      </c>
      <c r="V287" s="31">
        <f t="shared" si="56"/>
        <v>234.0557</v>
      </c>
      <c r="W287" s="31">
        <f t="shared" si="56"/>
        <v>10715.96</v>
      </c>
      <c r="X287" s="31">
        <f t="shared" si="56"/>
        <v>10715.96</v>
      </c>
      <c r="Y287" s="31">
        <f t="shared" si="56"/>
        <v>10715.96</v>
      </c>
      <c r="Z287" s="7"/>
    </row>
    <row r="288" spans="1:26" ht="36" customHeight="1" x14ac:dyDescent="0.2">
      <c r="A288" s="1"/>
      <c r="B288" s="108">
        <v>303010006</v>
      </c>
      <c r="C288" s="108"/>
      <c r="D288" s="108"/>
      <c r="E288" s="109"/>
      <c r="F288" s="32">
        <v>303010006</v>
      </c>
      <c r="G288" s="33" t="s">
        <v>264</v>
      </c>
      <c r="H288" s="107"/>
      <c r="I288" s="107"/>
      <c r="J288" s="107"/>
      <c r="K288" s="27">
        <v>105</v>
      </c>
      <c r="L288" s="34"/>
      <c r="M288" s="105"/>
      <c r="N288" s="105"/>
      <c r="O288" s="105"/>
      <c r="P288" s="106"/>
      <c r="Q288" s="9" t="s">
        <v>1</v>
      </c>
      <c r="R288" s="10" t="s">
        <v>1</v>
      </c>
      <c r="S288" s="35">
        <f>S289</f>
        <v>0</v>
      </c>
      <c r="T288" s="35">
        <f t="shared" ref="T288:Y288" si="57">T289</f>
        <v>0</v>
      </c>
      <c r="U288" s="35">
        <f t="shared" si="57"/>
        <v>0</v>
      </c>
      <c r="V288" s="35">
        <f t="shared" si="57"/>
        <v>0</v>
      </c>
      <c r="W288" s="35">
        <f t="shared" si="57"/>
        <v>10425.959999999999</v>
      </c>
      <c r="X288" s="35">
        <f t="shared" si="57"/>
        <v>10425.959999999999</v>
      </c>
      <c r="Y288" s="35">
        <f t="shared" si="57"/>
        <v>10425.959999999999</v>
      </c>
      <c r="Z288" s="7"/>
    </row>
    <row r="289" spans="1:26" ht="36" customHeight="1" x14ac:dyDescent="0.2">
      <c r="A289" s="1"/>
      <c r="B289" s="36">
        <v>300000000</v>
      </c>
      <c r="C289" s="36">
        <v>303000000</v>
      </c>
      <c r="D289" s="37">
        <v>303010000</v>
      </c>
      <c r="E289" s="38">
        <v>303010006</v>
      </c>
      <c r="F289" s="39" t="s">
        <v>1</v>
      </c>
      <c r="G289" s="40" t="s">
        <v>1</v>
      </c>
      <c r="H289" s="41">
        <v>40</v>
      </c>
      <c r="I289" s="40" t="s">
        <v>90</v>
      </c>
      <c r="J289" s="42">
        <v>40500330</v>
      </c>
      <c r="K289" s="69">
        <v>105</v>
      </c>
      <c r="L289" s="44" t="s">
        <v>263</v>
      </c>
      <c r="M289" s="44" t="s">
        <v>6</v>
      </c>
      <c r="N289" s="45" t="s">
        <v>262</v>
      </c>
      <c r="O289" s="20" t="s">
        <v>261</v>
      </c>
      <c r="P289" s="20" t="s">
        <v>260</v>
      </c>
      <c r="Q289" s="46">
        <v>4</v>
      </c>
      <c r="R289" s="47">
        <v>12</v>
      </c>
      <c r="S289" s="51">
        <v>0</v>
      </c>
      <c r="T289" s="50">
        <v>0</v>
      </c>
      <c r="U289" s="51">
        <v>0</v>
      </c>
      <c r="V289" s="51">
        <v>0</v>
      </c>
      <c r="W289" s="50">
        <v>10425.959999999999</v>
      </c>
      <c r="X289" s="51">
        <v>10425.959999999999</v>
      </c>
      <c r="Y289" s="50">
        <v>10425.959999999999</v>
      </c>
      <c r="Z289" s="7"/>
    </row>
    <row r="290" spans="1:26" ht="36" customHeight="1" x14ac:dyDescent="0.2">
      <c r="A290" s="1"/>
      <c r="B290" s="108">
        <v>303010012</v>
      </c>
      <c r="C290" s="108"/>
      <c r="D290" s="108"/>
      <c r="E290" s="109"/>
      <c r="F290" s="32">
        <v>303010012</v>
      </c>
      <c r="G290" s="33" t="s">
        <v>259</v>
      </c>
      <c r="H290" s="107"/>
      <c r="I290" s="107"/>
      <c r="J290" s="107"/>
      <c r="K290" s="27">
        <v>100</v>
      </c>
      <c r="L290" s="34"/>
      <c r="M290" s="105"/>
      <c r="N290" s="105"/>
      <c r="O290" s="105"/>
      <c r="P290" s="106"/>
      <c r="Q290" s="9" t="s">
        <v>1</v>
      </c>
      <c r="R290" s="10" t="s">
        <v>1</v>
      </c>
      <c r="S290" s="35">
        <f>S291+S292</f>
        <v>290</v>
      </c>
      <c r="T290" s="35">
        <f t="shared" ref="T290:Y290" si="58">T291+T292</f>
        <v>290</v>
      </c>
      <c r="U290" s="35">
        <f t="shared" si="58"/>
        <v>286.25599999999997</v>
      </c>
      <c r="V290" s="35">
        <f t="shared" si="58"/>
        <v>234.0557</v>
      </c>
      <c r="W290" s="35">
        <f t="shared" si="58"/>
        <v>290</v>
      </c>
      <c r="X290" s="35">
        <f t="shared" si="58"/>
        <v>290</v>
      </c>
      <c r="Y290" s="35">
        <f t="shared" si="58"/>
        <v>290</v>
      </c>
      <c r="Z290" s="7"/>
    </row>
    <row r="291" spans="1:26" ht="36" customHeight="1" x14ac:dyDescent="0.2">
      <c r="A291" s="1"/>
      <c r="B291" s="2">
        <v>300000000</v>
      </c>
      <c r="C291" s="2">
        <v>303000000</v>
      </c>
      <c r="D291" s="3">
        <v>303010000</v>
      </c>
      <c r="E291" s="65">
        <v>303010012</v>
      </c>
      <c r="F291" s="66" t="s">
        <v>1</v>
      </c>
      <c r="G291" s="5" t="s">
        <v>1</v>
      </c>
      <c r="H291" s="67">
        <v>40</v>
      </c>
      <c r="I291" s="5" t="s">
        <v>90</v>
      </c>
      <c r="J291" s="68">
        <v>40500200</v>
      </c>
      <c r="K291" s="69">
        <v>100</v>
      </c>
      <c r="L291" s="6" t="s">
        <v>258</v>
      </c>
      <c r="M291" s="6" t="s">
        <v>6</v>
      </c>
      <c r="N291" s="70" t="s">
        <v>256</v>
      </c>
      <c r="O291" s="19" t="s">
        <v>255</v>
      </c>
      <c r="P291" s="19" t="s">
        <v>254</v>
      </c>
      <c r="Q291" s="46">
        <v>3</v>
      </c>
      <c r="R291" s="47">
        <v>14</v>
      </c>
      <c r="S291" s="51">
        <v>240</v>
      </c>
      <c r="T291" s="50">
        <v>240</v>
      </c>
      <c r="U291" s="51">
        <v>236.256</v>
      </c>
      <c r="V291" s="51">
        <v>184.05600000000001</v>
      </c>
      <c r="W291" s="50">
        <v>240</v>
      </c>
      <c r="X291" s="51">
        <v>240</v>
      </c>
      <c r="Y291" s="50">
        <v>240</v>
      </c>
      <c r="Z291" s="7"/>
    </row>
    <row r="292" spans="1:26" ht="36" customHeight="1" x14ac:dyDescent="0.2">
      <c r="A292" s="1"/>
      <c r="B292" s="24">
        <v>300000000</v>
      </c>
      <c r="C292" s="24">
        <v>303000000</v>
      </c>
      <c r="D292" s="22">
        <v>303010000</v>
      </c>
      <c r="E292" s="23">
        <v>303010012</v>
      </c>
      <c r="F292" s="78" t="s">
        <v>1</v>
      </c>
      <c r="G292" s="79" t="s">
        <v>1</v>
      </c>
      <c r="H292" s="80">
        <v>40</v>
      </c>
      <c r="I292" s="79" t="s">
        <v>90</v>
      </c>
      <c r="J292" s="81">
        <v>40500210</v>
      </c>
      <c r="K292" s="69">
        <v>100</v>
      </c>
      <c r="L292" s="82" t="s">
        <v>257</v>
      </c>
      <c r="M292" s="82" t="s">
        <v>6</v>
      </c>
      <c r="N292" s="28" t="s">
        <v>256</v>
      </c>
      <c r="O292" s="21" t="s">
        <v>255</v>
      </c>
      <c r="P292" s="21" t="s">
        <v>254</v>
      </c>
      <c r="Q292" s="29">
        <v>3</v>
      </c>
      <c r="R292" s="30">
        <v>14</v>
      </c>
      <c r="S292" s="31">
        <v>50</v>
      </c>
      <c r="T292" s="77">
        <v>50</v>
      </c>
      <c r="U292" s="31">
        <v>50</v>
      </c>
      <c r="V292" s="31">
        <v>49.999699999999997</v>
      </c>
      <c r="W292" s="77">
        <v>50</v>
      </c>
      <c r="X292" s="31">
        <v>50</v>
      </c>
      <c r="Y292" s="77">
        <v>50</v>
      </c>
      <c r="Z292" s="7"/>
    </row>
    <row r="293" spans="1:26" ht="36" customHeight="1" x14ac:dyDescent="0.2">
      <c r="A293" s="1"/>
      <c r="B293" s="100">
        <v>303030000</v>
      </c>
      <c r="C293" s="100"/>
      <c r="D293" s="100"/>
      <c r="E293" s="101"/>
      <c r="F293" s="25">
        <v>303030000</v>
      </c>
      <c r="G293" s="26" t="s">
        <v>253</v>
      </c>
      <c r="H293" s="102"/>
      <c r="I293" s="102"/>
      <c r="J293" s="102"/>
      <c r="K293" s="27">
        <v>200</v>
      </c>
      <c r="L293" s="28"/>
      <c r="M293" s="103"/>
      <c r="N293" s="103"/>
      <c r="O293" s="103"/>
      <c r="P293" s="104"/>
      <c r="Q293" s="29" t="s">
        <v>1</v>
      </c>
      <c r="R293" s="30" t="s">
        <v>1</v>
      </c>
      <c r="S293" s="31">
        <f>S294</f>
        <v>15221.7</v>
      </c>
      <c r="T293" s="31">
        <f t="shared" ref="T293:Y293" si="59">T294</f>
        <v>15201.7</v>
      </c>
      <c r="U293" s="31">
        <f t="shared" si="59"/>
        <v>42516.3</v>
      </c>
      <c r="V293" s="31">
        <f t="shared" si="59"/>
        <v>7838.1</v>
      </c>
      <c r="W293" s="31">
        <f t="shared" si="59"/>
        <v>164594.05163</v>
      </c>
      <c r="X293" s="31">
        <f t="shared" si="59"/>
        <v>243644.59740999999</v>
      </c>
      <c r="Y293" s="31">
        <f t="shared" si="59"/>
        <v>257883.52480000001</v>
      </c>
      <c r="Z293" s="7"/>
    </row>
    <row r="294" spans="1:26" ht="36" customHeight="1" x14ac:dyDescent="0.2">
      <c r="A294" s="1"/>
      <c r="B294" s="108">
        <v>303030002</v>
      </c>
      <c r="C294" s="108"/>
      <c r="D294" s="108"/>
      <c r="E294" s="109"/>
      <c r="F294" s="32">
        <v>303030002</v>
      </c>
      <c r="G294" s="33" t="s">
        <v>252</v>
      </c>
      <c r="H294" s="107"/>
      <c r="I294" s="107"/>
      <c r="J294" s="107"/>
      <c r="K294" s="27">
        <v>200</v>
      </c>
      <c r="L294" s="34"/>
      <c r="M294" s="105"/>
      <c r="N294" s="105"/>
      <c r="O294" s="105"/>
      <c r="P294" s="106"/>
      <c r="Q294" s="9" t="s">
        <v>1</v>
      </c>
      <c r="R294" s="10" t="s">
        <v>1</v>
      </c>
      <c r="S294" s="35">
        <f>S295+S296</f>
        <v>15221.7</v>
      </c>
      <c r="T294" s="35">
        <f t="shared" ref="T294:Y294" si="60">T295+T296</f>
        <v>15201.7</v>
      </c>
      <c r="U294" s="35">
        <f t="shared" si="60"/>
        <v>42516.3</v>
      </c>
      <c r="V294" s="35">
        <f t="shared" si="60"/>
        <v>7838.1</v>
      </c>
      <c r="W294" s="35">
        <f t="shared" si="60"/>
        <v>164594.05163</v>
      </c>
      <c r="X294" s="35">
        <f t="shared" si="60"/>
        <v>243644.59740999999</v>
      </c>
      <c r="Y294" s="35">
        <f t="shared" si="60"/>
        <v>257883.52480000001</v>
      </c>
      <c r="Z294" s="7"/>
    </row>
    <row r="295" spans="1:26" ht="36" customHeight="1" x14ac:dyDescent="0.2">
      <c r="A295" s="1"/>
      <c r="B295" s="2">
        <v>300000000</v>
      </c>
      <c r="C295" s="2">
        <v>303000000</v>
      </c>
      <c r="D295" s="3">
        <v>303030000</v>
      </c>
      <c r="E295" s="65">
        <v>303030002</v>
      </c>
      <c r="F295" s="66" t="s">
        <v>1</v>
      </c>
      <c r="G295" s="5" t="s">
        <v>1</v>
      </c>
      <c r="H295" s="67">
        <v>40</v>
      </c>
      <c r="I295" s="5" t="s">
        <v>90</v>
      </c>
      <c r="J295" s="68">
        <v>40500141</v>
      </c>
      <c r="K295" s="69">
        <v>200</v>
      </c>
      <c r="L295" s="6" t="s">
        <v>251</v>
      </c>
      <c r="M295" s="6" t="s">
        <v>6</v>
      </c>
      <c r="N295" s="70" t="s">
        <v>250</v>
      </c>
      <c r="O295" s="19" t="s">
        <v>249</v>
      </c>
      <c r="P295" s="19" t="s">
        <v>248</v>
      </c>
      <c r="Q295" s="46">
        <v>10</v>
      </c>
      <c r="R295" s="47">
        <v>3</v>
      </c>
      <c r="S295" s="51">
        <v>420</v>
      </c>
      <c r="T295" s="50">
        <v>400</v>
      </c>
      <c r="U295" s="51">
        <v>480</v>
      </c>
      <c r="V295" s="51">
        <v>480</v>
      </c>
      <c r="W295" s="50">
        <v>420</v>
      </c>
      <c r="X295" s="51">
        <v>420</v>
      </c>
      <c r="Y295" s="50">
        <v>420</v>
      </c>
      <c r="Z295" s="7"/>
    </row>
    <row r="296" spans="1:26" ht="36" customHeight="1" x14ac:dyDescent="0.2">
      <c r="A296" s="1"/>
      <c r="B296" s="24">
        <v>300000000</v>
      </c>
      <c r="C296" s="24">
        <v>303000000</v>
      </c>
      <c r="D296" s="22">
        <v>303030000</v>
      </c>
      <c r="E296" s="23">
        <v>303030002</v>
      </c>
      <c r="F296" s="78" t="s">
        <v>1</v>
      </c>
      <c r="G296" s="79" t="s">
        <v>1</v>
      </c>
      <c r="H296" s="80">
        <v>70</v>
      </c>
      <c r="I296" s="79" t="s">
        <v>95</v>
      </c>
      <c r="J296" s="81">
        <v>70006000</v>
      </c>
      <c r="K296" s="69">
        <v>200</v>
      </c>
      <c r="L296" s="82" t="s">
        <v>247</v>
      </c>
      <c r="M296" s="82" t="s">
        <v>6</v>
      </c>
      <c r="N296" s="28" t="s">
        <v>246</v>
      </c>
      <c r="O296" s="21" t="s">
        <v>245</v>
      </c>
      <c r="P296" s="21" t="s">
        <v>244</v>
      </c>
      <c r="Q296" s="29">
        <v>5</v>
      </c>
      <c r="R296" s="30">
        <v>1</v>
      </c>
      <c r="S296" s="31">
        <v>14801.7</v>
      </c>
      <c r="T296" s="77">
        <v>14801.7</v>
      </c>
      <c r="U296" s="31">
        <v>42036.3</v>
      </c>
      <c r="V296" s="31">
        <v>7358.1</v>
      </c>
      <c r="W296" s="77">
        <v>164174.05163</v>
      </c>
      <c r="X296" s="31">
        <v>243224.59740999999</v>
      </c>
      <c r="Y296" s="77">
        <v>257463.52480000001</v>
      </c>
      <c r="Z296" s="7"/>
    </row>
    <row r="297" spans="1:26" ht="36" customHeight="1" x14ac:dyDescent="0.2">
      <c r="A297" s="1"/>
      <c r="B297" s="100">
        <v>303040000</v>
      </c>
      <c r="C297" s="100"/>
      <c r="D297" s="100"/>
      <c r="E297" s="101"/>
      <c r="F297" s="25">
        <v>303040000</v>
      </c>
      <c r="G297" s="26" t="s">
        <v>243</v>
      </c>
      <c r="H297" s="102"/>
      <c r="I297" s="102"/>
      <c r="J297" s="102"/>
      <c r="K297" s="27">
        <v>100</v>
      </c>
      <c r="L297" s="28"/>
      <c r="M297" s="103"/>
      <c r="N297" s="103"/>
      <c r="O297" s="103"/>
      <c r="P297" s="104"/>
      <c r="Q297" s="29" t="s">
        <v>1</v>
      </c>
      <c r="R297" s="30" t="s">
        <v>1</v>
      </c>
      <c r="S297" s="31">
        <f>S298</f>
        <v>1395.5</v>
      </c>
      <c r="T297" s="31">
        <f t="shared" ref="T297:Y297" si="61">T298</f>
        <v>1395.5</v>
      </c>
      <c r="U297" s="31">
        <f t="shared" si="61"/>
        <v>1500</v>
      </c>
      <c r="V297" s="31">
        <f t="shared" si="61"/>
        <v>1357</v>
      </c>
      <c r="W297" s="31">
        <f t="shared" si="61"/>
        <v>1000</v>
      </c>
      <c r="X297" s="31">
        <f t="shared" si="61"/>
        <v>500</v>
      </c>
      <c r="Y297" s="31">
        <f t="shared" si="61"/>
        <v>500</v>
      </c>
      <c r="Z297" s="7"/>
    </row>
    <row r="298" spans="1:26" ht="50.25" customHeight="1" x14ac:dyDescent="0.2">
      <c r="A298" s="1"/>
      <c r="B298" s="108">
        <v>303040000</v>
      </c>
      <c r="C298" s="108"/>
      <c r="D298" s="108"/>
      <c r="E298" s="109"/>
      <c r="F298" s="32">
        <v>303040000</v>
      </c>
      <c r="G298" s="33" t="s">
        <v>243</v>
      </c>
      <c r="H298" s="107"/>
      <c r="I298" s="107"/>
      <c r="J298" s="107"/>
      <c r="K298" s="27">
        <v>100</v>
      </c>
      <c r="L298" s="34"/>
      <c r="M298" s="105"/>
      <c r="N298" s="105"/>
      <c r="O298" s="105"/>
      <c r="P298" s="106"/>
      <c r="Q298" s="9" t="s">
        <v>1</v>
      </c>
      <c r="R298" s="10" t="s">
        <v>1</v>
      </c>
      <c r="S298" s="35">
        <f>S299+S300+S301</f>
        <v>1395.5</v>
      </c>
      <c r="T298" s="35">
        <f t="shared" ref="T298:Y298" si="62">T299+T300+T301</f>
        <v>1395.5</v>
      </c>
      <c r="U298" s="35">
        <f t="shared" si="62"/>
        <v>1500</v>
      </c>
      <c r="V298" s="35">
        <f t="shared" si="62"/>
        <v>1357</v>
      </c>
      <c r="W298" s="35">
        <f t="shared" si="62"/>
        <v>1000</v>
      </c>
      <c r="X298" s="35">
        <f t="shared" si="62"/>
        <v>500</v>
      </c>
      <c r="Y298" s="35">
        <f t="shared" si="62"/>
        <v>500</v>
      </c>
      <c r="Z298" s="7"/>
    </row>
    <row r="299" spans="1:26" ht="36" customHeight="1" x14ac:dyDescent="0.2">
      <c r="A299" s="1"/>
      <c r="B299" s="2">
        <v>300000000</v>
      </c>
      <c r="C299" s="2">
        <v>303000000</v>
      </c>
      <c r="D299" s="3">
        <v>303040000</v>
      </c>
      <c r="E299" s="65">
        <v>303040000</v>
      </c>
      <c r="F299" s="66" t="s">
        <v>1</v>
      </c>
      <c r="G299" s="5" t="s">
        <v>1</v>
      </c>
      <c r="H299" s="67">
        <v>40</v>
      </c>
      <c r="I299" s="5" t="s">
        <v>90</v>
      </c>
      <c r="J299" s="68">
        <v>40500131</v>
      </c>
      <c r="K299" s="69">
        <v>100</v>
      </c>
      <c r="L299" s="6" t="s">
        <v>242</v>
      </c>
      <c r="M299" s="6" t="s">
        <v>6</v>
      </c>
      <c r="N299" s="70" t="s">
        <v>236</v>
      </c>
      <c r="O299" s="19" t="s">
        <v>241</v>
      </c>
      <c r="P299" s="19" t="s">
        <v>234</v>
      </c>
      <c r="Q299" s="46">
        <v>1</v>
      </c>
      <c r="R299" s="47">
        <v>13</v>
      </c>
      <c r="S299" s="51">
        <v>1005.5</v>
      </c>
      <c r="T299" s="50">
        <v>1005.5</v>
      </c>
      <c r="U299" s="51">
        <v>1000</v>
      </c>
      <c r="V299" s="51">
        <v>857</v>
      </c>
      <c r="W299" s="50">
        <v>500</v>
      </c>
      <c r="X299" s="51">
        <v>500</v>
      </c>
      <c r="Y299" s="50">
        <v>500</v>
      </c>
      <c r="Z299" s="7"/>
    </row>
    <row r="300" spans="1:26" ht="36" customHeight="1" x14ac:dyDescent="0.2">
      <c r="A300" s="1"/>
      <c r="B300" s="71">
        <v>300000000</v>
      </c>
      <c r="C300" s="71">
        <v>303000000</v>
      </c>
      <c r="D300" s="72">
        <v>303040000</v>
      </c>
      <c r="E300" s="73">
        <v>303040000</v>
      </c>
      <c r="F300" s="74" t="s">
        <v>1</v>
      </c>
      <c r="G300" s="75" t="s">
        <v>1</v>
      </c>
      <c r="H300" s="76">
        <v>40</v>
      </c>
      <c r="I300" s="75" t="s">
        <v>90</v>
      </c>
      <c r="J300" s="53">
        <v>40500161</v>
      </c>
      <c r="K300" s="69">
        <v>100</v>
      </c>
      <c r="L300" s="54" t="s">
        <v>233</v>
      </c>
      <c r="M300" s="54" t="s">
        <v>6</v>
      </c>
      <c r="N300" s="34" t="s">
        <v>240</v>
      </c>
      <c r="O300" s="18" t="s">
        <v>239</v>
      </c>
      <c r="P300" s="18" t="s">
        <v>238</v>
      </c>
      <c r="Q300" s="29">
        <v>1</v>
      </c>
      <c r="R300" s="30">
        <v>13</v>
      </c>
      <c r="S300" s="31">
        <v>350</v>
      </c>
      <c r="T300" s="77">
        <v>350</v>
      </c>
      <c r="U300" s="31">
        <v>500</v>
      </c>
      <c r="V300" s="31">
        <v>500</v>
      </c>
      <c r="W300" s="77">
        <v>500</v>
      </c>
      <c r="X300" s="31">
        <v>0</v>
      </c>
      <c r="Y300" s="77">
        <v>0</v>
      </c>
      <c r="Z300" s="7"/>
    </row>
    <row r="301" spans="1:26" ht="36" customHeight="1" x14ac:dyDescent="0.2">
      <c r="A301" s="1"/>
      <c r="B301" s="71">
        <v>300000000</v>
      </c>
      <c r="C301" s="71">
        <v>303000000</v>
      </c>
      <c r="D301" s="72">
        <v>303040000</v>
      </c>
      <c r="E301" s="73">
        <v>303040000</v>
      </c>
      <c r="F301" s="74" t="s">
        <v>1</v>
      </c>
      <c r="G301" s="75" t="s">
        <v>1</v>
      </c>
      <c r="H301" s="76">
        <v>40</v>
      </c>
      <c r="I301" s="75" t="s">
        <v>90</v>
      </c>
      <c r="J301" s="53">
        <v>40500250</v>
      </c>
      <c r="K301" s="69">
        <v>200</v>
      </c>
      <c r="L301" s="54" t="s">
        <v>237</v>
      </c>
      <c r="M301" s="54" t="s">
        <v>6</v>
      </c>
      <c r="N301" s="34" t="s">
        <v>236</v>
      </c>
      <c r="O301" s="18" t="s">
        <v>235</v>
      </c>
      <c r="P301" s="18" t="s">
        <v>234</v>
      </c>
      <c r="Q301" s="29">
        <v>1</v>
      </c>
      <c r="R301" s="30">
        <v>13</v>
      </c>
      <c r="S301" s="31">
        <v>40</v>
      </c>
      <c r="T301" s="77">
        <v>40</v>
      </c>
      <c r="U301" s="31">
        <v>0</v>
      </c>
      <c r="V301" s="31">
        <v>0</v>
      </c>
      <c r="W301" s="77">
        <v>0</v>
      </c>
      <c r="X301" s="31">
        <v>0</v>
      </c>
      <c r="Y301" s="77">
        <v>0</v>
      </c>
      <c r="Z301" s="7"/>
    </row>
    <row r="302" spans="1:26" ht="36" customHeight="1" x14ac:dyDescent="0.2">
      <c r="A302" s="1"/>
      <c r="B302" s="100">
        <v>304000000</v>
      </c>
      <c r="C302" s="100"/>
      <c r="D302" s="100"/>
      <c r="E302" s="101"/>
      <c r="F302" s="25">
        <v>304000000</v>
      </c>
      <c r="G302" s="26" t="s">
        <v>232</v>
      </c>
      <c r="H302" s="102"/>
      <c r="I302" s="102"/>
      <c r="J302" s="102"/>
      <c r="K302" s="27">
        <v>100</v>
      </c>
      <c r="L302" s="28"/>
      <c r="M302" s="103"/>
      <c r="N302" s="103"/>
      <c r="O302" s="103"/>
      <c r="P302" s="104"/>
      <c r="Q302" s="29" t="s">
        <v>1</v>
      </c>
      <c r="R302" s="30" t="s">
        <v>1</v>
      </c>
      <c r="S302" s="31">
        <f>S303+S313+S367</f>
        <v>1802005.9011599999</v>
      </c>
      <c r="T302" s="31">
        <f t="shared" ref="T302:Y302" si="63">T303+T313+T367</f>
        <v>1776974.4190199999</v>
      </c>
      <c r="U302" s="31">
        <f t="shared" si="63"/>
        <v>1910802.7933799997</v>
      </c>
      <c r="V302" s="31">
        <f t="shared" si="63"/>
        <v>1636291.1517499997</v>
      </c>
      <c r="W302" s="31">
        <f t="shared" si="63"/>
        <v>1875746.9890000003</v>
      </c>
      <c r="X302" s="31">
        <f t="shared" si="63"/>
        <v>1875604.1760000002</v>
      </c>
      <c r="Y302" s="31">
        <f t="shared" si="63"/>
        <v>1874230.9610000001</v>
      </c>
      <c r="Z302" s="7"/>
    </row>
    <row r="303" spans="1:26" ht="36" customHeight="1" x14ac:dyDescent="0.2">
      <c r="A303" s="1"/>
      <c r="B303" s="100">
        <v>304010000</v>
      </c>
      <c r="C303" s="100"/>
      <c r="D303" s="100"/>
      <c r="E303" s="101"/>
      <c r="F303" s="25">
        <v>304010000</v>
      </c>
      <c r="G303" s="26" t="s">
        <v>231</v>
      </c>
      <c r="H303" s="102"/>
      <c r="I303" s="102"/>
      <c r="J303" s="102"/>
      <c r="K303" s="27">
        <v>100</v>
      </c>
      <c r="L303" s="28"/>
      <c r="M303" s="103"/>
      <c r="N303" s="103"/>
      <c r="O303" s="103"/>
      <c r="P303" s="104"/>
      <c r="Q303" s="29" t="s">
        <v>1</v>
      </c>
      <c r="R303" s="30" t="s">
        <v>1</v>
      </c>
      <c r="S303" s="31">
        <f>S304+S306+S308+S310</f>
        <v>7658.5</v>
      </c>
      <c r="T303" s="31">
        <f t="shared" ref="T303:Y303" si="64">T304+T306+T308+T310</f>
        <v>5597.2813400000005</v>
      </c>
      <c r="U303" s="31">
        <f t="shared" si="64"/>
        <v>31506.5</v>
      </c>
      <c r="V303" s="31">
        <f t="shared" si="64"/>
        <v>6685.3369499999999</v>
      </c>
      <c r="W303" s="31">
        <f t="shared" si="64"/>
        <v>28886.399999999998</v>
      </c>
      <c r="X303" s="31">
        <f t="shared" si="64"/>
        <v>24611.300000000003</v>
      </c>
      <c r="Y303" s="31">
        <f t="shared" si="64"/>
        <v>25163.5</v>
      </c>
      <c r="Z303" s="7"/>
    </row>
    <row r="304" spans="1:26" ht="36" customHeight="1" x14ac:dyDescent="0.2">
      <c r="A304" s="1"/>
      <c r="B304" s="108">
        <v>304010001</v>
      </c>
      <c r="C304" s="108"/>
      <c r="D304" s="108"/>
      <c r="E304" s="109"/>
      <c r="F304" s="32">
        <v>304010001</v>
      </c>
      <c r="G304" s="33" t="s">
        <v>230</v>
      </c>
      <c r="H304" s="107"/>
      <c r="I304" s="107"/>
      <c r="J304" s="107"/>
      <c r="K304" s="27">
        <v>100</v>
      </c>
      <c r="L304" s="34"/>
      <c r="M304" s="105"/>
      <c r="N304" s="105"/>
      <c r="O304" s="105"/>
      <c r="P304" s="106"/>
      <c r="Q304" s="9" t="s">
        <v>1</v>
      </c>
      <c r="R304" s="10" t="s">
        <v>1</v>
      </c>
      <c r="S304" s="35">
        <f>S305</f>
        <v>4043.3</v>
      </c>
      <c r="T304" s="35">
        <f t="shared" ref="T304:Y304" si="65">T305</f>
        <v>4043.3</v>
      </c>
      <c r="U304" s="35">
        <f t="shared" si="65"/>
        <v>4039.6</v>
      </c>
      <c r="V304" s="35">
        <f t="shared" si="65"/>
        <v>3893.3370500000001</v>
      </c>
      <c r="W304" s="35">
        <f t="shared" si="65"/>
        <v>4402.8</v>
      </c>
      <c r="X304" s="35">
        <f t="shared" si="65"/>
        <v>4322.3999999999996</v>
      </c>
      <c r="Y304" s="35">
        <f t="shared" si="65"/>
        <v>4877.7</v>
      </c>
      <c r="Z304" s="7"/>
    </row>
    <row r="305" spans="1:26" ht="36" customHeight="1" x14ac:dyDescent="0.2">
      <c r="A305" s="1"/>
      <c r="B305" s="36">
        <v>300000000</v>
      </c>
      <c r="C305" s="36">
        <v>304000000</v>
      </c>
      <c r="D305" s="37">
        <v>304010000</v>
      </c>
      <c r="E305" s="38">
        <v>304010001</v>
      </c>
      <c r="F305" s="39" t="s">
        <v>1</v>
      </c>
      <c r="G305" s="40" t="s">
        <v>1</v>
      </c>
      <c r="H305" s="41">
        <v>40</v>
      </c>
      <c r="I305" s="40" t="s">
        <v>90</v>
      </c>
      <c r="J305" s="42">
        <v>40022000</v>
      </c>
      <c r="K305" s="69">
        <v>100</v>
      </c>
      <c r="L305" s="44" t="s">
        <v>229</v>
      </c>
      <c r="M305" s="44" t="s">
        <v>6</v>
      </c>
      <c r="N305" s="45" t="s">
        <v>228</v>
      </c>
      <c r="O305" s="20" t="s">
        <v>227</v>
      </c>
      <c r="P305" s="20" t="s">
        <v>226</v>
      </c>
      <c r="Q305" s="46">
        <v>3</v>
      </c>
      <c r="R305" s="47">
        <v>4</v>
      </c>
      <c r="S305" s="51">
        <v>4043.3</v>
      </c>
      <c r="T305" s="50">
        <v>4043.3</v>
      </c>
      <c r="U305" s="51">
        <v>4039.6</v>
      </c>
      <c r="V305" s="51">
        <v>3893.3370500000001</v>
      </c>
      <c r="W305" s="50">
        <v>4402.8</v>
      </c>
      <c r="X305" s="51">
        <v>4322.3999999999996</v>
      </c>
      <c r="Y305" s="50">
        <v>4877.7</v>
      </c>
      <c r="Z305" s="7"/>
    </row>
    <row r="306" spans="1:26" ht="36" customHeight="1" x14ac:dyDescent="0.2">
      <c r="A306" s="1"/>
      <c r="B306" s="108">
        <v>304010002</v>
      </c>
      <c r="C306" s="108"/>
      <c r="D306" s="108"/>
      <c r="E306" s="109"/>
      <c r="F306" s="32">
        <v>304010002</v>
      </c>
      <c r="G306" s="33" t="s">
        <v>225</v>
      </c>
      <c r="H306" s="107"/>
      <c r="I306" s="107"/>
      <c r="J306" s="107"/>
      <c r="K306" s="27">
        <v>100</v>
      </c>
      <c r="L306" s="34"/>
      <c r="M306" s="105"/>
      <c r="N306" s="105"/>
      <c r="O306" s="105"/>
      <c r="P306" s="106"/>
      <c r="Q306" s="9" t="s">
        <v>1</v>
      </c>
      <c r="R306" s="10" t="s">
        <v>1</v>
      </c>
      <c r="S306" s="35">
        <f>S307</f>
        <v>3.4</v>
      </c>
      <c r="T306" s="35">
        <f t="shared" ref="T306:Y306" si="66">T307</f>
        <v>2.3324400000000001</v>
      </c>
      <c r="U306" s="35">
        <f t="shared" si="66"/>
        <v>2.4</v>
      </c>
      <c r="V306" s="35">
        <f t="shared" si="66"/>
        <v>2.3999000000000001</v>
      </c>
      <c r="W306" s="35">
        <f t="shared" si="66"/>
        <v>0</v>
      </c>
      <c r="X306" s="35">
        <f t="shared" si="66"/>
        <v>3.5</v>
      </c>
      <c r="Y306" s="35">
        <f t="shared" si="66"/>
        <v>0.4</v>
      </c>
      <c r="Z306" s="7"/>
    </row>
    <row r="307" spans="1:26" ht="36" customHeight="1" x14ac:dyDescent="0.2">
      <c r="A307" s="1"/>
      <c r="B307" s="36">
        <v>300000000</v>
      </c>
      <c r="C307" s="36">
        <v>304000000</v>
      </c>
      <c r="D307" s="37">
        <v>304010000</v>
      </c>
      <c r="E307" s="38">
        <v>304010002</v>
      </c>
      <c r="F307" s="39" t="s">
        <v>1</v>
      </c>
      <c r="G307" s="40" t="s">
        <v>1</v>
      </c>
      <c r="H307" s="41">
        <v>40</v>
      </c>
      <c r="I307" s="40" t="s">
        <v>90</v>
      </c>
      <c r="J307" s="42">
        <v>40028000</v>
      </c>
      <c r="K307" s="69">
        <v>100</v>
      </c>
      <c r="L307" s="44" t="s">
        <v>224</v>
      </c>
      <c r="M307" s="44" t="s">
        <v>6</v>
      </c>
      <c r="N307" s="45" t="s">
        <v>223</v>
      </c>
      <c r="O307" s="20" t="s">
        <v>222</v>
      </c>
      <c r="P307" s="20" t="s">
        <v>221</v>
      </c>
      <c r="Q307" s="46">
        <v>1</v>
      </c>
      <c r="R307" s="47">
        <v>5</v>
      </c>
      <c r="S307" s="51">
        <v>3.4</v>
      </c>
      <c r="T307" s="50">
        <v>2.3324400000000001</v>
      </c>
      <c r="U307" s="51">
        <v>2.4</v>
      </c>
      <c r="V307" s="51">
        <v>2.3999000000000001</v>
      </c>
      <c r="W307" s="50">
        <v>0</v>
      </c>
      <c r="X307" s="51">
        <v>3.5</v>
      </c>
      <c r="Y307" s="50">
        <v>0.4</v>
      </c>
      <c r="Z307" s="7"/>
    </row>
    <row r="308" spans="1:26" ht="36" customHeight="1" x14ac:dyDescent="0.2">
      <c r="A308" s="1"/>
      <c r="B308" s="108">
        <v>304010015</v>
      </c>
      <c r="C308" s="108"/>
      <c r="D308" s="108"/>
      <c r="E308" s="109"/>
      <c r="F308" s="32">
        <v>304010015</v>
      </c>
      <c r="G308" s="33" t="s">
        <v>220</v>
      </c>
      <c r="H308" s="107"/>
      <c r="I308" s="107"/>
      <c r="J308" s="107"/>
      <c r="K308" s="27">
        <v>200</v>
      </c>
      <c r="L308" s="34"/>
      <c r="M308" s="105"/>
      <c r="N308" s="105"/>
      <c r="O308" s="105"/>
      <c r="P308" s="106"/>
      <c r="Q308" s="9" t="s">
        <v>1</v>
      </c>
      <c r="R308" s="10" t="s">
        <v>1</v>
      </c>
      <c r="S308" s="35">
        <f>S309</f>
        <v>3005.1</v>
      </c>
      <c r="T308" s="35">
        <f t="shared" ref="T308:Y308" si="67">T309</f>
        <v>945</v>
      </c>
      <c r="U308" s="35">
        <f t="shared" si="67"/>
        <v>27464.5</v>
      </c>
      <c r="V308" s="35">
        <f t="shared" si="67"/>
        <v>2789.6</v>
      </c>
      <c r="W308" s="35">
        <f t="shared" si="67"/>
        <v>24483.599999999999</v>
      </c>
      <c r="X308" s="35">
        <f t="shared" si="67"/>
        <v>20285.400000000001</v>
      </c>
      <c r="Y308" s="35">
        <f t="shared" si="67"/>
        <v>20285.400000000001</v>
      </c>
      <c r="Z308" s="7"/>
    </row>
    <row r="309" spans="1:26" ht="36" customHeight="1" x14ac:dyDescent="0.2">
      <c r="A309" s="1"/>
      <c r="B309" s="36">
        <v>300000000</v>
      </c>
      <c r="C309" s="36">
        <v>304000000</v>
      </c>
      <c r="D309" s="37">
        <v>304010000</v>
      </c>
      <c r="E309" s="38">
        <v>304010015</v>
      </c>
      <c r="F309" s="39" t="s">
        <v>1</v>
      </c>
      <c r="G309" s="40" t="s">
        <v>1</v>
      </c>
      <c r="H309" s="41">
        <v>70</v>
      </c>
      <c r="I309" s="40" t="s">
        <v>95</v>
      </c>
      <c r="J309" s="42">
        <v>70012000</v>
      </c>
      <c r="K309" s="69">
        <v>200</v>
      </c>
      <c r="L309" s="44" t="s">
        <v>219</v>
      </c>
      <c r="M309" s="44" t="s">
        <v>6</v>
      </c>
      <c r="N309" s="45" t="s">
        <v>218</v>
      </c>
      <c r="O309" s="20" t="s">
        <v>217</v>
      </c>
      <c r="P309" s="20" t="s">
        <v>216</v>
      </c>
      <c r="Q309" s="46">
        <v>10</v>
      </c>
      <c r="R309" s="47">
        <v>3</v>
      </c>
      <c r="S309" s="51">
        <v>3005.1</v>
      </c>
      <c r="T309" s="50">
        <v>945</v>
      </c>
      <c r="U309" s="51">
        <v>27464.5</v>
      </c>
      <c r="V309" s="51">
        <v>2789.6</v>
      </c>
      <c r="W309" s="50">
        <v>24483.599999999999</v>
      </c>
      <c r="X309" s="51">
        <v>20285.400000000001</v>
      </c>
      <c r="Y309" s="50">
        <v>20285.400000000001</v>
      </c>
      <c r="Z309" s="7"/>
    </row>
    <row r="310" spans="1:26" ht="36" customHeight="1" x14ac:dyDescent="0.2">
      <c r="A310" s="1"/>
      <c r="B310" s="108">
        <v>304010021</v>
      </c>
      <c r="C310" s="108"/>
      <c r="D310" s="108"/>
      <c r="E310" s="109"/>
      <c r="F310" s="32">
        <v>304010021</v>
      </c>
      <c r="G310" s="33" t="s">
        <v>212</v>
      </c>
      <c r="H310" s="107"/>
      <c r="I310" s="107"/>
      <c r="J310" s="107"/>
      <c r="K310" s="27">
        <v>100</v>
      </c>
      <c r="L310" s="34"/>
      <c r="M310" s="105"/>
      <c r="N310" s="105"/>
      <c r="O310" s="105"/>
      <c r="P310" s="106"/>
      <c r="Q310" s="9" t="s">
        <v>1</v>
      </c>
      <c r="R310" s="10" t="s">
        <v>1</v>
      </c>
      <c r="S310" s="35">
        <f>S311+S312</f>
        <v>606.70000000000005</v>
      </c>
      <c r="T310" s="35">
        <f t="shared" ref="T310:Y310" si="68">T311+T312</f>
        <v>606.64890000000003</v>
      </c>
      <c r="U310" s="35">
        <f t="shared" si="68"/>
        <v>0</v>
      </c>
      <c r="V310" s="35">
        <f t="shared" si="68"/>
        <v>0</v>
      </c>
      <c r="W310" s="35">
        <f t="shared" si="68"/>
        <v>0</v>
      </c>
      <c r="X310" s="35">
        <f t="shared" si="68"/>
        <v>0</v>
      </c>
      <c r="Y310" s="35">
        <f t="shared" si="68"/>
        <v>0</v>
      </c>
      <c r="Z310" s="7"/>
    </row>
    <row r="311" spans="1:26" ht="36" customHeight="1" x14ac:dyDescent="0.2">
      <c r="A311" s="1"/>
      <c r="B311" s="2">
        <v>300000000</v>
      </c>
      <c r="C311" s="2">
        <v>304000000</v>
      </c>
      <c r="D311" s="3">
        <v>304010000</v>
      </c>
      <c r="E311" s="65">
        <v>304010021</v>
      </c>
      <c r="F311" s="66" t="s">
        <v>1</v>
      </c>
      <c r="G311" s="5" t="s">
        <v>1</v>
      </c>
      <c r="H311" s="67">
        <v>40</v>
      </c>
      <c r="I311" s="5" t="s">
        <v>90</v>
      </c>
      <c r="J311" s="68">
        <v>40500180</v>
      </c>
      <c r="K311" s="69">
        <v>100</v>
      </c>
      <c r="L311" s="6" t="s">
        <v>212</v>
      </c>
      <c r="M311" s="6" t="s">
        <v>6</v>
      </c>
      <c r="N311" s="70" t="s">
        <v>215</v>
      </c>
      <c r="O311" s="19" t="s">
        <v>214</v>
      </c>
      <c r="P311" s="19" t="s">
        <v>213</v>
      </c>
      <c r="Q311" s="46">
        <v>1</v>
      </c>
      <c r="R311" s="47">
        <v>13</v>
      </c>
      <c r="S311" s="51">
        <v>12.051</v>
      </c>
      <c r="T311" s="50">
        <v>12</v>
      </c>
      <c r="U311" s="51">
        <v>0</v>
      </c>
      <c r="V311" s="51">
        <v>0</v>
      </c>
      <c r="W311" s="50">
        <v>0</v>
      </c>
      <c r="X311" s="51">
        <v>0</v>
      </c>
      <c r="Y311" s="50">
        <v>0</v>
      </c>
      <c r="Z311" s="7"/>
    </row>
    <row r="312" spans="1:26" ht="36" customHeight="1" x14ac:dyDescent="0.2">
      <c r="A312" s="1"/>
      <c r="B312" s="24">
        <v>300000000</v>
      </c>
      <c r="C312" s="24">
        <v>304000000</v>
      </c>
      <c r="D312" s="22">
        <v>304010000</v>
      </c>
      <c r="E312" s="23">
        <v>304010021</v>
      </c>
      <c r="F312" s="78" t="s">
        <v>1</v>
      </c>
      <c r="G312" s="79" t="s">
        <v>1</v>
      </c>
      <c r="H312" s="80">
        <v>481</v>
      </c>
      <c r="I312" s="79" t="s">
        <v>85</v>
      </c>
      <c r="J312" s="81">
        <v>481481780</v>
      </c>
      <c r="K312" s="69">
        <v>100</v>
      </c>
      <c r="L312" s="82" t="s">
        <v>212</v>
      </c>
      <c r="M312" s="82" t="s">
        <v>6</v>
      </c>
      <c r="N312" s="28" t="s">
        <v>211</v>
      </c>
      <c r="O312" s="21" t="s">
        <v>210</v>
      </c>
      <c r="P312" s="21" t="s">
        <v>209</v>
      </c>
      <c r="Q312" s="29">
        <v>1</v>
      </c>
      <c r="R312" s="30">
        <v>13</v>
      </c>
      <c r="S312" s="31">
        <v>594.649</v>
      </c>
      <c r="T312" s="77">
        <v>594.64890000000003</v>
      </c>
      <c r="U312" s="31">
        <v>0</v>
      </c>
      <c r="V312" s="31">
        <v>0</v>
      </c>
      <c r="W312" s="77">
        <v>0</v>
      </c>
      <c r="X312" s="31">
        <v>0</v>
      </c>
      <c r="Y312" s="77">
        <v>0</v>
      </c>
      <c r="Z312" s="7"/>
    </row>
    <row r="313" spans="1:26" ht="44.25" customHeight="1" x14ac:dyDescent="0.2">
      <c r="A313" s="1"/>
      <c r="B313" s="100">
        <v>304020000</v>
      </c>
      <c r="C313" s="100"/>
      <c r="D313" s="100"/>
      <c r="E313" s="101"/>
      <c r="F313" s="25">
        <v>304020000</v>
      </c>
      <c r="G313" s="26" t="s">
        <v>208</v>
      </c>
      <c r="H313" s="102"/>
      <c r="I313" s="102"/>
      <c r="J313" s="102"/>
      <c r="K313" s="27">
        <v>100</v>
      </c>
      <c r="L313" s="28"/>
      <c r="M313" s="103"/>
      <c r="N313" s="103"/>
      <c r="O313" s="103"/>
      <c r="P313" s="104"/>
      <c r="Q313" s="29" t="s">
        <v>1</v>
      </c>
      <c r="R313" s="30" t="s">
        <v>1</v>
      </c>
      <c r="S313" s="31">
        <f>S314+S322+S333+S335+S337+S339+S342+S344+S346+S350+S352+S354+S356+S358+S360+S362</f>
        <v>1755565.44</v>
      </c>
      <c r="T313" s="31">
        <f t="shared" ref="T313:Y313" si="69">T314+T322+T333+T335+T337+T339+T342+T344+T346+T350+T352+T354+T356+T358+T360+T362</f>
        <v>1752347.57571</v>
      </c>
      <c r="U313" s="31">
        <f t="shared" si="69"/>
        <v>1841798.1999999997</v>
      </c>
      <c r="V313" s="31">
        <f t="shared" si="69"/>
        <v>1603070.2477399998</v>
      </c>
      <c r="W313" s="31">
        <f t="shared" si="69"/>
        <v>1829685.3000000003</v>
      </c>
      <c r="X313" s="31">
        <f t="shared" si="69"/>
        <v>1834665.3000000003</v>
      </c>
      <c r="Y313" s="31">
        <f t="shared" si="69"/>
        <v>1833566.7000000002</v>
      </c>
      <c r="Z313" s="7"/>
    </row>
    <row r="314" spans="1:26" ht="36" customHeight="1" x14ac:dyDescent="0.2">
      <c r="A314" s="1"/>
      <c r="B314" s="108">
        <v>304020001</v>
      </c>
      <c r="C314" s="108"/>
      <c r="D314" s="108"/>
      <c r="E314" s="109"/>
      <c r="F314" s="32">
        <v>304020001</v>
      </c>
      <c r="G314" s="33" t="s">
        <v>207</v>
      </c>
      <c r="H314" s="107"/>
      <c r="I314" s="107"/>
      <c r="J314" s="107"/>
      <c r="K314" s="27">
        <v>100</v>
      </c>
      <c r="L314" s="34"/>
      <c r="M314" s="105"/>
      <c r="N314" s="105"/>
      <c r="O314" s="105"/>
      <c r="P314" s="106"/>
      <c r="Q314" s="9" t="s">
        <v>1</v>
      </c>
      <c r="R314" s="10" t="s">
        <v>1</v>
      </c>
      <c r="S314" s="35">
        <f>S315+S316+S317+S318+S319+S320+S321</f>
        <v>9824.1857600000003</v>
      </c>
      <c r="T314" s="35">
        <f t="shared" ref="T314:Y314" si="70">T315+T316+T317+T318+T319+T320+T321</f>
        <v>9755.3197000000018</v>
      </c>
      <c r="U314" s="35">
        <f t="shared" si="70"/>
        <v>11169.60368</v>
      </c>
      <c r="V314" s="35">
        <f t="shared" si="70"/>
        <v>7976.8551600000001</v>
      </c>
      <c r="W314" s="35">
        <f t="shared" si="70"/>
        <v>4196.2243000000008</v>
      </c>
      <c r="X314" s="35">
        <f t="shared" si="70"/>
        <v>5139.1308500000005</v>
      </c>
      <c r="Y314" s="35">
        <f t="shared" si="70"/>
        <v>4257.7083300000004</v>
      </c>
      <c r="Z314" s="7"/>
    </row>
    <row r="315" spans="1:26" ht="36" customHeight="1" x14ac:dyDescent="0.2">
      <c r="A315" s="1"/>
      <c r="B315" s="2">
        <v>300000000</v>
      </c>
      <c r="C315" s="2">
        <v>304000000</v>
      </c>
      <c r="D315" s="3">
        <v>304020000</v>
      </c>
      <c r="E315" s="65">
        <v>304020001</v>
      </c>
      <c r="F315" s="66" t="s">
        <v>1</v>
      </c>
      <c r="G315" s="5" t="s">
        <v>1</v>
      </c>
      <c r="H315" s="67">
        <v>40</v>
      </c>
      <c r="I315" s="5" t="s">
        <v>90</v>
      </c>
      <c r="J315" s="68">
        <v>40058000</v>
      </c>
      <c r="K315" s="69">
        <v>100</v>
      </c>
      <c r="L315" s="6" t="s">
        <v>206</v>
      </c>
      <c r="M315" s="6" t="s">
        <v>6</v>
      </c>
      <c r="N315" s="70" t="s">
        <v>205</v>
      </c>
      <c r="O315" s="19" t="s">
        <v>204</v>
      </c>
      <c r="P315" s="19" t="s">
        <v>203</v>
      </c>
      <c r="Q315" s="46">
        <v>8</v>
      </c>
      <c r="R315" s="47">
        <v>4</v>
      </c>
      <c r="S315" s="51">
        <v>234.9</v>
      </c>
      <c r="T315" s="50">
        <v>234.9</v>
      </c>
      <c r="U315" s="51">
        <v>273.3</v>
      </c>
      <c r="V315" s="51">
        <v>273.3</v>
      </c>
      <c r="W315" s="50">
        <v>296.2</v>
      </c>
      <c r="X315" s="51">
        <v>318.3</v>
      </c>
      <c r="Y315" s="50">
        <v>346</v>
      </c>
      <c r="Z315" s="7"/>
    </row>
    <row r="316" spans="1:26" ht="36" customHeight="1" x14ac:dyDescent="0.2">
      <c r="A316" s="1"/>
      <c r="B316" s="71">
        <v>300000000</v>
      </c>
      <c r="C316" s="71">
        <v>304000000</v>
      </c>
      <c r="D316" s="72">
        <v>304020000</v>
      </c>
      <c r="E316" s="73">
        <v>304020001</v>
      </c>
      <c r="F316" s="74" t="s">
        <v>1</v>
      </c>
      <c r="G316" s="75" t="s">
        <v>1</v>
      </c>
      <c r="H316" s="76">
        <v>40</v>
      </c>
      <c r="I316" s="75" t="s">
        <v>90</v>
      </c>
      <c r="J316" s="53">
        <v>40151000</v>
      </c>
      <c r="K316" s="69">
        <v>100</v>
      </c>
      <c r="L316" s="54" t="s">
        <v>202</v>
      </c>
      <c r="M316" s="54" t="s">
        <v>6</v>
      </c>
      <c r="N316" s="34" t="s">
        <v>201</v>
      </c>
      <c r="O316" s="18" t="s">
        <v>200</v>
      </c>
      <c r="P316" s="18" t="s">
        <v>199</v>
      </c>
      <c r="Q316" s="29">
        <v>0</v>
      </c>
      <c r="R316" s="30">
        <v>0</v>
      </c>
      <c r="S316" s="31">
        <v>0</v>
      </c>
      <c r="T316" s="77">
        <v>0</v>
      </c>
      <c r="U316" s="31">
        <v>0</v>
      </c>
      <c r="V316" s="31">
        <v>0</v>
      </c>
      <c r="W316" s="77">
        <v>0</v>
      </c>
      <c r="X316" s="31">
        <v>0</v>
      </c>
      <c r="Y316" s="77">
        <v>0</v>
      </c>
      <c r="Z316" s="7"/>
    </row>
    <row r="317" spans="1:26" ht="36" customHeight="1" x14ac:dyDescent="0.2">
      <c r="A317" s="1"/>
      <c r="B317" s="71">
        <v>300000000</v>
      </c>
      <c r="C317" s="71">
        <v>304000000</v>
      </c>
      <c r="D317" s="72">
        <v>304020000</v>
      </c>
      <c r="E317" s="73">
        <v>304020001</v>
      </c>
      <c r="F317" s="74" t="s">
        <v>1</v>
      </c>
      <c r="G317" s="75" t="s">
        <v>1</v>
      </c>
      <c r="H317" s="76">
        <v>40</v>
      </c>
      <c r="I317" s="75" t="s">
        <v>90</v>
      </c>
      <c r="J317" s="53">
        <v>40500138</v>
      </c>
      <c r="K317" s="69">
        <v>101</v>
      </c>
      <c r="L317" s="54" t="s">
        <v>198</v>
      </c>
      <c r="M317" s="54" t="s">
        <v>6</v>
      </c>
      <c r="N317" s="34" t="s">
        <v>197</v>
      </c>
      <c r="O317" s="18" t="s">
        <v>196</v>
      </c>
      <c r="P317" s="18" t="s">
        <v>195</v>
      </c>
      <c r="Q317" s="29">
        <v>1</v>
      </c>
      <c r="R317" s="30">
        <v>13</v>
      </c>
      <c r="S317" s="31">
        <v>3356.9229399999999</v>
      </c>
      <c r="T317" s="77">
        <v>3341.6354099999999</v>
      </c>
      <c r="U317" s="31">
        <v>3209.9837299999999</v>
      </c>
      <c r="V317" s="31">
        <v>2773.4180500000002</v>
      </c>
      <c r="W317" s="77">
        <v>2892.1411600000001</v>
      </c>
      <c r="X317" s="31">
        <v>3352.1704</v>
      </c>
      <c r="Y317" s="77">
        <v>2743.6556399999999</v>
      </c>
      <c r="Z317" s="7"/>
    </row>
    <row r="318" spans="1:26" ht="36" customHeight="1" x14ac:dyDescent="0.2">
      <c r="A318" s="1"/>
      <c r="B318" s="71">
        <v>300000000</v>
      </c>
      <c r="C318" s="71">
        <v>304000000</v>
      </c>
      <c r="D318" s="72">
        <v>304020000</v>
      </c>
      <c r="E318" s="73">
        <v>304020001</v>
      </c>
      <c r="F318" s="74" t="s">
        <v>1</v>
      </c>
      <c r="G318" s="75" t="s">
        <v>1</v>
      </c>
      <c r="H318" s="76">
        <v>40</v>
      </c>
      <c r="I318" s="75" t="s">
        <v>90</v>
      </c>
      <c r="J318" s="53">
        <v>40500138</v>
      </c>
      <c r="K318" s="69">
        <v>101</v>
      </c>
      <c r="L318" s="54" t="s">
        <v>198</v>
      </c>
      <c r="M318" s="54" t="s">
        <v>6</v>
      </c>
      <c r="N318" s="34" t="s">
        <v>197</v>
      </c>
      <c r="O318" s="18" t="s">
        <v>196</v>
      </c>
      <c r="P318" s="18" t="s">
        <v>195</v>
      </c>
      <c r="Q318" s="29">
        <v>3</v>
      </c>
      <c r="R318" s="30">
        <v>4</v>
      </c>
      <c r="S318" s="31">
        <v>528.17119000000002</v>
      </c>
      <c r="T318" s="77">
        <v>518.03579999999999</v>
      </c>
      <c r="U318" s="31">
        <v>625.49483999999995</v>
      </c>
      <c r="V318" s="31">
        <v>186.19177999999999</v>
      </c>
      <c r="W318" s="77">
        <v>221.64012</v>
      </c>
      <c r="X318" s="31">
        <v>662.98540000000003</v>
      </c>
      <c r="Y318" s="77">
        <v>385.38315</v>
      </c>
      <c r="Z318" s="7"/>
    </row>
    <row r="319" spans="1:26" ht="36" customHeight="1" x14ac:dyDescent="0.2">
      <c r="A319" s="1"/>
      <c r="B319" s="71">
        <v>300000000</v>
      </c>
      <c r="C319" s="71">
        <v>304000000</v>
      </c>
      <c r="D319" s="72">
        <v>304020000</v>
      </c>
      <c r="E319" s="73">
        <v>304020001</v>
      </c>
      <c r="F319" s="74" t="s">
        <v>1</v>
      </c>
      <c r="G319" s="75" t="s">
        <v>1</v>
      </c>
      <c r="H319" s="76">
        <v>40</v>
      </c>
      <c r="I319" s="75" t="s">
        <v>90</v>
      </c>
      <c r="J319" s="53">
        <v>40500138</v>
      </c>
      <c r="K319" s="69">
        <v>101</v>
      </c>
      <c r="L319" s="54" t="s">
        <v>198</v>
      </c>
      <c r="M319" s="54" t="s">
        <v>6</v>
      </c>
      <c r="N319" s="34" t="s">
        <v>197</v>
      </c>
      <c r="O319" s="18" t="s">
        <v>196</v>
      </c>
      <c r="P319" s="18" t="s">
        <v>195</v>
      </c>
      <c r="Q319" s="29">
        <v>4</v>
      </c>
      <c r="R319" s="30">
        <v>12</v>
      </c>
      <c r="S319" s="31">
        <v>888.91198999999995</v>
      </c>
      <c r="T319" s="77">
        <v>883.42273</v>
      </c>
      <c r="U319" s="31">
        <v>739.40279999999996</v>
      </c>
      <c r="V319" s="31">
        <v>627.70249999999999</v>
      </c>
      <c r="W319" s="77">
        <v>711.39247999999998</v>
      </c>
      <c r="X319" s="31">
        <v>730.82451000000003</v>
      </c>
      <c r="Y319" s="77">
        <v>707.81899999999996</v>
      </c>
      <c r="Z319" s="7"/>
    </row>
    <row r="320" spans="1:26" ht="36" customHeight="1" x14ac:dyDescent="0.2">
      <c r="A320" s="1"/>
      <c r="B320" s="24"/>
      <c r="C320" s="24"/>
      <c r="D320" s="22"/>
      <c r="E320" s="23"/>
      <c r="F320" s="78"/>
      <c r="G320" s="79"/>
      <c r="H320" s="76">
        <v>40</v>
      </c>
      <c r="I320" s="75" t="s">
        <v>90</v>
      </c>
      <c r="J320" s="53">
        <v>40500138</v>
      </c>
      <c r="K320" s="69"/>
      <c r="L320" s="54" t="s">
        <v>198</v>
      </c>
      <c r="M320" s="54" t="s">
        <v>6</v>
      </c>
      <c r="N320" s="34" t="s">
        <v>197</v>
      </c>
      <c r="O320" s="18" t="s">
        <v>984</v>
      </c>
      <c r="P320" s="18" t="s">
        <v>985</v>
      </c>
      <c r="Q320" s="29">
        <v>10</v>
      </c>
      <c r="R320" s="30">
        <v>6</v>
      </c>
      <c r="S320" s="31">
        <v>4729.8420900000001</v>
      </c>
      <c r="T320" s="77">
        <v>4691.8882100000001</v>
      </c>
      <c r="U320" s="31">
        <v>6260.0826200000001</v>
      </c>
      <c r="V320" s="31">
        <v>4054.9031399999999</v>
      </c>
      <c r="W320" s="77">
        <v>0</v>
      </c>
      <c r="X320" s="31">
        <v>0</v>
      </c>
      <c r="Y320" s="77">
        <v>0</v>
      </c>
      <c r="Z320" s="7"/>
    </row>
    <row r="321" spans="1:26" ht="36" customHeight="1" x14ac:dyDescent="0.2">
      <c r="A321" s="1"/>
      <c r="B321" s="24">
        <v>300000000</v>
      </c>
      <c r="C321" s="24">
        <v>304000000</v>
      </c>
      <c r="D321" s="22">
        <v>304020000</v>
      </c>
      <c r="E321" s="23">
        <v>304020001</v>
      </c>
      <c r="F321" s="78" t="s">
        <v>1</v>
      </c>
      <c r="G321" s="79" t="s">
        <v>1</v>
      </c>
      <c r="H321" s="80">
        <v>231</v>
      </c>
      <c r="I321" s="79" t="s">
        <v>49</v>
      </c>
      <c r="J321" s="81">
        <v>231231230</v>
      </c>
      <c r="K321" s="69">
        <v>100</v>
      </c>
      <c r="L321" s="82" t="s">
        <v>194</v>
      </c>
      <c r="M321" s="82" t="s">
        <v>6</v>
      </c>
      <c r="N321" s="28" t="s">
        <v>179</v>
      </c>
      <c r="O321" s="21" t="s">
        <v>178</v>
      </c>
      <c r="P321" s="21" t="s">
        <v>177</v>
      </c>
      <c r="Q321" s="29">
        <v>7</v>
      </c>
      <c r="R321" s="30">
        <v>9</v>
      </c>
      <c r="S321" s="31">
        <v>85.437550000000002</v>
      </c>
      <c r="T321" s="77">
        <v>85.437550000000002</v>
      </c>
      <c r="U321" s="31">
        <v>61.339689999999997</v>
      </c>
      <c r="V321" s="31">
        <v>61.339689999999997</v>
      </c>
      <c r="W321" s="77">
        <v>74.850539999999995</v>
      </c>
      <c r="X321" s="31">
        <v>74.850539999999995</v>
      </c>
      <c r="Y321" s="77">
        <v>74.850539999999995</v>
      </c>
      <c r="Z321" s="7"/>
    </row>
    <row r="322" spans="1:26" ht="36" customHeight="1" x14ac:dyDescent="0.2">
      <c r="A322" s="1"/>
      <c r="B322" s="108">
        <v>304020002</v>
      </c>
      <c r="C322" s="108"/>
      <c r="D322" s="108"/>
      <c r="E322" s="109"/>
      <c r="F322" s="32">
        <v>304020002</v>
      </c>
      <c r="G322" s="33" t="s">
        <v>193</v>
      </c>
      <c r="H322" s="107"/>
      <c r="I322" s="107"/>
      <c r="J322" s="107"/>
      <c r="K322" s="27">
        <v>100</v>
      </c>
      <c r="L322" s="34"/>
      <c r="M322" s="105"/>
      <c r="N322" s="105"/>
      <c r="O322" s="105"/>
      <c r="P322" s="106"/>
      <c r="Q322" s="9" t="s">
        <v>1</v>
      </c>
      <c r="R322" s="10" t="s">
        <v>1</v>
      </c>
      <c r="S322" s="35">
        <f>S323+S324+S325+S326+S327+S328+S329+S330+S331+S332</f>
        <v>22556.922650000004</v>
      </c>
      <c r="T322" s="35">
        <f t="shared" ref="T322:Y322" si="71">T323+T324+T325+T326+T327+T328+T329+T330+T331+T332</f>
        <v>22553.140470000002</v>
      </c>
      <c r="U322" s="35">
        <f t="shared" si="71"/>
        <v>25207.653540000003</v>
      </c>
      <c r="V322" s="35">
        <f t="shared" si="71"/>
        <v>20321.792279999998</v>
      </c>
      <c r="W322" s="35">
        <f t="shared" si="71"/>
        <v>12666.775700000002</v>
      </c>
      <c r="X322" s="35">
        <f t="shared" si="71"/>
        <v>13494.36915</v>
      </c>
      <c r="Y322" s="35">
        <f t="shared" si="71"/>
        <v>12806.668590000001</v>
      </c>
      <c r="Z322" s="7"/>
    </row>
    <row r="323" spans="1:26" ht="36" customHeight="1" x14ac:dyDescent="0.2">
      <c r="A323" s="1"/>
      <c r="B323" s="2">
        <v>300000000</v>
      </c>
      <c r="C323" s="2">
        <v>304000000</v>
      </c>
      <c r="D323" s="3">
        <v>304020000</v>
      </c>
      <c r="E323" s="65">
        <v>304020002</v>
      </c>
      <c r="F323" s="66" t="s">
        <v>1</v>
      </c>
      <c r="G323" s="5" t="s">
        <v>1</v>
      </c>
      <c r="H323" s="67">
        <v>40</v>
      </c>
      <c r="I323" s="5" t="s">
        <v>90</v>
      </c>
      <c r="J323" s="68">
        <v>40500137</v>
      </c>
      <c r="K323" s="69">
        <v>100</v>
      </c>
      <c r="L323" s="6" t="s">
        <v>192</v>
      </c>
      <c r="M323" s="6" t="s">
        <v>6</v>
      </c>
      <c r="N323" s="70" t="s">
        <v>191</v>
      </c>
      <c r="O323" s="19" t="s">
        <v>190</v>
      </c>
      <c r="P323" s="19" t="s">
        <v>189</v>
      </c>
      <c r="Q323" s="46">
        <v>1</v>
      </c>
      <c r="R323" s="47">
        <v>13</v>
      </c>
      <c r="S323" s="51">
        <v>7788.6484399999999</v>
      </c>
      <c r="T323" s="50">
        <v>7788.6484399999999</v>
      </c>
      <c r="U323" s="51">
        <v>8084.0162700000001</v>
      </c>
      <c r="V323" s="51">
        <v>7245.6189000000004</v>
      </c>
      <c r="W323" s="50">
        <v>8543.7588400000004</v>
      </c>
      <c r="X323" s="51">
        <v>8958.3295999999991</v>
      </c>
      <c r="Y323" s="50">
        <v>8853.4212800000005</v>
      </c>
      <c r="Z323" s="7"/>
    </row>
    <row r="324" spans="1:26" ht="36" customHeight="1" x14ac:dyDescent="0.2">
      <c r="A324" s="1"/>
      <c r="B324" s="71">
        <v>300000000</v>
      </c>
      <c r="C324" s="71">
        <v>304000000</v>
      </c>
      <c r="D324" s="72">
        <v>304020000</v>
      </c>
      <c r="E324" s="73">
        <v>304020002</v>
      </c>
      <c r="F324" s="74" t="s">
        <v>1</v>
      </c>
      <c r="G324" s="75" t="s">
        <v>1</v>
      </c>
      <c r="H324" s="76">
        <v>40</v>
      </c>
      <c r="I324" s="75" t="s">
        <v>90</v>
      </c>
      <c r="J324" s="53">
        <v>40500137</v>
      </c>
      <c r="K324" s="69">
        <v>100</v>
      </c>
      <c r="L324" s="54" t="s">
        <v>192</v>
      </c>
      <c r="M324" s="54" t="s">
        <v>6</v>
      </c>
      <c r="N324" s="34" t="s">
        <v>191</v>
      </c>
      <c r="O324" s="18" t="s">
        <v>190</v>
      </c>
      <c r="P324" s="18" t="s">
        <v>189</v>
      </c>
      <c r="Q324" s="29">
        <v>3</v>
      </c>
      <c r="R324" s="30">
        <v>4</v>
      </c>
      <c r="S324" s="31">
        <v>696.82880999999998</v>
      </c>
      <c r="T324" s="77">
        <v>696.82880999999998</v>
      </c>
      <c r="U324" s="31">
        <v>584.47616000000005</v>
      </c>
      <c r="V324" s="31">
        <v>382.32274000000001</v>
      </c>
      <c r="W324" s="77">
        <v>715.35987999999998</v>
      </c>
      <c r="X324" s="31">
        <v>934.91459999999995</v>
      </c>
      <c r="Y324" s="77">
        <v>551.61685</v>
      </c>
      <c r="Z324" s="7"/>
    </row>
    <row r="325" spans="1:26" ht="36" customHeight="1" x14ac:dyDescent="0.2">
      <c r="A325" s="1"/>
      <c r="B325" s="71">
        <v>300000000</v>
      </c>
      <c r="C325" s="71">
        <v>304000000</v>
      </c>
      <c r="D325" s="72">
        <v>304020000</v>
      </c>
      <c r="E325" s="73">
        <v>304020002</v>
      </c>
      <c r="F325" s="74" t="s">
        <v>1</v>
      </c>
      <c r="G325" s="75" t="s">
        <v>1</v>
      </c>
      <c r="H325" s="76">
        <v>40</v>
      </c>
      <c r="I325" s="75" t="s">
        <v>90</v>
      </c>
      <c r="J325" s="53">
        <v>40500137</v>
      </c>
      <c r="K325" s="69">
        <v>100</v>
      </c>
      <c r="L325" s="54" t="s">
        <v>192</v>
      </c>
      <c r="M325" s="54" t="s">
        <v>6</v>
      </c>
      <c r="N325" s="34" t="s">
        <v>191</v>
      </c>
      <c r="O325" s="18" t="s">
        <v>190</v>
      </c>
      <c r="P325" s="18" t="s">
        <v>189</v>
      </c>
      <c r="Q325" s="29">
        <v>4</v>
      </c>
      <c r="R325" s="30">
        <v>12</v>
      </c>
      <c r="S325" s="31">
        <v>2156.6272100000001</v>
      </c>
      <c r="T325" s="77">
        <v>2156.6272100000001</v>
      </c>
      <c r="U325" s="31">
        <v>2358.1972000000001</v>
      </c>
      <c r="V325" s="31">
        <v>2108.6931500000001</v>
      </c>
      <c r="W325" s="77">
        <v>2328.9075200000002</v>
      </c>
      <c r="X325" s="31">
        <v>2512.27549</v>
      </c>
      <c r="Y325" s="77">
        <v>2326.181</v>
      </c>
      <c r="Z325" s="7"/>
    </row>
    <row r="326" spans="1:26" ht="36" customHeight="1" x14ac:dyDescent="0.2">
      <c r="A326" s="1"/>
      <c r="B326" s="71"/>
      <c r="C326" s="71"/>
      <c r="D326" s="72"/>
      <c r="E326" s="73"/>
      <c r="F326" s="74"/>
      <c r="G326" s="75"/>
      <c r="H326" s="76">
        <v>40</v>
      </c>
      <c r="I326" s="75" t="s">
        <v>90</v>
      </c>
      <c r="J326" s="53">
        <v>40500137</v>
      </c>
      <c r="K326" s="69"/>
      <c r="L326" s="54" t="s">
        <v>192</v>
      </c>
      <c r="M326" s="54" t="s">
        <v>6</v>
      </c>
      <c r="N326" s="34" t="s">
        <v>986</v>
      </c>
      <c r="O326" s="18" t="s">
        <v>190</v>
      </c>
      <c r="P326" s="18" t="s">
        <v>987</v>
      </c>
      <c r="Q326" s="29">
        <v>4</v>
      </c>
      <c r="R326" s="30">
        <v>5</v>
      </c>
      <c r="S326" s="31">
        <v>114.1</v>
      </c>
      <c r="T326" s="77">
        <v>114.1</v>
      </c>
      <c r="U326" s="31">
        <v>140.80000000000001</v>
      </c>
      <c r="V326" s="31">
        <v>140.80000000000001</v>
      </c>
      <c r="W326" s="77">
        <v>0</v>
      </c>
      <c r="X326" s="31">
        <v>0</v>
      </c>
      <c r="Y326" s="77">
        <v>0</v>
      </c>
      <c r="Z326" s="7"/>
    </row>
    <row r="327" spans="1:26" ht="36" customHeight="1" x14ac:dyDescent="0.2">
      <c r="A327" s="1"/>
      <c r="B327" s="71"/>
      <c r="C327" s="71"/>
      <c r="D327" s="72"/>
      <c r="E327" s="73"/>
      <c r="F327" s="74"/>
      <c r="G327" s="75"/>
      <c r="H327" s="76">
        <v>40</v>
      </c>
      <c r="I327" s="75" t="s">
        <v>90</v>
      </c>
      <c r="J327" s="53">
        <v>40500137</v>
      </c>
      <c r="K327" s="69"/>
      <c r="L327" s="54" t="s">
        <v>192</v>
      </c>
      <c r="M327" s="54" t="s">
        <v>6</v>
      </c>
      <c r="N327" s="34" t="s">
        <v>988</v>
      </c>
      <c r="O327" s="18" t="s">
        <v>190</v>
      </c>
      <c r="P327" s="18" t="s">
        <v>989</v>
      </c>
      <c r="Q327" s="29">
        <v>10</v>
      </c>
      <c r="R327" s="30">
        <v>6</v>
      </c>
      <c r="S327" s="31">
        <v>10655.89574</v>
      </c>
      <c r="T327" s="77">
        <v>10652.11356</v>
      </c>
      <c r="U327" s="31">
        <v>12965.223599999999</v>
      </c>
      <c r="V327" s="31">
        <v>9425.7171799999996</v>
      </c>
      <c r="W327" s="77">
        <v>0</v>
      </c>
      <c r="X327" s="31">
        <v>0</v>
      </c>
      <c r="Y327" s="77">
        <v>0</v>
      </c>
      <c r="Z327" s="7"/>
    </row>
    <row r="328" spans="1:26" ht="36" customHeight="1" x14ac:dyDescent="0.2">
      <c r="A328" s="1"/>
      <c r="B328" s="71">
        <v>300000000</v>
      </c>
      <c r="C328" s="71">
        <v>304000000</v>
      </c>
      <c r="D328" s="72">
        <v>304020000</v>
      </c>
      <c r="E328" s="73">
        <v>304020002</v>
      </c>
      <c r="F328" s="74" t="s">
        <v>1</v>
      </c>
      <c r="G328" s="75" t="s">
        <v>1</v>
      </c>
      <c r="H328" s="76">
        <v>50</v>
      </c>
      <c r="I328" s="75" t="s">
        <v>8</v>
      </c>
      <c r="J328" s="53">
        <v>50137000</v>
      </c>
      <c r="K328" s="69">
        <v>100</v>
      </c>
      <c r="L328" s="54" t="s">
        <v>188</v>
      </c>
      <c r="M328" s="54" t="s">
        <v>6</v>
      </c>
      <c r="N328" s="34" t="s">
        <v>187</v>
      </c>
      <c r="O328" s="18" t="s">
        <v>186</v>
      </c>
      <c r="P328" s="18" t="s">
        <v>185</v>
      </c>
      <c r="Q328" s="29">
        <v>1</v>
      </c>
      <c r="R328" s="30">
        <v>6</v>
      </c>
      <c r="S328" s="31">
        <v>666.4</v>
      </c>
      <c r="T328" s="77">
        <v>666.4</v>
      </c>
      <c r="U328" s="31">
        <v>673.2</v>
      </c>
      <c r="V328" s="31">
        <v>628.29999999999995</v>
      </c>
      <c r="W328" s="77">
        <v>693</v>
      </c>
      <c r="X328" s="31">
        <v>693</v>
      </c>
      <c r="Y328" s="77">
        <v>693</v>
      </c>
      <c r="Z328" s="7"/>
    </row>
    <row r="329" spans="1:26" ht="36" customHeight="1" x14ac:dyDescent="0.2">
      <c r="A329" s="1"/>
      <c r="B329" s="71">
        <v>300000000</v>
      </c>
      <c r="C329" s="71">
        <v>304000000</v>
      </c>
      <c r="D329" s="72">
        <v>304020000</v>
      </c>
      <c r="E329" s="73">
        <v>304020002</v>
      </c>
      <c r="F329" s="74" t="s">
        <v>1</v>
      </c>
      <c r="G329" s="75" t="s">
        <v>1</v>
      </c>
      <c r="H329" s="76">
        <v>70</v>
      </c>
      <c r="I329" s="75" t="s">
        <v>95</v>
      </c>
      <c r="J329" s="53">
        <v>70160000</v>
      </c>
      <c r="K329" s="69">
        <v>100</v>
      </c>
      <c r="L329" s="54" t="s">
        <v>184</v>
      </c>
      <c r="M329" s="54" t="s">
        <v>6</v>
      </c>
      <c r="N329" s="34" t="s">
        <v>183</v>
      </c>
      <c r="O329" s="18" t="s">
        <v>182</v>
      </c>
      <c r="P329" s="18" t="s">
        <v>181</v>
      </c>
      <c r="Q329" s="29">
        <v>5</v>
      </c>
      <c r="R329" s="30">
        <v>5</v>
      </c>
      <c r="S329" s="31">
        <v>2.9</v>
      </c>
      <c r="T329" s="77">
        <v>2.9</v>
      </c>
      <c r="U329" s="31">
        <v>11.4</v>
      </c>
      <c r="V329" s="31">
        <v>0</v>
      </c>
      <c r="W329" s="77">
        <v>2.1</v>
      </c>
      <c r="X329" s="31">
        <v>2.1</v>
      </c>
      <c r="Y329" s="77">
        <v>2.1</v>
      </c>
      <c r="Z329" s="7"/>
    </row>
    <row r="330" spans="1:26" ht="36" customHeight="1" x14ac:dyDescent="0.2">
      <c r="A330" s="1"/>
      <c r="B330" s="71">
        <v>300000000</v>
      </c>
      <c r="C330" s="71">
        <v>304000000</v>
      </c>
      <c r="D330" s="72">
        <v>304020000</v>
      </c>
      <c r="E330" s="73">
        <v>304020002</v>
      </c>
      <c r="F330" s="74" t="s">
        <v>1</v>
      </c>
      <c r="G330" s="75" t="s">
        <v>1</v>
      </c>
      <c r="H330" s="76">
        <v>231</v>
      </c>
      <c r="I330" s="75" t="s">
        <v>49</v>
      </c>
      <c r="J330" s="53">
        <v>231016000</v>
      </c>
      <c r="K330" s="69">
        <v>100</v>
      </c>
      <c r="L330" s="54" t="s">
        <v>180</v>
      </c>
      <c r="M330" s="54" t="s">
        <v>6</v>
      </c>
      <c r="N330" s="34" t="s">
        <v>179</v>
      </c>
      <c r="O330" s="18" t="s">
        <v>178</v>
      </c>
      <c r="P330" s="18" t="s">
        <v>177</v>
      </c>
      <c r="Q330" s="29">
        <v>7</v>
      </c>
      <c r="R330" s="30">
        <v>9</v>
      </c>
      <c r="S330" s="31">
        <v>344.80245000000002</v>
      </c>
      <c r="T330" s="77">
        <v>344.80245000000002</v>
      </c>
      <c r="U330" s="31">
        <v>261.34030999999999</v>
      </c>
      <c r="V330" s="31">
        <v>261.34030999999999</v>
      </c>
      <c r="W330" s="77">
        <v>247.84945999999999</v>
      </c>
      <c r="X330" s="31">
        <v>247.84945999999999</v>
      </c>
      <c r="Y330" s="77">
        <v>247.84945999999999</v>
      </c>
      <c r="Z330" s="7"/>
    </row>
    <row r="331" spans="1:26" ht="36" customHeight="1" x14ac:dyDescent="0.2">
      <c r="A331" s="1"/>
      <c r="B331" s="71">
        <v>300000000</v>
      </c>
      <c r="C331" s="71">
        <v>304000000</v>
      </c>
      <c r="D331" s="72">
        <v>304020000</v>
      </c>
      <c r="E331" s="73">
        <v>304020002</v>
      </c>
      <c r="F331" s="74" t="s">
        <v>1</v>
      </c>
      <c r="G331" s="75" t="s">
        <v>1</v>
      </c>
      <c r="H331" s="76">
        <v>481</v>
      </c>
      <c r="I331" s="75" t="s">
        <v>85</v>
      </c>
      <c r="J331" s="53">
        <v>481481506</v>
      </c>
      <c r="K331" s="69">
        <v>100</v>
      </c>
      <c r="L331" s="54" t="s">
        <v>176</v>
      </c>
      <c r="M331" s="54" t="s">
        <v>6</v>
      </c>
      <c r="N331" s="34" t="s">
        <v>175</v>
      </c>
      <c r="O331" s="18" t="s">
        <v>174</v>
      </c>
      <c r="P331" s="18" t="s">
        <v>173</v>
      </c>
      <c r="Q331" s="29">
        <v>6</v>
      </c>
      <c r="R331" s="30">
        <v>5</v>
      </c>
      <c r="S331" s="31">
        <v>96.72</v>
      </c>
      <c r="T331" s="77">
        <v>96.72</v>
      </c>
      <c r="U331" s="31">
        <v>95</v>
      </c>
      <c r="V331" s="31">
        <v>95</v>
      </c>
      <c r="W331" s="77">
        <v>103.1</v>
      </c>
      <c r="X331" s="31">
        <v>113.2</v>
      </c>
      <c r="Y331" s="77">
        <v>99.8</v>
      </c>
      <c r="Z331" s="7"/>
    </row>
    <row r="332" spans="1:26" ht="36" customHeight="1" x14ac:dyDescent="0.2">
      <c r="A332" s="1"/>
      <c r="B332" s="24">
        <v>300000000</v>
      </c>
      <c r="C332" s="24">
        <v>304000000</v>
      </c>
      <c r="D332" s="22">
        <v>304020000</v>
      </c>
      <c r="E332" s="23">
        <v>304020002</v>
      </c>
      <c r="F332" s="78" t="s">
        <v>1</v>
      </c>
      <c r="G332" s="79" t="s">
        <v>1</v>
      </c>
      <c r="H332" s="80">
        <v>481</v>
      </c>
      <c r="I332" s="79" t="s">
        <v>85</v>
      </c>
      <c r="J332" s="81">
        <v>481481710</v>
      </c>
      <c r="K332" s="69">
        <v>100</v>
      </c>
      <c r="L332" s="82" t="s">
        <v>172</v>
      </c>
      <c r="M332" s="82" t="s">
        <v>6</v>
      </c>
      <c r="N332" s="28" t="s">
        <v>171</v>
      </c>
      <c r="O332" s="21" t="s">
        <v>170</v>
      </c>
      <c r="P332" s="21" t="s">
        <v>169</v>
      </c>
      <c r="Q332" s="29">
        <v>9</v>
      </c>
      <c r="R332" s="30">
        <v>9</v>
      </c>
      <c r="S332" s="31">
        <v>34</v>
      </c>
      <c r="T332" s="77">
        <v>34</v>
      </c>
      <c r="U332" s="31">
        <v>34</v>
      </c>
      <c r="V332" s="31">
        <v>34</v>
      </c>
      <c r="W332" s="77">
        <v>32.700000000000003</v>
      </c>
      <c r="X332" s="31">
        <v>32.700000000000003</v>
      </c>
      <c r="Y332" s="77">
        <v>32.700000000000003</v>
      </c>
      <c r="Z332" s="7"/>
    </row>
    <row r="333" spans="1:26" ht="36" customHeight="1" x14ac:dyDescent="0.2">
      <c r="A333" s="1"/>
      <c r="B333" s="108">
        <v>304020005</v>
      </c>
      <c r="C333" s="108"/>
      <c r="D333" s="108"/>
      <c r="E333" s="109"/>
      <c r="F333" s="32">
        <v>304020005</v>
      </c>
      <c r="G333" s="33" t="s">
        <v>168</v>
      </c>
      <c r="H333" s="107"/>
      <c r="I333" s="107"/>
      <c r="J333" s="107"/>
      <c r="K333" s="27">
        <v>400</v>
      </c>
      <c r="L333" s="34"/>
      <c r="M333" s="105"/>
      <c r="N333" s="105"/>
      <c r="O333" s="105"/>
      <c r="P333" s="106"/>
      <c r="Q333" s="9" t="s">
        <v>1</v>
      </c>
      <c r="R333" s="10" t="s">
        <v>1</v>
      </c>
      <c r="S333" s="35">
        <f>S334</f>
        <v>121278.7</v>
      </c>
      <c r="T333" s="35">
        <f t="shared" ref="T333:Y333" si="72">T334</f>
        <v>120746.11320000001</v>
      </c>
      <c r="U333" s="35">
        <f t="shared" si="72"/>
        <v>129926.1</v>
      </c>
      <c r="V333" s="35">
        <f t="shared" si="72"/>
        <v>100858.45162000001</v>
      </c>
      <c r="W333" s="35">
        <f t="shared" si="72"/>
        <v>110803</v>
      </c>
      <c r="X333" s="35">
        <f t="shared" si="72"/>
        <v>115138.9</v>
      </c>
      <c r="Y333" s="35">
        <f t="shared" si="72"/>
        <v>112538</v>
      </c>
      <c r="Z333" s="7"/>
    </row>
    <row r="334" spans="1:26" ht="36" customHeight="1" x14ac:dyDescent="0.2">
      <c r="A334" s="1"/>
      <c r="B334" s="36">
        <v>300000000</v>
      </c>
      <c r="C334" s="36">
        <v>304000000</v>
      </c>
      <c r="D334" s="37">
        <v>304020000</v>
      </c>
      <c r="E334" s="38">
        <v>304020005</v>
      </c>
      <c r="F334" s="39" t="s">
        <v>1</v>
      </c>
      <c r="G334" s="40" t="s">
        <v>1</v>
      </c>
      <c r="H334" s="41">
        <v>40</v>
      </c>
      <c r="I334" s="40" t="s">
        <v>90</v>
      </c>
      <c r="J334" s="42">
        <v>40025000</v>
      </c>
      <c r="K334" s="69">
        <v>400</v>
      </c>
      <c r="L334" s="44" t="s">
        <v>167</v>
      </c>
      <c r="M334" s="44" t="s">
        <v>6</v>
      </c>
      <c r="N334" s="45" t="s">
        <v>110</v>
      </c>
      <c r="O334" s="20" t="s">
        <v>166</v>
      </c>
      <c r="P334" s="20" t="s">
        <v>108</v>
      </c>
      <c r="Q334" s="46">
        <v>4</v>
      </c>
      <c r="R334" s="47">
        <v>5</v>
      </c>
      <c r="S334" s="51">
        <v>121278.7</v>
      </c>
      <c r="T334" s="50">
        <v>120746.11320000001</v>
      </c>
      <c r="U334" s="51">
        <v>129926.1</v>
      </c>
      <c r="V334" s="51">
        <v>100858.45162000001</v>
      </c>
      <c r="W334" s="50">
        <v>110803</v>
      </c>
      <c r="X334" s="51">
        <v>115138.9</v>
      </c>
      <c r="Y334" s="50">
        <v>112538</v>
      </c>
      <c r="Z334" s="7"/>
    </row>
    <row r="335" spans="1:26" ht="36" customHeight="1" x14ac:dyDescent="0.2">
      <c r="A335" s="1"/>
      <c r="B335" s="108">
        <v>304020006</v>
      </c>
      <c r="C335" s="108"/>
      <c r="D335" s="108"/>
      <c r="E335" s="109"/>
      <c r="F335" s="32">
        <v>304020006</v>
      </c>
      <c r="G335" s="33" t="s">
        <v>165</v>
      </c>
      <c r="H335" s="107"/>
      <c r="I335" s="107"/>
      <c r="J335" s="107"/>
      <c r="K335" s="27">
        <v>400</v>
      </c>
      <c r="L335" s="34"/>
      <c r="M335" s="105"/>
      <c r="N335" s="105"/>
      <c r="O335" s="105"/>
      <c r="P335" s="106"/>
      <c r="Q335" s="9" t="s">
        <v>1</v>
      </c>
      <c r="R335" s="10" t="s">
        <v>1</v>
      </c>
      <c r="S335" s="35">
        <f>S336</f>
        <v>855</v>
      </c>
      <c r="T335" s="35">
        <f t="shared" ref="T335:Y335" si="73">T336</f>
        <v>855</v>
      </c>
      <c r="U335" s="35">
        <f t="shared" si="73"/>
        <v>855</v>
      </c>
      <c r="V335" s="35">
        <f t="shared" si="73"/>
        <v>641.9</v>
      </c>
      <c r="W335" s="35">
        <f t="shared" si="73"/>
        <v>775.2</v>
      </c>
      <c r="X335" s="35">
        <f t="shared" si="73"/>
        <v>786.6</v>
      </c>
      <c r="Y335" s="35">
        <f t="shared" si="73"/>
        <v>742.2</v>
      </c>
      <c r="Z335" s="7"/>
    </row>
    <row r="336" spans="1:26" ht="36" customHeight="1" x14ac:dyDescent="0.2">
      <c r="A336" s="1"/>
      <c r="B336" s="36">
        <v>300000000</v>
      </c>
      <c r="C336" s="36">
        <v>304000000</v>
      </c>
      <c r="D336" s="37">
        <v>304020000</v>
      </c>
      <c r="E336" s="38">
        <v>304020006</v>
      </c>
      <c r="F336" s="39" t="s">
        <v>1</v>
      </c>
      <c r="G336" s="40" t="s">
        <v>1</v>
      </c>
      <c r="H336" s="41">
        <v>40</v>
      </c>
      <c r="I336" s="40" t="s">
        <v>90</v>
      </c>
      <c r="J336" s="42">
        <v>40063000</v>
      </c>
      <c r="K336" s="69">
        <v>400</v>
      </c>
      <c r="L336" s="44" t="s">
        <v>164</v>
      </c>
      <c r="M336" s="44" t="s">
        <v>6</v>
      </c>
      <c r="N336" s="45" t="s">
        <v>110</v>
      </c>
      <c r="O336" s="20" t="s">
        <v>163</v>
      </c>
      <c r="P336" s="20" t="s">
        <v>108</v>
      </c>
      <c r="Q336" s="46">
        <v>4</v>
      </c>
      <c r="R336" s="47">
        <v>5</v>
      </c>
      <c r="S336" s="51">
        <v>855</v>
      </c>
      <c r="T336" s="50">
        <v>855</v>
      </c>
      <c r="U336" s="51">
        <v>855</v>
      </c>
      <c r="V336" s="51">
        <v>641.9</v>
      </c>
      <c r="W336" s="50">
        <v>775.2</v>
      </c>
      <c r="X336" s="51">
        <v>786.6</v>
      </c>
      <c r="Y336" s="50">
        <v>742.2</v>
      </c>
      <c r="Z336" s="7"/>
    </row>
    <row r="337" spans="1:26" ht="36" customHeight="1" x14ac:dyDescent="0.2">
      <c r="A337" s="1"/>
      <c r="B337" s="108">
        <v>304020007</v>
      </c>
      <c r="C337" s="108"/>
      <c r="D337" s="108"/>
      <c r="E337" s="109"/>
      <c r="F337" s="32">
        <v>304020007</v>
      </c>
      <c r="G337" s="33" t="s">
        <v>162</v>
      </c>
      <c r="H337" s="107"/>
      <c r="I337" s="107"/>
      <c r="J337" s="107"/>
      <c r="K337" s="27">
        <v>400</v>
      </c>
      <c r="L337" s="34"/>
      <c r="M337" s="105"/>
      <c r="N337" s="105"/>
      <c r="O337" s="105"/>
      <c r="P337" s="106"/>
      <c r="Q337" s="9" t="s">
        <v>1</v>
      </c>
      <c r="R337" s="10" t="s">
        <v>1</v>
      </c>
      <c r="S337" s="35">
        <f>S338</f>
        <v>3322</v>
      </c>
      <c r="T337" s="35">
        <f t="shared" ref="T337:Y337" si="74">T338</f>
        <v>3322</v>
      </c>
      <c r="U337" s="35">
        <f t="shared" si="74"/>
        <v>3620.1</v>
      </c>
      <c r="V337" s="35">
        <f t="shared" si="74"/>
        <v>2642</v>
      </c>
      <c r="W337" s="35">
        <f t="shared" si="74"/>
        <v>3117.4</v>
      </c>
      <c r="X337" s="35">
        <f t="shared" si="74"/>
        <v>3178.7</v>
      </c>
      <c r="Y337" s="35">
        <f t="shared" si="74"/>
        <v>3013.9</v>
      </c>
      <c r="Z337" s="7"/>
    </row>
    <row r="338" spans="1:26" ht="36" customHeight="1" x14ac:dyDescent="0.2">
      <c r="A338" s="1"/>
      <c r="B338" s="36">
        <v>300000000</v>
      </c>
      <c r="C338" s="36">
        <v>304000000</v>
      </c>
      <c r="D338" s="37">
        <v>304020000</v>
      </c>
      <c r="E338" s="38">
        <v>304020007</v>
      </c>
      <c r="F338" s="39" t="s">
        <v>1</v>
      </c>
      <c r="G338" s="40" t="s">
        <v>1</v>
      </c>
      <c r="H338" s="41">
        <v>40</v>
      </c>
      <c r="I338" s="40" t="s">
        <v>90</v>
      </c>
      <c r="J338" s="42">
        <v>40064000</v>
      </c>
      <c r="K338" s="69">
        <v>400</v>
      </c>
      <c r="L338" s="44" t="s">
        <v>161</v>
      </c>
      <c r="M338" s="44" t="s">
        <v>6</v>
      </c>
      <c r="N338" s="45" t="s">
        <v>110</v>
      </c>
      <c r="O338" s="20" t="s">
        <v>160</v>
      </c>
      <c r="P338" s="20" t="s">
        <v>108</v>
      </c>
      <c r="Q338" s="46">
        <v>4</v>
      </c>
      <c r="R338" s="47">
        <v>12</v>
      </c>
      <c r="S338" s="51">
        <v>3322</v>
      </c>
      <c r="T338" s="50">
        <v>3322</v>
      </c>
      <c r="U338" s="51">
        <v>3620.1</v>
      </c>
      <c r="V338" s="51">
        <v>2642</v>
      </c>
      <c r="W338" s="50">
        <v>3117.4</v>
      </c>
      <c r="X338" s="51">
        <v>3178.7</v>
      </c>
      <c r="Y338" s="50">
        <v>3013.9</v>
      </c>
      <c r="Z338" s="7"/>
    </row>
    <row r="339" spans="1:26" ht="36" customHeight="1" x14ac:dyDescent="0.2">
      <c r="A339" s="1"/>
      <c r="B339" s="108">
        <v>304020023</v>
      </c>
      <c r="C339" s="108"/>
      <c r="D339" s="108"/>
      <c r="E339" s="109"/>
      <c r="F339" s="32">
        <v>304020023</v>
      </c>
      <c r="G339" s="33" t="s">
        <v>159</v>
      </c>
      <c r="H339" s="107"/>
      <c r="I339" s="107"/>
      <c r="J339" s="107"/>
      <c r="K339" s="27">
        <v>100</v>
      </c>
      <c r="L339" s="34"/>
      <c r="M339" s="105"/>
      <c r="N339" s="105"/>
      <c r="O339" s="105"/>
      <c r="P339" s="106"/>
      <c r="Q339" s="9" t="s">
        <v>1</v>
      </c>
      <c r="R339" s="10" t="s">
        <v>1</v>
      </c>
      <c r="S339" s="35">
        <f>S340+S341</f>
        <v>1431698.5</v>
      </c>
      <c r="T339" s="35">
        <f t="shared" ref="T339:Y339" si="75">T340+T341</f>
        <v>1431698.5</v>
      </c>
      <c r="U339" s="35">
        <f t="shared" si="75"/>
        <v>1504765.7</v>
      </c>
      <c r="V339" s="35">
        <f t="shared" si="75"/>
        <v>1340071.3359999999</v>
      </c>
      <c r="W339" s="35">
        <f t="shared" si="75"/>
        <v>1556341.9000000001</v>
      </c>
      <c r="X339" s="35">
        <f t="shared" si="75"/>
        <v>1553895.7000000002</v>
      </c>
      <c r="Y339" s="35">
        <f t="shared" si="75"/>
        <v>1557173.5</v>
      </c>
      <c r="Z339" s="7"/>
    </row>
    <row r="340" spans="1:26" ht="36" customHeight="1" x14ac:dyDescent="0.2">
      <c r="A340" s="1"/>
      <c r="B340" s="2">
        <v>300000000</v>
      </c>
      <c r="C340" s="2">
        <v>304000000</v>
      </c>
      <c r="D340" s="3">
        <v>304020000</v>
      </c>
      <c r="E340" s="65">
        <v>304020023</v>
      </c>
      <c r="F340" s="66" t="s">
        <v>1</v>
      </c>
      <c r="G340" s="5" t="s">
        <v>1</v>
      </c>
      <c r="H340" s="67">
        <v>231</v>
      </c>
      <c r="I340" s="5" t="s">
        <v>49</v>
      </c>
      <c r="J340" s="68">
        <v>231019000</v>
      </c>
      <c r="K340" s="69">
        <v>100</v>
      </c>
      <c r="L340" s="6" t="s">
        <v>158</v>
      </c>
      <c r="M340" s="6" t="s">
        <v>6</v>
      </c>
      <c r="N340" s="70" t="s">
        <v>155</v>
      </c>
      <c r="O340" s="19" t="s">
        <v>157</v>
      </c>
      <c r="P340" s="19" t="s">
        <v>153</v>
      </c>
      <c r="Q340" s="46">
        <v>7</v>
      </c>
      <c r="R340" s="47">
        <v>2</v>
      </c>
      <c r="S340" s="51">
        <v>972420.5</v>
      </c>
      <c r="T340" s="50">
        <v>972420.5</v>
      </c>
      <c r="U340" s="51">
        <v>1002932.6</v>
      </c>
      <c r="V340" s="51">
        <v>924247.73899999994</v>
      </c>
      <c r="W340" s="50">
        <v>1098177.6000000001</v>
      </c>
      <c r="X340" s="51">
        <v>1096453.8</v>
      </c>
      <c r="Y340" s="50">
        <v>1098764.2</v>
      </c>
      <c r="Z340" s="7"/>
    </row>
    <row r="341" spans="1:26" ht="36" customHeight="1" x14ac:dyDescent="0.2">
      <c r="A341" s="1"/>
      <c r="B341" s="24">
        <v>300000000</v>
      </c>
      <c r="C341" s="24">
        <v>304000000</v>
      </c>
      <c r="D341" s="22">
        <v>304020000</v>
      </c>
      <c r="E341" s="23">
        <v>304020023</v>
      </c>
      <c r="F341" s="78" t="s">
        <v>1</v>
      </c>
      <c r="G341" s="79" t="s">
        <v>1</v>
      </c>
      <c r="H341" s="80">
        <v>231</v>
      </c>
      <c r="I341" s="79" t="s">
        <v>49</v>
      </c>
      <c r="J341" s="81">
        <v>231039000</v>
      </c>
      <c r="K341" s="69">
        <v>100</v>
      </c>
      <c r="L341" s="82" t="s">
        <v>156</v>
      </c>
      <c r="M341" s="82" t="s">
        <v>6</v>
      </c>
      <c r="N341" s="28" t="s">
        <v>155</v>
      </c>
      <c r="O341" s="21" t="s">
        <v>154</v>
      </c>
      <c r="P341" s="21" t="s">
        <v>153</v>
      </c>
      <c r="Q341" s="29">
        <v>7</v>
      </c>
      <c r="R341" s="30">
        <v>1</v>
      </c>
      <c r="S341" s="31">
        <v>459278</v>
      </c>
      <c r="T341" s="77">
        <v>459278</v>
      </c>
      <c r="U341" s="31">
        <v>501833.1</v>
      </c>
      <c r="V341" s="31">
        <v>415823.59700000001</v>
      </c>
      <c r="W341" s="77">
        <v>458164.3</v>
      </c>
      <c r="X341" s="31">
        <v>457441.9</v>
      </c>
      <c r="Y341" s="77">
        <v>458409.3</v>
      </c>
      <c r="Z341" s="7"/>
    </row>
    <row r="342" spans="1:26" ht="36" customHeight="1" x14ac:dyDescent="0.2">
      <c r="A342" s="1"/>
      <c r="B342" s="108">
        <v>304020028</v>
      </c>
      <c r="C342" s="108"/>
      <c r="D342" s="108"/>
      <c r="E342" s="109"/>
      <c r="F342" s="32">
        <v>304020028</v>
      </c>
      <c r="G342" s="33" t="s">
        <v>96</v>
      </c>
      <c r="H342" s="107"/>
      <c r="I342" s="107"/>
      <c r="J342" s="107"/>
      <c r="K342" s="27">
        <v>100</v>
      </c>
      <c r="L342" s="34"/>
      <c r="M342" s="105"/>
      <c r="N342" s="105"/>
      <c r="O342" s="105"/>
      <c r="P342" s="106"/>
      <c r="Q342" s="9" t="s">
        <v>1</v>
      </c>
      <c r="R342" s="10" t="s">
        <v>1</v>
      </c>
      <c r="S342" s="35">
        <f>S343</f>
        <v>16138.4</v>
      </c>
      <c r="T342" s="35">
        <f t="shared" ref="T342:Y342" si="76">T343</f>
        <v>14345.2</v>
      </c>
      <c r="U342" s="35">
        <f t="shared" si="76"/>
        <v>3728.8</v>
      </c>
      <c r="V342" s="35">
        <f t="shared" si="76"/>
        <v>3728.6</v>
      </c>
      <c r="W342" s="35">
        <f t="shared" si="76"/>
        <v>0</v>
      </c>
      <c r="X342" s="35">
        <f t="shared" si="76"/>
        <v>0</v>
      </c>
      <c r="Y342" s="35">
        <f t="shared" si="76"/>
        <v>0</v>
      </c>
      <c r="Z342" s="7"/>
    </row>
    <row r="343" spans="1:26" ht="36" customHeight="1" x14ac:dyDescent="0.2">
      <c r="A343" s="1"/>
      <c r="B343" s="36">
        <v>300000000</v>
      </c>
      <c r="C343" s="36">
        <v>304000000</v>
      </c>
      <c r="D343" s="37">
        <v>304020000</v>
      </c>
      <c r="E343" s="38">
        <v>304020028</v>
      </c>
      <c r="F343" s="39" t="s">
        <v>1</v>
      </c>
      <c r="G343" s="40" t="s">
        <v>1</v>
      </c>
      <c r="H343" s="41">
        <v>70</v>
      </c>
      <c r="I343" s="40" t="s">
        <v>95</v>
      </c>
      <c r="J343" s="42">
        <v>70024000</v>
      </c>
      <c r="K343" s="69">
        <v>100</v>
      </c>
      <c r="L343" s="44" t="s">
        <v>152</v>
      </c>
      <c r="M343" s="44" t="s">
        <v>6</v>
      </c>
      <c r="N343" s="45" t="s">
        <v>151</v>
      </c>
      <c r="O343" s="20" t="s">
        <v>150</v>
      </c>
      <c r="P343" s="20" t="s">
        <v>149</v>
      </c>
      <c r="Q343" s="46">
        <v>10</v>
      </c>
      <c r="R343" s="47">
        <v>4</v>
      </c>
      <c r="S343" s="51">
        <v>16138.4</v>
      </c>
      <c r="T343" s="50">
        <v>14345.2</v>
      </c>
      <c r="U343" s="51">
        <v>3728.8</v>
      </c>
      <c r="V343" s="51">
        <v>3728.6</v>
      </c>
      <c r="W343" s="50">
        <v>0</v>
      </c>
      <c r="X343" s="51">
        <v>0</v>
      </c>
      <c r="Y343" s="50">
        <v>0</v>
      </c>
      <c r="Z343" s="7"/>
    </row>
    <row r="344" spans="1:26" ht="36" customHeight="1" x14ac:dyDescent="0.2">
      <c r="A344" s="1"/>
      <c r="B344" s="108">
        <v>304020036</v>
      </c>
      <c r="C344" s="108"/>
      <c r="D344" s="108"/>
      <c r="E344" s="109"/>
      <c r="F344" s="32">
        <v>304020036</v>
      </c>
      <c r="G344" s="33" t="s">
        <v>148</v>
      </c>
      <c r="H344" s="107"/>
      <c r="I344" s="107"/>
      <c r="J344" s="107"/>
      <c r="K344" s="27">
        <v>100</v>
      </c>
      <c r="L344" s="34"/>
      <c r="M344" s="105"/>
      <c r="N344" s="105"/>
      <c r="O344" s="105"/>
      <c r="P344" s="106"/>
      <c r="Q344" s="9" t="s">
        <v>1</v>
      </c>
      <c r="R344" s="10" t="s">
        <v>1</v>
      </c>
      <c r="S344" s="35">
        <f>S345</f>
        <v>77674.899999999994</v>
      </c>
      <c r="T344" s="35">
        <f t="shared" ref="T344:Y344" si="77">T345</f>
        <v>77674.899999999994</v>
      </c>
      <c r="U344" s="35">
        <f t="shared" si="77"/>
        <v>86705</v>
      </c>
      <c r="V344" s="35">
        <f t="shared" si="77"/>
        <v>62997.7</v>
      </c>
      <c r="W344" s="35">
        <f t="shared" si="77"/>
        <v>98645.2</v>
      </c>
      <c r="X344" s="35">
        <f t="shared" si="77"/>
        <v>101187.6</v>
      </c>
      <c r="Y344" s="35">
        <f t="shared" si="77"/>
        <v>101187.6</v>
      </c>
      <c r="Z344" s="7"/>
    </row>
    <row r="345" spans="1:26" ht="36" customHeight="1" x14ac:dyDescent="0.2">
      <c r="A345" s="1"/>
      <c r="B345" s="36">
        <v>300000000</v>
      </c>
      <c r="C345" s="36">
        <v>304000000</v>
      </c>
      <c r="D345" s="37">
        <v>304020000</v>
      </c>
      <c r="E345" s="38">
        <v>304020036</v>
      </c>
      <c r="F345" s="39" t="s">
        <v>1</v>
      </c>
      <c r="G345" s="40" t="s">
        <v>1</v>
      </c>
      <c r="H345" s="41">
        <v>231</v>
      </c>
      <c r="I345" s="40" t="s">
        <v>49</v>
      </c>
      <c r="J345" s="42">
        <v>231020000</v>
      </c>
      <c r="K345" s="69">
        <v>100</v>
      </c>
      <c r="L345" s="44" t="s">
        <v>147</v>
      </c>
      <c r="M345" s="44" t="s">
        <v>6</v>
      </c>
      <c r="N345" s="45" t="s">
        <v>146</v>
      </c>
      <c r="O345" s="20" t="s">
        <v>145</v>
      </c>
      <c r="P345" s="20" t="s">
        <v>144</v>
      </c>
      <c r="Q345" s="46">
        <v>7</v>
      </c>
      <c r="R345" s="47">
        <v>2</v>
      </c>
      <c r="S345" s="51">
        <v>77674.899999999994</v>
      </c>
      <c r="T345" s="50">
        <v>77674.899999999994</v>
      </c>
      <c r="U345" s="51">
        <v>86705</v>
      </c>
      <c r="V345" s="51">
        <v>62997.7</v>
      </c>
      <c r="W345" s="50">
        <v>98645.2</v>
      </c>
      <c r="X345" s="51">
        <v>101187.6</v>
      </c>
      <c r="Y345" s="50">
        <v>101187.6</v>
      </c>
      <c r="Z345" s="7"/>
    </row>
    <row r="346" spans="1:26" ht="36" customHeight="1" x14ac:dyDescent="0.2">
      <c r="A346" s="1"/>
      <c r="B346" s="108">
        <v>304020037</v>
      </c>
      <c r="C346" s="108"/>
      <c r="D346" s="108"/>
      <c r="E346" s="109"/>
      <c r="F346" s="32">
        <v>304020037</v>
      </c>
      <c r="G346" s="33" t="s">
        <v>143</v>
      </c>
      <c r="H346" s="107"/>
      <c r="I346" s="107"/>
      <c r="J346" s="107"/>
      <c r="K346" s="27">
        <v>200</v>
      </c>
      <c r="L346" s="34"/>
      <c r="M346" s="105"/>
      <c r="N346" s="105"/>
      <c r="O346" s="105"/>
      <c r="P346" s="106"/>
      <c r="Q346" s="9" t="s">
        <v>1</v>
      </c>
      <c r="R346" s="10" t="s">
        <v>1</v>
      </c>
      <c r="S346" s="35">
        <f>S347+S348+S349</f>
        <v>22413.06</v>
      </c>
      <c r="T346" s="35">
        <f t="shared" ref="T346:Y346" si="78">T347+T348+T349</f>
        <v>22413.05256</v>
      </c>
      <c r="U346" s="35">
        <f t="shared" si="78"/>
        <v>26055.22</v>
      </c>
      <c r="V346" s="35">
        <f t="shared" si="78"/>
        <v>23471.594140000001</v>
      </c>
      <c r="W346" s="35">
        <f t="shared" si="78"/>
        <v>28696.2</v>
      </c>
      <c r="X346" s="35">
        <f t="shared" si="78"/>
        <v>28696.2</v>
      </c>
      <c r="Y346" s="35">
        <f t="shared" si="78"/>
        <v>28696.2</v>
      </c>
      <c r="Z346" s="7"/>
    </row>
    <row r="347" spans="1:26" ht="36" customHeight="1" x14ac:dyDescent="0.2">
      <c r="A347" s="1"/>
      <c r="B347" s="2">
        <v>300000000</v>
      </c>
      <c r="C347" s="2">
        <v>304000000</v>
      </c>
      <c r="D347" s="3">
        <v>304020000</v>
      </c>
      <c r="E347" s="65">
        <v>304020037</v>
      </c>
      <c r="F347" s="66" t="s">
        <v>1</v>
      </c>
      <c r="G347" s="5" t="s">
        <v>1</v>
      </c>
      <c r="H347" s="67">
        <v>231</v>
      </c>
      <c r="I347" s="5" t="s">
        <v>49</v>
      </c>
      <c r="J347" s="68">
        <v>231015000</v>
      </c>
      <c r="K347" s="69">
        <v>100</v>
      </c>
      <c r="L347" s="6" t="s">
        <v>142</v>
      </c>
      <c r="M347" s="6" t="s">
        <v>6</v>
      </c>
      <c r="N347" s="70" t="s">
        <v>141</v>
      </c>
      <c r="O347" s="19" t="s">
        <v>140</v>
      </c>
      <c r="P347" s="19" t="s">
        <v>139</v>
      </c>
      <c r="Q347" s="46">
        <v>7</v>
      </c>
      <c r="R347" s="47">
        <v>9</v>
      </c>
      <c r="S347" s="51">
        <v>4741.0600000000004</v>
      </c>
      <c r="T347" s="50">
        <v>4741.0525600000001</v>
      </c>
      <c r="U347" s="51">
        <v>7977.22</v>
      </c>
      <c r="V347" s="51">
        <v>7918.2944399999997</v>
      </c>
      <c r="W347" s="50">
        <v>9087.2000000000007</v>
      </c>
      <c r="X347" s="51">
        <v>9087.2000000000007</v>
      </c>
      <c r="Y347" s="50">
        <v>9087.2000000000007</v>
      </c>
      <c r="Z347" s="7"/>
    </row>
    <row r="348" spans="1:26" ht="36" customHeight="1" x14ac:dyDescent="0.2">
      <c r="A348" s="1"/>
      <c r="B348" s="71">
        <v>300000000</v>
      </c>
      <c r="C348" s="71">
        <v>304000000</v>
      </c>
      <c r="D348" s="72">
        <v>304020000</v>
      </c>
      <c r="E348" s="73">
        <v>304020037</v>
      </c>
      <c r="F348" s="74" t="s">
        <v>1</v>
      </c>
      <c r="G348" s="75" t="s">
        <v>1</v>
      </c>
      <c r="H348" s="76">
        <v>231</v>
      </c>
      <c r="I348" s="75" t="s">
        <v>49</v>
      </c>
      <c r="J348" s="53">
        <v>231017000</v>
      </c>
      <c r="K348" s="69">
        <v>100</v>
      </c>
      <c r="L348" s="54" t="s">
        <v>138</v>
      </c>
      <c r="M348" s="54" t="s">
        <v>6</v>
      </c>
      <c r="N348" s="34" t="s">
        <v>137</v>
      </c>
      <c r="O348" s="18" t="s">
        <v>136</v>
      </c>
      <c r="P348" s="18" t="s">
        <v>135</v>
      </c>
      <c r="Q348" s="29">
        <v>7</v>
      </c>
      <c r="R348" s="30">
        <v>9</v>
      </c>
      <c r="S348" s="31">
        <v>1846</v>
      </c>
      <c r="T348" s="77">
        <v>1846</v>
      </c>
      <c r="U348" s="31">
        <v>1823</v>
      </c>
      <c r="V348" s="31">
        <v>1823</v>
      </c>
      <c r="W348" s="77">
        <v>1626</v>
      </c>
      <c r="X348" s="31">
        <v>1626</v>
      </c>
      <c r="Y348" s="77">
        <v>1626</v>
      </c>
      <c r="Z348" s="7"/>
    </row>
    <row r="349" spans="1:26" ht="36" customHeight="1" x14ac:dyDescent="0.2">
      <c r="A349" s="1"/>
      <c r="B349" s="24">
        <v>300000000</v>
      </c>
      <c r="C349" s="24">
        <v>304000000</v>
      </c>
      <c r="D349" s="22">
        <v>304020000</v>
      </c>
      <c r="E349" s="23">
        <v>304020037</v>
      </c>
      <c r="F349" s="78" t="s">
        <v>1</v>
      </c>
      <c r="G349" s="79" t="s">
        <v>1</v>
      </c>
      <c r="H349" s="80">
        <v>231</v>
      </c>
      <c r="I349" s="79" t="s">
        <v>49</v>
      </c>
      <c r="J349" s="81">
        <v>231231007</v>
      </c>
      <c r="K349" s="69">
        <v>200</v>
      </c>
      <c r="L349" s="82" t="s">
        <v>134</v>
      </c>
      <c r="M349" s="82" t="s">
        <v>6</v>
      </c>
      <c r="N349" s="28" t="s">
        <v>133</v>
      </c>
      <c r="O349" s="21" t="s">
        <v>132</v>
      </c>
      <c r="P349" s="21" t="s">
        <v>131</v>
      </c>
      <c r="Q349" s="29">
        <v>10</v>
      </c>
      <c r="R349" s="30">
        <v>4</v>
      </c>
      <c r="S349" s="31">
        <v>15826</v>
      </c>
      <c r="T349" s="77">
        <v>15826</v>
      </c>
      <c r="U349" s="31">
        <v>16255</v>
      </c>
      <c r="V349" s="31">
        <v>13730.2997</v>
      </c>
      <c r="W349" s="77">
        <v>17983</v>
      </c>
      <c r="X349" s="31">
        <v>17983</v>
      </c>
      <c r="Y349" s="77">
        <v>17983</v>
      </c>
      <c r="Z349" s="7"/>
    </row>
    <row r="350" spans="1:26" ht="36" customHeight="1" x14ac:dyDescent="0.2">
      <c r="A350" s="1"/>
      <c r="B350" s="108">
        <v>304020038</v>
      </c>
      <c r="C350" s="108"/>
      <c r="D350" s="108"/>
      <c r="E350" s="109"/>
      <c r="F350" s="32">
        <v>304020038</v>
      </c>
      <c r="G350" s="33" t="s">
        <v>130</v>
      </c>
      <c r="H350" s="107"/>
      <c r="I350" s="107"/>
      <c r="J350" s="107"/>
      <c r="K350" s="27">
        <v>200</v>
      </c>
      <c r="L350" s="34"/>
      <c r="M350" s="105"/>
      <c r="N350" s="105"/>
      <c r="O350" s="105"/>
      <c r="P350" s="106"/>
      <c r="Q350" s="9" t="s">
        <v>1</v>
      </c>
      <c r="R350" s="10" t="s">
        <v>1</v>
      </c>
      <c r="S350" s="35">
        <f>S351</f>
        <v>38487.800000000003</v>
      </c>
      <c r="T350" s="35">
        <f t="shared" ref="T350:Y350" si="79">T351</f>
        <v>37673.96329</v>
      </c>
      <c r="U350" s="35">
        <f t="shared" si="79"/>
        <v>38579.699999999997</v>
      </c>
      <c r="V350" s="35">
        <f t="shared" si="79"/>
        <v>31061.478630000001</v>
      </c>
      <c r="W350" s="35">
        <f t="shared" si="79"/>
        <v>0</v>
      </c>
      <c r="X350" s="35">
        <f t="shared" si="79"/>
        <v>0</v>
      </c>
      <c r="Y350" s="35">
        <f t="shared" si="79"/>
        <v>0</v>
      </c>
      <c r="Z350" s="7"/>
    </row>
    <row r="351" spans="1:26" ht="36" customHeight="1" x14ac:dyDescent="0.2">
      <c r="A351" s="1"/>
      <c r="B351" s="36">
        <v>300000000</v>
      </c>
      <c r="C351" s="36">
        <v>304000000</v>
      </c>
      <c r="D351" s="37">
        <v>304020000</v>
      </c>
      <c r="E351" s="38">
        <v>304020038</v>
      </c>
      <c r="F351" s="39" t="s">
        <v>1</v>
      </c>
      <c r="G351" s="40" t="s">
        <v>1</v>
      </c>
      <c r="H351" s="41">
        <v>40</v>
      </c>
      <c r="I351" s="40" t="s">
        <v>90</v>
      </c>
      <c r="J351" s="42">
        <v>40024000</v>
      </c>
      <c r="K351" s="69">
        <v>200</v>
      </c>
      <c r="L351" s="44" t="s">
        <v>129</v>
      </c>
      <c r="M351" s="44" t="s">
        <v>6</v>
      </c>
      <c r="N351" s="45" t="s">
        <v>128</v>
      </c>
      <c r="O351" s="20" t="s">
        <v>127</v>
      </c>
      <c r="P351" s="20" t="s">
        <v>126</v>
      </c>
      <c r="Q351" s="46">
        <v>10</v>
      </c>
      <c r="R351" s="47">
        <v>4</v>
      </c>
      <c r="S351" s="51">
        <v>38487.800000000003</v>
      </c>
      <c r="T351" s="50">
        <v>37673.96329</v>
      </c>
      <c r="U351" s="51">
        <v>38579.699999999997</v>
      </c>
      <c r="V351" s="51">
        <v>31061.478630000001</v>
      </c>
      <c r="W351" s="50">
        <v>0</v>
      </c>
      <c r="X351" s="51">
        <v>0</v>
      </c>
      <c r="Y351" s="50">
        <v>0</v>
      </c>
      <c r="Z351" s="7"/>
    </row>
    <row r="352" spans="1:26" ht="36" customHeight="1" x14ac:dyDescent="0.2">
      <c r="A352" s="1"/>
      <c r="B352" s="108">
        <v>304020040</v>
      </c>
      <c r="C352" s="108"/>
      <c r="D352" s="108"/>
      <c r="E352" s="109"/>
      <c r="F352" s="32">
        <v>304020040</v>
      </c>
      <c r="G352" s="33" t="s">
        <v>125</v>
      </c>
      <c r="H352" s="107"/>
      <c r="I352" s="107"/>
      <c r="J352" s="107"/>
      <c r="K352" s="27">
        <v>400</v>
      </c>
      <c r="L352" s="34"/>
      <c r="M352" s="105"/>
      <c r="N352" s="105"/>
      <c r="O352" s="105"/>
      <c r="P352" s="106"/>
      <c r="Q352" s="9" t="s">
        <v>1</v>
      </c>
      <c r="R352" s="10" t="s">
        <v>1</v>
      </c>
      <c r="S352" s="35">
        <f>S353</f>
        <v>280.17594000000003</v>
      </c>
      <c r="T352" s="35">
        <f t="shared" ref="T352:Y352" si="80">T353</f>
        <v>280.17594000000003</v>
      </c>
      <c r="U352" s="35">
        <f t="shared" si="80"/>
        <v>342.4</v>
      </c>
      <c r="V352" s="35">
        <f t="shared" si="80"/>
        <v>311.3066</v>
      </c>
      <c r="W352" s="35">
        <f t="shared" si="80"/>
        <v>0</v>
      </c>
      <c r="X352" s="35">
        <f t="shared" si="80"/>
        <v>0</v>
      </c>
      <c r="Y352" s="35">
        <f t="shared" si="80"/>
        <v>0</v>
      </c>
      <c r="Z352" s="7"/>
    </row>
    <row r="353" spans="1:26" ht="36" customHeight="1" x14ac:dyDescent="0.2">
      <c r="A353" s="1"/>
      <c r="B353" s="36">
        <v>300000000</v>
      </c>
      <c r="C353" s="36">
        <v>304000000</v>
      </c>
      <c r="D353" s="37">
        <v>304020000</v>
      </c>
      <c r="E353" s="38">
        <v>304020040</v>
      </c>
      <c r="F353" s="39" t="s">
        <v>1</v>
      </c>
      <c r="G353" s="40" t="s">
        <v>1</v>
      </c>
      <c r="H353" s="41">
        <v>40</v>
      </c>
      <c r="I353" s="40" t="s">
        <v>90</v>
      </c>
      <c r="J353" s="42">
        <v>40500260</v>
      </c>
      <c r="K353" s="69">
        <v>400</v>
      </c>
      <c r="L353" s="44" t="s">
        <v>124</v>
      </c>
      <c r="M353" s="44" t="s">
        <v>6</v>
      </c>
      <c r="N353" s="45" t="s">
        <v>123</v>
      </c>
      <c r="O353" s="20" t="s">
        <v>122</v>
      </c>
      <c r="P353" s="20" t="s">
        <v>121</v>
      </c>
      <c r="Q353" s="46">
        <v>10</v>
      </c>
      <c r="R353" s="47">
        <v>6</v>
      </c>
      <c r="S353" s="51">
        <v>280.17594000000003</v>
      </c>
      <c r="T353" s="50">
        <v>280.17594000000003</v>
      </c>
      <c r="U353" s="51">
        <v>342.4</v>
      </c>
      <c r="V353" s="51">
        <v>311.3066</v>
      </c>
      <c r="W353" s="50">
        <v>0</v>
      </c>
      <c r="X353" s="51">
        <v>0</v>
      </c>
      <c r="Y353" s="50">
        <v>0</v>
      </c>
      <c r="Z353" s="7"/>
    </row>
    <row r="354" spans="1:26" ht="36" customHeight="1" x14ac:dyDescent="0.2">
      <c r="A354" s="1"/>
      <c r="B354" s="108">
        <v>304020054</v>
      </c>
      <c r="C354" s="108"/>
      <c r="D354" s="108"/>
      <c r="E354" s="109"/>
      <c r="F354" s="32">
        <v>304020054</v>
      </c>
      <c r="G354" s="33" t="s">
        <v>56</v>
      </c>
      <c r="H354" s="107"/>
      <c r="I354" s="107"/>
      <c r="J354" s="107"/>
      <c r="K354" s="27">
        <v>100</v>
      </c>
      <c r="L354" s="34"/>
      <c r="M354" s="105"/>
      <c r="N354" s="105"/>
      <c r="O354" s="105"/>
      <c r="P354" s="106"/>
      <c r="Q354" s="9" t="s">
        <v>1</v>
      </c>
      <c r="R354" s="10" t="s">
        <v>1</v>
      </c>
      <c r="S354" s="35">
        <f>S355</f>
        <v>2233.12</v>
      </c>
      <c r="T354" s="35">
        <f t="shared" ref="T354:Y354" si="81">T355</f>
        <v>2233.12</v>
      </c>
      <c r="U354" s="35">
        <f t="shared" si="81"/>
        <v>2303.1999999999998</v>
      </c>
      <c r="V354" s="35">
        <f t="shared" si="81"/>
        <v>2303.1999999999998</v>
      </c>
      <c r="W354" s="35">
        <f t="shared" si="81"/>
        <v>1505.6</v>
      </c>
      <c r="X354" s="35">
        <f t="shared" si="81"/>
        <v>931</v>
      </c>
      <c r="Y354" s="35">
        <f t="shared" si="81"/>
        <v>672.2</v>
      </c>
      <c r="Z354" s="7"/>
    </row>
    <row r="355" spans="1:26" ht="36" customHeight="1" x14ac:dyDescent="0.2">
      <c r="A355" s="1"/>
      <c r="B355" s="2">
        <v>300000000</v>
      </c>
      <c r="C355" s="2">
        <v>304000000</v>
      </c>
      <c r="D355" s="3">
        <v>304020000</v>
      </c>
      <c r="E355" s="65">
        <v>304020054</v>
      </c>
      <c r="F355" s="66" t="s">
        <v>1</v>
      </c>
      <c r="G355" s="5" t="s">
        <v>1</v>
      </c>
      <c r="H355" s="67">
        <v>40</v>
      </c>
      <c r="I355" s="5" t="s">
        <v>90</v>
      </c>
      <c r="J355" s="68">
        <v>40500220</v>
      </c>
      <c r="K355" s="69">
        <v>100</v>
      </c>
      <c r="L355" s="6" t="s">
        <v>84</v>
      </c>
      <c r="M355" s="6" t="s">
        <v>6</v>
      </c>
      <c r="N355" s="70" t="s">
        <v>120</v>
      </c>
      <c r="O355" s="19" t="s">
        <v>119</v>
      </c>
      <c r="P355" s="19" t="s">
        <v>118</v>
      </c>
      <c r="Q355" s="46">
        <v>4</v>
      </c>
      <c r="R355" s="47">
        <v>5</v>
      </c>
      <c r="S355" s="51">
        <v>2233.12</v>
      </c>
      <c r="T355" s="50">
        <v>2233.12</v>
      </c>
      <c r="U355" s="51">
        <v>2303.1999999999998</v>
      </c>
      <c r="V355" s="51">
        <v>2303.1999999999998</v>
      </c>
      <c r="W355" s="50">
        <v>1505.6</v>
      </c>
      <c r="X355" s="51">
        <v>931</v>
      </c>
      <c r="Y355" s="50">
        <v>672.2</v>
      </c>
      <c r="Z355" s="7"/>
    </row>
    <row r="356" spans="1:26" ht="36" customHeight="1" x14ac:dyDescent="0.2">
      <c r="A356" s="1"/>
      <c r="B356" s="108">
        <v>304020059</v>
      </c>
      <c r="C356" s="108"/>
      <c r="D356" s="108"/>
      <c r="E356" s="109"/>
      <c r="F356" s="32">
        <v>304020059</v>
      </c>
      <c r="G356" s="33" t="s">
        <v>117</v>
      </c>
      <c r="H356" s="107"/>
      <c r="I356" s="107"/>
      <c r="J356" s="107"/>
      <c r="K356" s="27">
        <v>200</v>
      </c>
      <c r="L356" s="34"/>
      <c r="M356" s="105"/>
      <c r="N356" s="105"/>
      <c r="O356" s="105"/>
      <c r="P356" s="106"/>
      <c r="Q356" s="9" t="s">
        <v>1</v>
      </c>
      <c r="R356" s="10" t="s">
        <v>1</v>
      </c>
      <c r="S356" s="35">
        <f>S357</f>
        <v>538.4</v>
      </c>
      <c r="T356" s="35">
        <f t="shared" ref="T356:Y356" si="82">T357</f>
        <v>532.875</v>
      </c>
      <c r="U356" s="35">
        <f t="shared" si="82"/>
        <v>334.2</v>
      </c>
      <c r="V356" s="35">
        <f t="shared" si="82"/>
        <v>61.759099999999997</v>
      </c>
      <c r="W356" s="35">
        <f t="shared" si="82"/>
        <v>1144</v>
      </c>
      <c r="X356" s="35">
        <f t="shared" si="82"/>
        <v>1144.8</v>
      </c>
      <c r="Y356" s="35">
        <f t="shared" si="82"/>
        <v>1143.8</v>
      </c>
      <c r="Z356" s="7"/>
    </row>
    <row r="357" spans="1:26" ht="36" customHeight="1" x14ac:dyDescent="0.2">
      <c r="A357" s="1"/>
      <c r="B357" s="36">
        <v>300000000</v>
      </c>
      <c r="C357" s="36">
        <v>304000000</v>
      </c>
      <c r="D357" s="37">
        <v>304020000</v>
      </c>
      <c r="E357" s="38">
        <v>304020059</v>
      </c>
      <c r="F357" s="39" t="s">
        <v>1</v>
      </c>
      <c r="G357" s="40" t="s">
        <v>1</v>
      </c>
      <c r="H357" s="41">
        <v>40</v>
      </c>
      <c r="I357" s="40" t="s">
        <v>90</v>
      </c>
      <c r="J357" s="42">
        <v>40055000</v>
      </c>
      <c r="K357" s="69">
        <v>200</v>
      </c>
      <c r="L357" s="44" t="s">
        <v>116</v>
      </c>
      <c r="M357" s="44" t="s">
        <v>6</v>
      </c>
      <c r="N357" s="45" t="s">
        <v>115</v>
      </c>
      <c r="O357" s="20" t="s">
        <v>114</v>
      </c>
      <c r="P357" s="20" t="s">
        <v>113</v>
      </c>
      <c r="Q357" s="46">
        <v>1</v>
      </c>
      <c r="R357" s="47">
        <v>13</v>
      </c>
      <c r="S357" s="51">
        <v>538.4</v>
      </c>
      <c r="T357" s="50">
        <v>532.875</v>
      </c>
      <c r="U357" s="51">
        <v>334.2</v>
      </c>
      <c r="V357" s="51">
        <v>61.759099999999997</v>
      </c>
      <c r="W357" s="50">
        <v>1144</v>
      </c>
      <c r="X357" s="51">
        <v>1144.8</v>
      </c>
      <c r="Y357" s="50">
        <v>1143.8</v>
      </c>
      <c r="Z357" s="7"/>
    </row>
    <row r="358" spans="1:26" ht="36" customHeight="1" x14ac:dyDescent="0.2">
      <c r="A358" s="1"/>
      <c r="B358" s="108">
        <v>304020067</v>
      </c>
      <c r="C358" s="108"/>
      <c r="D358" s="108"/>
      <c r="E358" s="109"/>
      <c r="F358" s="32">
        <v>304020067</v>
      </c>
      <c r="G358" s="33" t="s">
        <v>112</v>
      </c>
      <c r="H358" s="107"/>
      <c r="I358" s="107"/>
      <c r="J358" s="107"/>
      <c r="K358" s="27">
        <v>400</v>
      </c>
      <c r="L358" s="34"/>
      <c r="M358" s="105"/>
      <c r="N358" s="105"/>
      <c r="O358" s="105"/>
      <c r="P358" s="106"/>
      <c r="Q358" s="9" t="s">
        <v>1</v>
      </c>
      <c r="R358" s="10" t="s">
        <v>1</v>
      </c>
      <c r="S358" s="35">
        <f>S359</f>
        <v>3200.8</v>
      </c>
      <c r="T358" s="35">
        <f t="shared" ref="T358:Y358" si="83">T359</f>
        <v>3200.8</v>
      </c>
      <c r="U358" s="35">
        <f t="shared" si="83"/>
        <v>4075</v>
      </c>
      <c r="V358" s="35">
        <f t="shared" si="83"/>
        <v>2563.4</v>
      </c>
      <c r="W358" s="35">
        <f t="shared" si="83"/>
        <v>3069</v>
      </c>
      <c r="X358" s="35">
        <f t="shared" si="83"/>
        <v>3129.5</v>
      </c>
      <c r="Y358" s="35">
        <f t="shared" si="83"/>
        <v>2967.5</v>
      </c>
      <c r="Z358" s="7"/>
    </row>
    <row r="359" spans="1:26" ht="36" customHeight="1" x14ac:dyDescent="0.2">
      <c r="A359" s="1"/>
      <c r="B359" s="36">
        <v>300000000</v>
      </c>
      <c r="C359" s="36">
        <v>304000000</v>
      </c>
      <c r="D359" s="37">
        <v>304020000</v>
      </c>
      <c r="E359" s="38">
        <v>304020067</v>
      </c>
      <c r="F359" s="39" t="s">
        <v>1</v>
      </c>
      <c r="G359" s="40" t="s">
        <v>1</v>
      </c>
      <c r="H359" s="41">
        <v>40</v>
      </c>
      <c r="I359" s="40" t="s">
        <v>90</v>
      </c>
      <c r="J359" s="42">
        <v>40500170</v>
      </c>
      <c r="K359" s="69">
        <v>400</v>
      </c>
      <c r="L359" s="44" t="s">
        <v>111</v>
      </c>
      <c r="M359" s="44" t="s">
        <v>6</v>
      </c>
      <c r="N359" s="45" t="s">
        <v>110</v>
      </c>
      <c r="O359" s="20" t="s">
        <v>109</v>
      </c>
      <c r="P359" s="20" t="s">
        <v>108</v>
      </c>
      <c r="Q359" s="46">
        <v>4</v>
      </c>
      <c r="R359" s="47">
        <v>5</v>
      </c>
      <c r="S359" s="51">
        <v>3200.8</v>
      </c>
      <c r="T359" s="50">
        <v>3200.8</v>
      </c>
      <c r="U359" s="51">
        <v>4075</v>
      </c>
      <c r="V359" s="51">
        <v>2563.4</v>
      </c>
      <c r="W359" s="50">
        <v>3069</v>
      </c>
      <c r="X359" s="51">
        <v>3129.5</v>
      </c>
      <c r="Y359" s="50">
        <v>2967.5</v>
      </c>
      <c r="Z359" s="7"/>
    </row>
    <row r="360" spans="1:26" ht="36" customHeight="1" x14ac:dyDescent="0.2">
      <c r="A360" s="1"/>
      <c r="B360" s="108">
        <v>304020084</v>
      </c>
      <c r="C360" s="108"/>
      <c r="D360" s="108"/>
      <c r="E360" s="109"/>
      <c r="F360" s="32">
        <v>304020084</v>
      </c>
      <c r="G360" s="33" t="s">
        <v>107</v>
      </c>
      <c r="H360" s="107"/>
      <c r="I360" s="107"/>
      <c r="J360" s="107"/>
      <c r="K360" s="27">
        <v>100</v>
      </c>
      <c r="L360" s="34"/>
      <c r="M360" s="105"/>
      <c r="N360" s="105"/>
      <c r="O360" s="105"/>
      <c r="P360" s="106"/>
      <c r="Q360" s="9" t="s">
        <v>1</v>
      </c>
      <c r="R360" s="10" t="s">
        <v>1</v>
      </c>
      <c r="S360" s="35">
        <f>S361</f>
        <v>4046</v>
      </c>
      <c r="T360" s="35">
        <f t="shared" ref="T360:Y360" si="84">T361</f>
        <v>4045.9398999999999</v>
      </c>
      <c r="U360" s="35">
        <f t="shared" si="84"/>
        <v>4002.2</v>
      </c>
      <c r="V360" s="35">
        <f t="shared" si="84"/>
        <v>4002.1047800000001</v>
      </c>
      <c r="W360" s="35">
        <f t="shared" si="84"/>
        <v>7942.8</v>
      </c>
      <c r="X360" s="35">
        <f t="shared" si="84"/>
        <v>7942.8</v>
      </c>
      <c r="Y360" s="35">
        <f t="shared" si="84"/>
        <v>7942.8</v>
      </c>
      <c r="Z360" s="7"/>
    </row>
    <row r="361" spans="1:26" ht="36" customHeight="1" x14ac:dyDescent="0.2">
      <c r="A361" s="1"/>
      <c r="B361" s="36">
        <v>300000000</v>
      </c>
      <c r="C361" s="36">
        <v>304000000</v>
      </c>
      <c r="D361" s="37">
        <v>304020000</v>
      </c>
      <c r="E361" s="38">
        <v>304020084</v>
      </c>
      <c r="F361" s="39" t="s">
        <v>1</v>
      </c>
      <c r="G361" s="40" t="s">
        <v>1</v>
      </c>
      <c r="H361" s="41">
        <v>481</v>
      </c>
      <c r="I361" s="40" t="s">
        <v>85</v>
      </c>
      <c r="J361" s="42">
        <v>481481508</v>
      </c>
      <c r="K361" s="69">
        <v>100</v>
      </c>
      <c r="L361" s="44" t="s">
        <v>106</v>
      </c>
      <c r="M361" s="44" t="s">
        <v>6</v>
      </c>
      <c r="N361" s="45" t="s">
        <v>105</v>
      </c>
      <c r="O361" s="20" t="s">
        <v>104</v>
      </c>
      <c r="P361" s="20" t="s">
        <v>103</v>
      </c>
      <c r="Q361" s="46">
        <v>9</v>
      </c>
      <c r="R361" s="47">
        <v>9</v>
      </c>
      <c r="S361" s="51">
        <v>4046</v>
      </c>
      <c r="T361" s="50">
        <v>4045.9398999999999</v>
      </c>
      <c r="U361" s="51">
        <v>4002.2</v>
      </c>
      <c r="V361" s="51">
        <v>4002.1047800000001</v>
      </c>
      <c r="W361" s="50">
        <v>7942.8</v>
      </c>
      <c r="X361" s="51">
        <v>7942.8</v>
      </c>
      <c r="Y361" s="50">
        <v>7942.8</v>
      </c>
      <c r="Z361" s="7"/>
    </row>
    <row r="362" spans="1:26" ht="36" customHeight="1" x14ac:dyDescent="0.2">
      <c r="A362" s="1"/>
      <c r="B362" s="108">
        <v>304020089</v>
      </c>
      <c r="C362" s="108"/>
      <c r="D362" s="108"/>
      <c r="E362" s="109"/>
      <c r="F362" s="32">
        <v>304020089</v>
      </c>
      <c r="G362" s="33" t="s">
        <v>102</v>
      </c>
      <c r="H362" s="107"/>
      <c r="I362" s="107"/>
      <c r="J362" s="107"/>
      <c r="K362" s="27">
        <v>100</v>
      </c>
      <c r="L362" s="34"/>
      <c r="M362" s="105"/>
      <c r="N362" s="105"/>
      <c r="O362" s="105"/>
      <c r="P362" s="106"/>
      <c r="Q362" s="9" t="s">
        <v>1</v>
      </c>
      <c r="R362" s="10" t="s">
        <v>1</v>
      </c>
      <c r="S362" s="35">
        <f>S363+S364+S365+S366</f>
        <v>1017.4756500000001</v>
      </c>
      <c r="T362" s="35">
        <f t="shared" ref="T362:Y362" si="85">T363+T364+T365+T366</f>
        <v>1017.4756500000001</v>
      </c>
      <c r="U362" s="35">
        <f t="shared" si="85"/>
        <v>128.32277999999999</v>
      </c>
      <c r="V362" s="35">
        <f t="shared" si="85"/>
        <v>56.76943</v>
      </c>
      <c r="W362" s="35">
        <f t="shared" si="85"/>
        <v>782</v>
      </c>
      <c r="X362" s="35">
        <f t="shared" si="85"/>
        <v>0</v>
      </c>
      <c r="Y362" s="35">
        <f t="shared" si="85"/>
        <v>424.62308000000002</v>
      </c>
      <c r="Z362" s="7"/>
    </row>
    <row r="363" spans="1:26" ht="36" customHeight="1" x14ac:dyDescent="0.2">
      <c r="A363" s="1"/>
      <c r="B363" s="2">
        <v>300000000</v>
      </c>
      <c r="C363" s="2">
        <v>304000000</v>
      </c>
      <c r="D363" s="3">
        <v>304020000</v>
      </c>
      <c r="E363" s="65">
        <v>304020089</v>
      </c>
      <c r="F363" s="66" t="s">
        <v>1</v>
      </c>
      <c r="G363" s="5" t="s">
        <v>1</v>
      </c>
      <c r="H363" s="67">
        <v>40</v>
      </c>
      <c r="I363" s="5" t="s">
        <v>90</v>
      </c>
      <c r="J363" s="68">
        <v>40500135</v>
      </c>
      <c r="K363" s="69">
        <v>100</v>
      </c>
      <c r="L363" s="6" t="s">
        <v>101</v>
      </c>
      <c r="M363" s="6" t="s">
        <v>6</v>
      </c>
      <c r="N363" s="70" t="s">
        <v>100</v>
      </c>
      <c r="O363" s="19" t="s">
        <v>99</v>
      </c>
      <c r="P363" s="19" t="s">
        <v>98</v>
      </c>
      <c r="Q363" s="46">
        <v>1</v>
      </c>
      <c r="R363" s="47">
        <v>13</v>
      </c>
      <c r="S363" s="51">
        <v>328.62862000000001</v>
      </c>
      <c r="T363" s="50">
        <v>328.62862000000001</v>
      </c>
      <c r="U363" s="51">
        <v>0</v>
      </c>
      <c r="V363" s="51">
        <v>0</v>
      </c>
      <c r="W363" s="50">
        <v>394</v>
      </c>
      <c r="X363" s="51">
        <v>0</v>
      </c>
      <c r="Y363" s="50">
        <v>72.623080000000002</v>
      </c>
      <c r="Z363" s="7"/>
    </row>
    <row r="364" spans="1:26" ht="36" customHeight="1" x14ac:dyDescent="0.2">
      <c r="A364" s="1"/>
      <c r="B364" s="71">
        <v>300000000</v>
      </c>
      <c r="C364" s="71">
        <v>304000000</v>
      </c>
      <c r="D364" s="72">
        <v>304020000</v>
      </c>
      <c r="E364" s="73">
        <v>304020089</v>
      </c>
      <c r="F364" s="74" t="s">
        <v>1</v>
      </c>
      <c r="G364" s="75" t="s">
        <v>1</v>
      </c>
      <c r="H364" s="76">
        <v>40</v>
      </c>
      <c r="I364" s="75" t="s">
        <v>90</v>
      </c>
      <c r="J364" s="53">
        <v>40500135</v>
      </c>
      <c r="K364" s="69">
        <v>100</v>
      </c>
      <c r="L364" s="54" t="s">
        <v>101</v>
      </c>
      <c r="M364" s="54" t="s">
        <v>6</v>
      </c>
      <c r="N364" s="34" t="s">
        <v>100</v>
      </c>
      <c r="O364" s="18" t="s">
        <v>99</v>
      </c>
      <c r="P364" s="18" t="s">
        <v>98</v>
      </c>
      <c r="Q364" s="29">
        <v>3</v>
      </c>
      <c r="R364" s="30">
        <v>4</v>
      </c>
      <c r="S364" s="31">
        <v>0</v>
      </c>
      <c r="T364" s="77">
        <v>0</v>
      </c>
      <c r="U364" s="31">
        <v>31.629000000000001</v>
      </c>
      <c r="V364" s="31">
        <v>0</v>
      </c>
      <c r="W364" s="77">
        <v>312</v>
      </c>
      <c r="X364" s="31">
        <v>0</v>
      </c>
      <c r="Y364" s="77">
        <v>312</v>
      </c>
      <c r="Z364" s="7"/>
    </row>
    <row r="365" spans="1:26" ht="36" customHeight="1" x14ac:dyDescent="0.2">
      <c r="A365" s="1"/>
      <c r="B365" s="24">
        <v>300000000</v>
      </c>
      <c r="C365" s="24">
        <v>304000000</v>
      </c>
      <c r="D365" s="22">
        <v>304020000</v>
      </c>
      <c r="E365" s="23">
        <v>304020089</v>
      </c>
      <c r="F365" s="78" t="s">
        <v>1</v>
      </c>
      <c r="G365" s="79" t="s">
        <v>1</v>
      </c>
      <c r="H365" s="80">
        <v>40</v>
      </c>
      <c r="I365" s="79" t="s">
        <v>90</v>
      </c>
      <c r="J365" s="81">
        <v>40500135</v>
      </c>
      <c r="K365" s="69">
        <v>100</v>
      </c>
      <c r="L365" s="82" t="s">
        <v>101</v>
      </c>
      <c r="M365" s="82" t="s">
        <v>6</v>
      </c>
      <c r="N365" s="28" t="s">
        <v>100</v>
      </c>
      <c r="O365" s="21" t="s">
        <v>99</v>
      </c>
      <c r="P365" s="21" t="s">
        <v>98</v>
      </c>
      <c r="Q365" s="29">
        <v>4</v>
      </c>
      <c r="R365" s="30">
        <v>12</v>
      </c>
      <c r="S365" s="31">
        <v>96.0608</v>
      </c>
      <c r="T365" s="77">
        <v>96.0608</v>
      </c>
      <c r="U365" s="31">
        <v>0</v>
      </c>
      <c r="V365" s="31">
        <v>0</v>
      </c>
      <c r="W365" s="77">
        <v>76</v>
      </c>
      <c r="X365" s="31">
        <v>0</v>
      </c>
      <c r="Y365" s="77">
        <v>40</v>
      </c>
      <c r="Z365" s="7"/>
    </row>
    <row r="366" spans="1:26" ht="36" customHeight="1" x14ac:dyDescent="0.2">
      <c r="A366" s="1"/>
      <c r="B366" s="24"/>
      <c r="C366" s="24"/>
      <c r="D366" s="22"/>
      <c r="E366" s="22"/>
      <c r="F366" s="84"/>
      <c r="G366" s="79"/>
      <c r="H366" s="80">
        <v>40</v>
      </c>
      <c r="I366" s="79" t="s">
        <v>90</v>
      </c>
      <c r="J366" s="81">
        <v>40500135</v>
      </c>
      <c r="K366" s="27"/>
      <c r="L366" s="82" t="s">
        <v>101</v>
      </c>
      <c r="M366" s="82" t="s">
        <v>6</v>
      </c>
      <c r="N366" s="28" t="s">
        <v>990</v>
      </c>
      <c r="O366" s="21" t="s">
        <v>991</v>
      </c>
      <c r="P366" s="21" t="s">
        <v>992</v>
      </c>
      <c r="Q366" s="29">
        <v>10</v>
      </c>
      <c r="R366" s="30">
        <v>6</v>
      </c>
      <c r="S366" s="31">
        <v>592.78623000000005</v>
      </c>
      <c r="T366" s="77">
        <v>592.78623000000005</v>
      </c>
      <c r="U366" s="31">
        <v>96.693780000000004</v>
      </c>
      <c r="V366" s="31">
        <v>56.76943</v>
      </c>
      <c r="W366" s="77">
        <v>0</v>
      </c>
      <c r="X366" s="31">
        <v>0</v>
      </c>
      <c r="Y366" s="77">
        <v>0</v>
      </c>
      <c r="Z366" s="7"/>
    </row>
    <row r="367" spans="1:26" ht="57" customHeight="1" x14ac:dyDescent="0.2">
      <c r="A367" s="1"/>
      <c r="B367" s="100">
        <v>304030000</v>
      </c>
      <c r="C367" s="100"/>
      <c r="D367" s="100"/>
      <c r="E367" s="101"/>
      <c r="F367" s="25">
        <v>304030000</v>
      </c>
      <c r="G367" s="26" t="s">
        <v>97</v>
      </c>
      <c r="H367" s="102"/>
      <c r="I367" s="102"/>
      <c r="J367" s="102"/>
      <c r="K367" s="27">
        <v>100</v>
      </c>
      <c r="L367" s="28"/>
      <c r="M367" s="103"/>
      <c r="N367" s="103"/>
      <c r="O367" s="103"/>
      <c r="P367" s="104"/>
      <c r="Q367" s="29" t="s">
        <v>1</v>
      </c>
      <c r="R367" s="30" t="s">
        <v>1</v>
      </c>
      <c r="S367" s="31">
        <f>S368+S370+S372+S375+S377+S379</f>
        <v>38781.961159999999</v>
      </c>
      <c r="T367" s="31">
        <f t="shared" ref="T367:Y367" si="86">T368+T370+T372+T375+T377+T379</f>
        <v>19029.561969999999</v>
      </c>
      <c r="U367" s="31">
        <f t="shared" si="86"/>
        <v>37498.093379999998</v>
      </c>
      <c r="V367" s="31">
        <f t="shared" si="86"/>
        <v>26535.567060000001</v>
      </c>
      <c r="W367" s="31">
        <f t="shared" si="86"/>
        <v>17175.289000000001</v>
      </c>
      <c r="X367" s="31">
        <f t="shared" si="86"/>
        <v>16327.575999999999</v>
      </c>
      <c r="Y367" s="31">
        <f t="shared" si="86"/>
        <v>15500.761</v>
      </c>
      <c r="Z367" s="7"/>
    </row>
    <row r="368" spans="1:26" ht="36.75" customHeight="1" x14ac:dyDescent="0.2">
      <c r="A368" s="1"/>
      <c r="B368" s="21"/>
      <c r="C368" s="21"/>
      <c r="D368" s="21"/>
      <c r="E368" s="24"/>
      <c r="F368" s="25">
        <v>304030001</v>
      </c>
      <c r="G368" s="26" t="s">
        <v>995</v>
      </c>
      <c r="H368" s="121"/>
      <c r="I368" s="122"/>
      <c r="J368" s="122"/>
      <c r="K368" s="122"/>
      <c r="L368" s="123"/>
      <c r="M368" s="109"/>
      <c r="N368" s="119"/>
      <c r="O368" s="119"/>
      <c r="P368" s="120"/>
      <c r="Q368" s="29"/>
      <c r="R368" s="30"/>
      <c r="S368" s="31">
        <f>S369</f>
        <v>158.43244999999999</v>
      </c>
      <c r="T368" s="31">
        <f t="shared" ref="T368:Y368" si="87">T369</f>
        <v>0</v>
      </c>
      <c r="U368" s="31">
        <f t="shared" si="87"/>
        <v>50.371899999999997</v>
      </c>
      <c r="V368" s="31">
        <f t="shared" si="87"/>
        <v>50.371899999999997</v>
      </c>
      <c r="W368" s="31">
        <f t="shared" si="87"/>
        <v>0</v>
      </c>
      <c r="X368" s="31">
        <f t="shared" si="87"/>
        <v>0</v>
      </c>
      <c r="Y368" s="31">
        <f t="shared" si="87"/>
        <v>0</v>
      </c>
      <c r="Z368" s="7"/>
    </row>
    <row r="369" spans="1:26" ht="57" customHeight="1" x14ac:dyDescent="0.2">
      <c r="A369" s="1"/>
      <c r="B369" s="21"/>
      <c r="C369" s="21"/>
      <c r="D369" s="21"/>
      <c r="E369" s="24"/>
      <c r="F369" s="25"/>
      <c r="G369" s="26"/>
      <c r="H369" s="80">
        <v>40</v>
      </c>
      <c r="I369" s="80" t="s">
        <v>90</v>
      </c>
      <c r="J369" s="80" t="s">
        <v>993</v>
      </c>
      <c r="K369" s="27"/>
      <c r="L369" s="28" t="s">
        <v>229</v>
      </c>
      <c r="M369" s="28" t="s">
        <v>970</v>
      </c>
      <c r="N369" s="28" t="s">
        <v>994</v>
      </c>
      <c r="O369" s="28" t="s">
        <v>227</v>
      </c>
      <c r="P369" s="26" t="s">
        <v>226</v>
      </c>
      <c r="Q369" s="29">
        <v>3</v>
      </c>
      <c r="R369" s="30">
        <v>4</v>
      </c>
      <c r="S369" s="31">
        <v>158.43244999999999</v>
      </c>
      <c r="T369" s="77">
        <v>0</v>
      </c>
      <c r="U369" s="31">
        <v>50.371899999999997</v>
      </c>
      <c r="V369" s="31">
        <v>50.371899999999997</v>
      </c>
      <c r="W369" s="77">
        <v>0</v>
      </c>
      <c r="X369" s="31">
        <v>0</v>
      </c>
      <c r="Y369" s="77">
        <v>0</v>
      </c>
      <c r="Z369" s="7"/>
    </row>
    <row r="370" spans="1:26" ht="50.25" customHeight="1" x14ac:dyDescent="0.2">
      <c r="A370" s="1"/>
      <c r="B370" s="108">
        <v>304030012</v>
      </c>
      <c r="C370" s="108"/>
      <c r="D370" s="108"/>
      <c r="E370" s="109"/>
      <c r="F370" s="32">
        <v>304030012</v>
      </c>
      <c r="G370" s="33" t="s">
        <v>96</v>
      </c>
      <c r="H370" s="107"/>
      <c r="I370" s="107"/>
      <c r="J370" s="107"/>
      <c r="K370" s="27">
        <v>101</v>
      </c>
      <c r="L370" s="34"/>
      <c r="M370" s="105"/>
      <c r="N370" s="105"/>
      <c r="O370" s="105"/>
      <c r="P370" s="106"/>
      <c r="Q370" s="9" t="s">
        <v>1</v>
      </c>
      <c r="R370" s="10" t="s">
        <v>1</v>
      </c>
      <c r="S370" s="35">
        <f>S371</f>
        <v>3146.7</v>
      </c>
      <c r="T370" s="35">
        <f t="shared" ref="T370:Y370" si="88">T371</f>
        <v>3146.7</v>
      </c>
      <c r="U370" s="35">
        <f t="shared" si="88"/>
        <v>0</v>
      </c>
      <c r="V370" s="35">
        <f t="shared" si="88"/>
        <v>0</v>
      </c>
      <c r="W370" s="35">
        <f t="shared" si="88"/>
        <v>0</v>
      </c>
      <c r="X370" s="35">
        <f t="shared" si="88"/>
        <v>0</v>
      </c>
      <c r="Y370" s="35">
        <f t="shared" si="88"/>
        <v>0</v>
      </c>
      <c r="Z370" s="7"/>
    </row>
    <row r="371" spans="1:26" ht="62.25" customHeight="1" x14ac:dyDescent="0.2">
      <c r="A371" s="1"/>
      <c r="B371" s="36">
        <v>300000000</v>
      </c>
      <c r="C371" s="36">
        <v>304000000</v>
      </c>
      <c r="D371" s="37">
        <v>304030000</v>
      </c>
      <c r="E371" s="38">
        <v>304030012</v>
      </c>
      <c r="F371" s="39" t="s">
        <v>1</v>
      </c>
      <c r="G371" s="40" t="s">
        <v>1</v>
      </c>
      <c r="H371" s="41">
        <v>70</v>
      </c>
      <c r="I371" s="40" t="s">
        <v>95</v>
      </c>
      <c r="J371" s="42">
        <v>70027000</v>
      </c>
      <c r="K371" s="43">
        <v>101</v>
      </c>
      <c r="L371" s="44" t="s">
        <v>94</v>
      </c>
      <c r="M371" s="44" t="s">
        <v>6</v>
      </c>
      <c r="N371" s="45" t="s">
        <v>93</v>
      </c>
      <c r="O371" s="20" t="s">
        <v>92</v>
      </c>
      <c r="P371" s="20" t="s">
        <v>91</v>
      </c>
      <c r="Q371" s="46">
        <v>10</v>
      </c>
      <c r="R371" s="47">
        <v>4</v>
      </c>
      <c r="S371" s="51">
        <v>3146.7</v>
      </c>
      <c r="T371" s="50">
        <v>3146.7</v>
      </c>
      <c r="U371" s="51">
        <v>0</v>
      </c>
      <c r="V371" s="51">
        <v>0</v>
      </c>
      <c r="W371" s="50">
        <v>0</v>
      </c>
      <c r="X371" s="51">
        <v>0</v>
      </c>
      <c r="Y371" s="50">
        <v>0</v>
      </c>
      <c r="Z371" s="7"/>
    </row>
    <row r="372" spans="1:26" ht="78" customHeight="1" x14ac:dyDescent="0.2">
      <c r="A372" s="1"/>
      <c r="B372" s="36"/>
      <c r="C372" s="36"/>
      <c r="D372" s="37"/>
      <c r="E372" s="52"/>
      <c r="F372" s="84">
        <v>304030017</v>
      </c>
      <c r="G372" s="34" t="s">
        <v>1001</v>
      </c>
      <c r="H372" s="107"/>
      <c r="I372" s="107"/>
      <c r="J372" s="107"/>
      <c r="K372" s="107"/>
      <c r="L372" s="107"/>
      <c r="M372" s="108"/>
      <c r="N372" s="108"/>
      <c r="O372" s="108"/>
      <c r="P372" s="108"/>
      <c r="Q372" s="10"/>
      <c r="R372" s="10"/>
      <c r="S372" s="58">
        <f>S373+S374</f>
        <v>495.64</v>
      </c>
      <c r="T372" s="58">
        <f t="shared" ref="T372:Y372" si="89">T373+T374</f>
        <v>493.55915999999996</v>
      </c>
      <c r="U372" s="58">
        <f t="shared" si="89"/>
        <v>100.26794000000001</v>
      </c>
      <c r="V372" s="58">
        <f t="shared" si="89"/>
        <v>100.26794000000001</v>
      </c>
      <c r="W372" s="58">
        <f t="shared" si="89"/>
        <v>0</v>
      </c>
      <c r="X372" s="58">
        <f t="shared" si="89"/>
        <v>0</v>
      </c>
      <c r="Y372" s="58">
        <f t="shared" si="89"/>
        <v>0</v>
      </c>
      <c r="Z372" s="7"/>
    </row>
    <row r="373" spans="1:26" ht="62.25" customHeight="1" x14ac:dyDescent="0.2">
      <c r="A373" s="1"/>
      <c r="B373" s="36"/>
      <c r="C373" s="36"/>
      <c r="D373" s="37"/>
      <c r="E373" s="52"/>
      <c r="F373" s="39"/>
      <c r="G373" s="40"/>
      <c r="H373" s="76">
        <v>40</v>
      </c>
      <c r="I373" s="28" t="s">
        <v>90</v>
      </c>
      <c r="J373" s="80" t="s">
        <v>1002</v>
      </c>
      <c r="K373" s="87"/>
      <c r="L373" s="44"/>
      <c r="M373" s="34" t="s">
        <v>970</v>
      </c>
      <c r="N373" s="45" t="s">
        <v>997</v>
      </c>
      <c r="O373" s="20" t="s">
        <v>1004</v>
      </c>
      <c r="P373" s="20" t="s">
        <v>999</v>
      </c>
      <c r="Q373" s="10">
        <v>1</v>
      </c>
      <c r="R373" s="10">
        <v>13</v>
      </c>
      <c r="S373" s="58">
        <v>52.64</v>
      </c>
      <c r="T373" s="58">
        <v>52.63991</v>
      </c>
      <c r="U373" s="58">
        <v>16.77356</v>
      </c>
      <c r="V373" s="58">
        <v>16.77356</v>
      </c>
      <c r="W373" s="58">
        <v>0</v>
      </c>
      <c r="X373" s="58">
        <v>0</v>
      </c>
      <c r="Y373" s="58">
        <v>0</v>
      </c>
      <c r="Z373" s="7"/>
    </row>
    <row r="374" spans="1:26" ht="62.25" customHeight="1" x14ac:dyDescent="0.2">
      <c r="A374" s="1"/>
      <c r="B374" s="36"/>
      <c r="C374" s="36"/>
      <c r="D374" s="37"/>
      <c r="E374" s="52"/>
      <c r="F374" s="84"/>
      <c r="G374" s="34"/>
      <c r="H374" s="41">
        <v>40</v>
      </c>
      <c r="I374" s="28" t="s">
        <v>90</v>
      </c>
      <c r="J374" s="80" t="s">
        <v>1003</v>
      </c>
      <c r="K374" s="13"/>
      <c r="L374" s="34"/>
      <c r="M374" s="34" t="s">
        <v>970</v>
      </c>
      <c r="N374" s="34" t="s">
        <v>997</v>
      </c>
      <c r="O374" s="18" t="s">
        <v>1005</v>
      </c>
      <c r="P374" s="18" t="s">
        <v>999</v>
      </c>
      <c r="Q374" s="46">
        <v>1</v>
      </c>
      <c r="R374" s="47">
        <v>13</v>
      </c>
      <c r="S374" s="51">
        <v>443</v>
      </c>
      <c r="T374" s="50">
        <v>440.91924999999998</v>
      </c>
      <c r="U374" s="51">
        <v>83.494380000000007</v>
      </c>
      <c r="V374" s="51">
        <v>83.494380000000007</v>
      </c>
      <c r="W374" s="50">
        <v>0</v>
      </c>
      <c r="X374" s="51">
        <v>0</v>
      </c>
      <c r="Y374" s="50">
        <v>0</v>
      </c>
      <c r="Z374" s="7"/>
    </row>
    <row r="375" spans="1:26" ht="62.25" customHeight="1" x14ac:dyDescent="0.2">
      <c r="A375" s="1"/>
      <c r="B375" s="36"/>
      <c r="C375" s="36"/>
      <c r="D375" s="37"/>
      <c r="E375" s="52"/>
      <c r="F375" s="84">
        <v>304030018</v>
      </c>
      <c r="G375" s="34" t="s">
        <v>125</v>
      </c>
      <c r="H375" s="121"/>
      <c r="I375" s="122"/>
      <c r="J375" s="122"/>
      <c r="K375" s="122"/>
      <c r="L375" s="123"/>
      <c r="M375" s="126"/>
      <c r="N375" s="126"/>
      <c r="O375" s="126"/>
      <c r="P375" s="127"/>
      <c r="Q375" s="10"/>
      <c r="R375" s="10"/>
      <c r="S375" s="58">
        <f>S376</f>
        <v>139.42755</v>
      </c>
      <c r="T375" s="58">
        <f t="shared" ref="T375:Y375" si="90">T376</f>
        <v>0</v>
      </c>
      <c r="U375" s="58">
        <f t="shared" si="90"/>
        <v>167.36213000000001</v>
      </c>
      <c r="V375" s="58">
        <f t="shared" si="90"/>
        <v>167.36213000000001</v>
      </c>
      <c r="W375" s="58">
        <f t="shared" si="90"/>
        <v>0</v>
      </c>
      <c r="X375" s="58">
        <f t="shared" si="90"/>
        <v>0</v>
      </c>
      <c r="Y375" s="58">
        <f t="shared" si="90"/>
        <v>0</v>
      </c>
      <c r="Z375" s="7"/>
    </row>
    <row r="376" spans="1:26" ht="62.25" customHeight="1" x14ac:dyDescent="0.2">
      <c r="A376" s="1"/>
      <c r="B376" s="36"/>
      <c r="C376" s="36"/>
      <c r="D376" s="37"/>
      <c r="E376" s="52"/>
      <c r="F376" s="84"/>
      <c r="G376" s="34"/>
      <c r="H376" s="41">
        <v>40</v>
      </c>
      <c r="I376" s="28" t="s">
        <v>90</v>
      </c>
      <c r="J376" s="80" t="s">
        <v>1006</v>
      </c>
      <c r="K376" s="13"/>
      <c r="L376" s="34"/>
      <c r="M376" s="34" t="s">
        <v>970</v>
      </c>
      <c r="N376" s="34"/>
      <c r="O376" s="18"/>
      <c r="P376" s="18"/>
      <c r="Q376" s="10">
        <v>10</v>
      </c>
      <c r="R376" s="10">
        <v>6</v>
      </c>
      <c r="S376" s="51">
        <v>139.42755</v>
      </c>
      <c r="T376" s="50">
        <v>0</v>
      </c>
      <c r="U376" s="51">
        <v>167.36213000000001</v>
      </c>
      <c r="V376" s="51">
        <v>167.36213000000001</v>
      </c>
      <c r="W376" s="50">
        <v>0</v>
      </c>
      <c r="X376" s="51">
        <v>0</v>
      </c>
      <c r="Y376" s="50">
        <v>0</v>
      </c>
      <c r="Z376" s="7"/>
    </row>
    <row r="377" spans="1:26" ht="50.25" customHeight="1" x14ac:dyDescent="0.2">
      <c r="A377" s="1"/>
      <c r="B377" s="36"/>
      <c r="C377" s="36"/>
      <c r="D377" s="37"/>
      <c r="E377" s="52"/>
      <c r="F377" s="84">
        <v>304030020</v>
      </c>
      <c r="G377" s="34" t="s">
        <v>996</v>
      </c>
      <c r="H377" s="107"/>
      <c r="I377" s="107"/>
      <c r="J377" s="107"/>
      <c r="K377" s="107"/>
      <c r="L377" s="107"/>
      <c r="M377" s="108"/>
      <c r="N377" s="108"/>
      <c r="O377" s="108"/>
      <c r="P377" s="108"/>
      <c r="Q377" s="10"/>
      <c r="R377" s="10"/>
      <c r="S377" s="58">
        <f>S378</f>
        <v>122</v>
      </c>
      <c r="T377" s="58">
        <f t="shared" ref="T377:Y377" si="91">T378</f>
        <v>121.43934</v>
      </c>
      <c r="U377" s="58">
        <f t="shared" si="91"/>
        <v>33.173749999999998</v>
      </c>
      <c r="V377" s="58">
        <f t="shared" si="91"/>
        <v>33.173749999999998</v>
      </c>
      <c r="W377" s="58">
        <f t="shared" si="91"/>
        <v>0</v>
      </c>
      <c r="X377" s="58">
        <f t="shared" si="91"/>
        <v>0</v>
      </c>
      <c r="Y377" s="58">
        <f t="shared" si="91"/>
        <v>0</v>
      </c>
      <c r="Z377" s="7"/>
    </row>
    <row r="378" spans="1:26" ht="47.25" customHeight="1" x14ac:dyDescent="0.2">
      <c r="A378" s="1"/>
      <c r="B378" s="36"/>
      <c r="C378" s="36"/>
      <c r="D378" s="37"/>
      <c r="E378" s="52"/>
      <c r="F378" s="88"/>
      <c r="G378" s="40"/>
      <c r="H378" s="76">
        <v>40</v>
      </c>
      <c r="I378" s="34" t="s">
        <v>90</v>
      </c>
      <c r="J378" s="53">
        <v>40500145</v>
      </c>
      <c r="K378" s="13"/>
      <c r="L378" s="34" t="s">
        <v>1000</v>
      </c>
      <c r="M378" s="34" t="s">
        <v>970</v>
      </c>
      <c r="N378" s="34" t="s">
        <v>997</v>
      </c>
      <c r="O378" s="18" t="s">
        <v>998</v>
      </c>
      <c r="P378" s="18" t="s">
        <v>999</v>
      </c>
      <c r="Q378" s="10">
        <v>4</v>
      </c>
      <c r="R378" s="10">
        <v>12</v>
      </c>
      <c r="S378" s="58">
        <v>122</v>
      </c>
      <c r="T378" s="58">
        <v>121.43934</v>
      </c>
      <c r="U378" s="58">
        <v>33.173749999999998</v>
      </c>
      <c r="V378" s="58">
        <v>33.173749999999998</v>
      </c>
      <c r="W378" s="58">
        <v>0</v>
      </c>
      <c r="X378" s="58">
        <v>0</v>
      </c>
      <c r="Y378" s="58">
        <v>0</v>
      </c>
      <c r="Z378" s="7"/>
    </row>
    <row r="379" spans="1:26" ht="53.25" customHeight="1" x14ac:dyDescent="0.2">
      <c r="A379" s="1"/>
      <c r="B379" s="108">
        <v>304030021</v>
      </c>
      <c r="C379" s="108"/>
      <c r="D379" s="108"/>
      <c r="E379" s="109"/>
      <c r="F379" s="32">
        <v>304030021</v>
      </c>
      <c r="G379" s="33" t="s">
        <v>56</v>
      </c>
      <c r="H379" s="107"/>
      <c r="I379" s="107"/>
      <c r="J379" s="107"/>
      <c r="K379" s="27">
        <v>100</v>
      </c>
      <c r="L379" s="34"/>
      <c r="M379" s="105"/>
      <c r="N379" s="105"/>
      <c r="O379" s="105"/>
      <c r="P379" s="106"/>
      <c r="Q379" s="9" t="s">
        <v>1</v>
      </c>
      <c r="R379" s="10" t="s">
        <v>1</v>
      </c>
      <c r="S379" s="35">
        <f>S380+S381</f>
        <v>34719.761160000002</v>
      </c>
      <c r="T379" s="35">
        <f t="shared" ref="T379:Y379" si="92">T380+T381</f>
        <v>15267.86347</v>
      </c>
      <c r="U379" s="35">
        <f t="shared" si="92"/>
        <v>37146.917659999999</v>
      </c>
      <c r="V379" s="35">
        <f t="shared" si="92"/>
        <v>26184.391340000002</v>
      </c>
      <c r="W379" s="35">
        <f t="shared" si="92"/>
        <v>17175.289000000001</v>
      </c>
      <c r="X379" s="35">
        <f t="shared" si="92"/>
        <v>16327.575999999999</v>
      </c>
      <c r="Y379" s="35">
        <f t="shared" si="92"/>
        <v>15500.761</v>
      </c>
      <c r="Z379" s="7"/>
    </row>
    <row r="380" spans="1:26" ht="36" customHeight="1" x14ac:dyDescent="0.2">
      <c r="A380" s="1"/>
      <c r="B380" s="2">
        <v>300000000</v>
      </c>
      <c r="C380" s="2">
        <v>304000000</v>
      </c>
      <c r="D380" s="3">
        <v>304030000</v>
      </c>
      <c r="E380" s="65">
        <v>304030021</v>
      </c>
      <c r="F380" s="66" t="s">
        <v>1</v>
      </c>
      <c r="G380" s="5" t="s">
        <v>1</v>
      </c>
      <c r="H380" s="67">
        <v>40</v>
      </c>
      <c r="I380" s="5" t="s">
        <v>90</v>
      </c>
      <c r="J380" s="68">
        <v>40500230</v>
      </c>
      <c r="K380" s="69">
        <v>100</v>
      </c>
      <c r="L380" s="6" t="s">
        <v>89</v>
      </c>
      <c r="M380" s="6" t="s">
        <v>6</v>
      </c>
      <c r="N380" s="70" t="s">
        <v>88</v>
      </c>
      <c r="O380" s="19" t="s">
        <v>87</v>
      </c>
      <c r="P380" s="19" t="s">
        <v>86</v>
      </c>
      <c r="Q380" s="46">
        <v>4</v>
      </c>
      <c r="R380" s="47">
        <v>5</v>
      </c>
      <c r="S380" s="51">
        <v>10689.219160000001</v>
      </c>
      <c r="T380" s="50">
        <v>10689.089470000001</v>
      </c>
      <c r="U380" s="51">
        <v>25385.22666</v>
      </c>
      <c r="V380" s="51">
        <v>14422.700339999999</v>
      </c>
      <c r="W380" s="50">
        <v>17175.289000000001</v>
      </c>
      <c r="X380" s="51">
        <v>16327.575999999999</v>
      </c>
      <c r="Y380" s="50">
        <v>15500.761</v>
      </c>
      <c r="Z380" s="7"/>
    </row>
    <row r="381" spans="1:26" ht="36" customHeight="1" x14ac:dyDescent="0.2">
      <c r="A381" s="1"/>
      <c r="B381" s="24">
        <v>300000000</v>
      </c>
      <c r="C381" s="24">
        <v>304000000</v>
      </c>
      <c r="D381" s="22">
        <v>304030000</v>
      </c>
      <c r="E381" s="23">
        <v>304030021</v>
      </c>
      <c r="F381" s="78" t="s">
        <v>1</v>
      </c>
      <c r="G381" s="79" t="s">
        <v>1</v>
      </c>
      <c r="H381" s="80">
        <v>481</v>
      </c>
      <c r="I381" s="79" t="s">
        <v>85</v>
      </c>
      <c r="J381" s="81">
        <v>481481752</v>
      </c>
      <c r="K381" s="69">
        <v>100</v>
      </c>
      <c r="L381" s="82" t="s">
        <v>84</v>
      </c>
      <c r="M381" s="82" t="s">
        <v>6</v>
      </c>
      <c r="N381" s="28" t="s">
        <v>11</v>
      </c>
      <c r="O381" s="21" t="s">
        <v>83</v>
      </c>
      <c r="P381" s="21" t="s">
        <v>9</v>
      </c>
      <c r="Q381" s="29">
        <v>4</v>
      </c>
      <c r="R381" s="30">
        <v>5</v>
      </c>
      <c r="S381" s="31">
        <v>24030.542000000001</v>
      </c>
      <c r="T381" s="77">
        <v>4578.7740000000003</v>
      </c>
      <c r="U381" s="31">
        <v>11761.691000000001</v>
      </c>
      <c r="V381" s="31">
        <v>11761.691000000001</v>
      </c>
      <c r="W381" s="77">
        <v>0</v>
      </c>
      <c r="X381" s="31">
        <v>0</v>
      </c>
      <c r="Y381" s="77">
        <v>0</v>
      </c>
      <c r="Z381" s="7"/>
    </row>
    <row r="382" spans="1:26" ht="36" customHeight="1" x14ac:dyDescent="0.2">
      <c r="A382" s="1"/>
      <c r="B382" s="100">
        <v>306000000</v>
      </c>
      <c r="C382" s="100"/>
      <c r="D382" s="100"/>
      <c r="E382" s="101"/>
      <c r="F382" s="25">
        <v>306000000</v>
      </c>
      <c r="G382" s="26" t="s">
        <v>82</v>
      </c>
      <c r="H382" s="102"/>
      <c r="I382" s="102"/>
      <c r="J382" s="102"/>
      <c r="K382" s="27">
        <v>500</v>
      </c>
      <c r="L382" s="28"/>
      <c r="M382" s="103"/>
      <c r="N382" s="103"/>
      <c r="O382" s="103"/>
      <c r="P382" s="104"/>
      <c r="Q382" s="29" t="s">
        <v>1</v>
      </c>
      <c r="R382" s="30" t="s">
        <v>1</v>
      </c>
      <c r="S382" s="31">
        <f>S383+S387+S395+S404</f>
        <v>825845.91899999999</v>
      </c>
      <c r="T382" s="31">
        <f t="shared" ref="T382:Y382" si="93">T383+T387+T395+T404</f>
        <v>825826.96299999999</v>
      </c>
      <c r="U382" s="31">
        <f t="shared" si="93"/>
        <v>906233.4800000001</v>
      </c>
      <c r="V382" s="31">
        <f t="shared" si="93"/>
        <v>844226.6939999999</v>
      </c>
      <c r="W382" s="31">
        <f t="shared" si="93"/>
        <v>476121.73700000002</v>
      </c>
      <c r="X382" s="31">
        <f t="shared" si="93"/>
        <v>486445.875</v>
      </c>
      <c r="Y382" s="31">
        <f t="shared" si="93"/>
        <v>463286.57499999995</v>
      </c>
      <c r="Z382" s="7"/>
    </row>
    <row r="383" spans="1:26" ht="36" customHeight="1" x14ac:dyDescent="0.2">
      <c r="A383" s="1"/>
      <c r="B383" s="100">
        <v>306010000</v>
      </c>
      <c r="C383" s="100"/>
      <c r="D383" s="100"/>
      <c r="E383" s="101"/>
      <c r="F383" s="25">
        <v>306010000</v>
      </c>
      <c r="G383" s="26" t="s">
        <v>81</v>
      </c>
      <c r="H383" s="102"/>
      <c r="I383" s="102"/>
      <c r="J383" s="102"/>
      <c r="K383" s="27">
        <v>500</v>
      </c>
      <c r="L383" s="28"/>
      <c r="M383" s="103"/>
      <c r="N383" s="103"/>
      <c r="O383" s="103"/>
      <c r="P383" s="104"/>
      <c r="Q383" s="29" t="s">
        <v>1</v>
      </c>
      <c r="R383" s="30" t="s">
        <v>1</v>
      </c>
      <c r="S383" s="31">
        <f>S384</f>
        <v>302664.20600000001</v>
      </c>
      <c r="T383" s="31">
        <f t="shared" ref="T383:Y383" si="94">T384</f>
        <v>302664.20600000001</v>
      </c>
      <c r="U383" s="31">
        <f t="shared" si="94"/>
        <v>322503.98100000003</v>
      </c>
      <c r="V383" s="31">
        <f t="shared" si="94"/>
        <v>304110.951</v>
      </c>
      <c r="W383" s="31">
        <f t="shared" si="94"/>
        <v>330573.3</v>
      </c>
      <c r="X383" s="31">
        <f t="shared" si="94"/>
        <v>339646.9</v>
      </c>
      <c r="Y383" s="31">
        <f t="shared" si="94"/>
        <v>319110.09999999998</v>
      </c>
      <c r="Z383" s="7"/>
    </row>
    <row r="384" spans="1:26" ht="36" customHeight="1" x14ac:dyDescent="0.2">
      <c r="A384" s="1"/>
      <c r="B384" s="108">
        <v>306010000</v>
      </c>
      <c r="C384" s="108"/>
      <c r="D384" s="108"/>
      <c r="E384" s="109"/>
      <c r="F384" s="32">
        <v>306010000</v>
      </c>
      <c r="G384" s="33" t="s">
        <v>81</v>
      </c>
      <c r="H384" s="107"/>
      <c r="I384" s="107"/>
      <c r="J384" s="107"/>
      <c r="K384" s="27">
        <v>500</v>
      </c>
      <c r="L384" s="34"/>
      <c r="M384" s="105"/>
      <c r="N384" s="105"/>
      <c r="O384" s="105"/>
      <c r="P384" s="106"/>
      <c r="Q384" s="9" t="s">
        <v>1</v>
      </c>
      <c r="R384" s="10" t="s">
        <v>1</v>
      </c>
      <c r="S384" s="35">
        <f>S385+S386</f>
        <v>302664.20600000001</v>
      </c>
      <c r="T384" s="35">
        <f t="shared" ref="T384:Y384" si="95">T385+T386</f>
        <v>302664.20600000001</v>
      </c>
      <c r="U384" s="35">
        <f t="shared" si="95"/>
        <v>322503.98100000003</v>
      </c>
      <c r="V384" s="35">
        <f t="shared" si="95"/>
        <v>304110.951</v>
      </c>
      <c r="W384" s="35">
        <f t="shared" si="95"/>
        <v>330573.3</v>
      </c>
      <c r="X384" s="35">
        <f t="shared" si="95"/>
        <v>339646.9</v>
      </c>
      <c r="Y384" s="35">
        <f t="shared" si="95"/>
        <v>319110.09999999998</v>
      </c>
      <c r="Z384" s="7"/>
    </row>
    <row r="385" spans="1:26" ht="46.5" customHeight="1" x14ac:dyDescent="0.2">
      <c r="A385" s="1"/>
      <c r="B385" s="36">
        <v>300000000</v>
      </c>
      <c r="C385" s="36">
        <v>306000000</v>
      </c>
      <c r="D385" s="37">
        <v>306010000</v>
      </c>
      <c r="E385" s="38">
        <v>306010000</v>
      </c>
      <c r="F385" s="115" t="s">
        <v>1</v>
      </c>
      <c r="G385" s="108"/>
      <c r="H385" s="41">
        <v>50</v>
      </c>
      <c r="I385" s="100" t="s">
        <v>8</v>
      </c>
      <c r="J385" s="111">
        <v>50011000</v>
      </c>
      <c r="K385" s="117">
        <v>500</v>
      </c>
      <c r="L385" s="113" t="s">
        <v>80</v>
      </c>
      <c r="M385" s="113" t="s">
        <v>6</v>
      </c>
      <c r="N385" s="100" t="s">
        <v>79</v>
      </c>
      <c r="O385" s="100" t="s">
        <v>78</v>
      </c>
      <c r="P385" s="100" t="s">
        <v>77</v>
      </c>
      <c r="Q385" s="10">
        <v>14</v>
      </c>
      <c r="R385" s="10">
        <v>1</v>
      </c>
      <c r="S385" s="58">
        <v>299292</v>
      </c>
      <c r="T385" s="58">
        <v>299292</v>
      </c>
      <c r="U385" s="58">
        <v>311970.40000000002</v>
      </c>
      <c r="V385" s="58">
        <v>293983.76400000002</v>
      </c>
      <c r="W385" s="58">
        <v>318151.3</v>
      </c>
      <c r="X385" s="58">
        <v>324943.90000000002</v>
      </c>
      <c r="Y385" s="58">
        <v>313092.09999999998</v>
      </c>
      <c r="Z385" s="7"/>
    </row>
    <row r="386" spans="1:26" ht="46.5" customHeight="1" x14ac:dyDescent="0.2">
      <c r="A386" s="1"/>
      <c r="B386" s="36"/>
      <c r="C386" s="36"/>
      <c r="D386" s="37"/>
      <c r="E386" s="52"/>
      <c r="F386" s="116"/>
      <c r="G386" s="108"/>
      <c r="H386" s="41"/>
      <c r="I386" s="110"/>
      <c r="J386" s="112"/>
      <c r="K386" s="118"/>
      <c r="L386" s="114"/>
      <c r="M386" s="114"/>
      <c r="N386" s="110"/>
      <c r="O386" s="110"/>
      <c r="P386" s="110"/>
      <c r="Q386" s="46">
        <v>14</v>
      </c>
      <c r="R386" s="47">
        <v>3</v>
      </c>
      <c r="S386" s="51">
        <v>3372.2060000000001</v>
      </c>
      <c r="T386" s="50">
        <v>3372.2060000000001</v>
      </c>
      <c r="U386" s="51">
        <v>10533.581</v>
      </c>
      <c r="V386" s="51">
        <v>10127.187</v>
      </c>
      <c r="W386" s="50">
        <v>12422</v>
      </c>
      <c r="X386" s="51">
        <v>14703</v>
      </c>
      <c r="Y386" s="50">
        <v>6018</v>
      </c>
      <c r="Z386" s="7"/>
    </row>
    <row r="387" spans="1:26" ht="47.25" customHeight="1" x14ac:dyDescent="0.2">
      <c r="A387" s="1"/>
      <c r="B387" s="108">
        <v>306020000</v>
      </c>
      <c r="C387" s="108"/>
      <c r="D387" s="108"/>
      <c r="E387" s="109"/>
      <c r="F387" s="32">
        <v>306020000</v>
      </c>
      <c r="G387" s="33" t="s">
        <v>76</v>
      </c>
      <c r="H387" s="107"/>
      <c r="I387" s="107"/>
      <c r="J387" s="107"/>
      <c r="K387" s="27">
        <v>500</v>
      </c>
      <c r="L387" s="34"/>
      <c r="M387" s="105"/>
      <c r="N387" s="105"/>
      <c r="O387" s="105"/>
      <c r="P387" s="106"/>
      <c r="Q387" s="9" t="s">
        <v>1</v>
      </c>
      <c r="R387" s="10" t="s">
        <v>1</v>
      </c>
      <c r="S387" s="35">
        <f>S388+S389+S390+S391+S392+S393+S394</f>
        <v>199639.87100000001</v>
      </c>
      <c r="T387" s="35">
        <f t="shared" ref="T387:Y387" si="96">T388+T389+T390+T391+T392+T393+T394</f>
        <v>199639.83200000002</v>
      </c>
      <c r="U387" s="35">
        <f t="shared" si="96"/>
        <v>291605.31200000003</v>
      </c>
      <c r="V387" s="35">
        <f t="shared" si="96"/>
        <v>267686.22599999997</v>
      </c>
      <c r="W387" s="35">
        <f t="shared" si="96"/>
        <v>8173.375</v>
      </c>
      <c r="X387" s="35">
        <f t="shared" si="96"/>
        <v>8805.4749999999985</v>
      </c>
      <c r="Y387" s="35">
        <f t="shared" si="96"/>
        <v>6044.0749999999998</v>
      </c>
      <c r="Z387" s="7"/>
    </row>
    <row r="388" spans="1:26" ht="36" customHeight="1" x14ac:dyDescent="0.2">
      <c r="A388" s="1"/>
      <c r="B388" s="2">
        <v>300000000</v>
      </c>
      <c r="C388" s="2">
        <v>306000000</v>
      </c>
      <c r="D388" s="3">
        <v>306020000</v>
      </c>
      <c r="E388" s="65">
        <v>306020000</v>
      </c>
      <c r="F388" s="66" t="s">
        <v>1</v>
      </c>
      <c r="G388" s="5" t="s">
        <v>1</v>
      </c>
      <c r="H388" s="67">
        <v>50</v>
      </c>
      <c r="I388" s="5" t="s">
        <v>8</v>
      </c>
      <c r="J388" s="68">
        <v>50087000</v>
      </c>
      <c r="K388" s="69">
        <v>500</v>
      </c>
      <c r="L388" s="6" t="s">
        <v>75</v>
      </c>
      <c r="M388" s="6" t="s">
        <v>6</v>
      </c>
      <c r="N388" s="70" t="s">
        <v>74</v>
      </c>
      <c r="O388" s="19" t="s">
        <v>73</v>
      </c>
      <c r="P388" s="19" t="s">
        <v>72</v>
      </c>
      <c r="Q388" s="46">
        <v>3</v>
      </c>
      <c r="R388" s="47">
        <v>14</v>
      </c>
      <c r="S388" s="51">
        <v>74.900000000000006</v>
      </c>
      <c r="T388" s="50">
        <v>74.900000000000006</v>
      </c>
      <c r="U388" s="51">
        <v>151.30000000000001</v>
      </c>
      <c r="V388" s="51">
        <v>151.30000000000001</v>
      </c>
      <c r="W388" s="50">
        <v>151.4</v>
      </c>
      <c r="X388" s="51">
        <v>151.30000000000001</v>
      </c>
      <c r="Y388" s="50">
        <v>151.5</v>
      </c>
      <c r="Z388" s="7"/>
    </row>
    <row r="389" spans="1:26" ht="36" customHeight="1" x14ac:dyDescent="0.2">
      <c r="A389" s="1"/>
      <c r="B389" s="71">
        <v>300000000</v>
      </c>
      <c r="C389" s="71">
        <v>306000000</v>
      </c>
      <c r="D389" s="72">
        <v>306020000</v>
      </c>
      <c r="E389" s="73">
        <v>306020000</v>
      </c>
      <c r="F389" s="74" t="s">
        <v>1</v>
      </c>
      <c r="G389" s="75" t="s">
        <v>1</v>
      </c>
      <c r="H389" s="76">
        <v>50</v>
      </c>
      <c r="I389" s="75" t="s">
        <v>8</v>
      </c>
      <c r="J389" s="53">
        <v>50205000</v>
      </c>
      <c r="K389" s="69">
        <v>500</v>
      </c>
      <c r="L389" s="54" t="s">
        <v>1008</v>
      </c>
      <c r="M389" s="54" t="s">
        <v>6</v>
      </c>
      <c r="N389" s="34" t="s">
        <v>11</v>
      </c>
      <c r="O389" s="18" t="s">
        <v>10</v>
      </c>
      <c r="P389" s="18" t="s">
        <v>9</v>
      </c>
      <c r="Q389" s="29">
        <v>4</v>
      </c>
      <c r="R389" s="30">
        <v>9</v>
      </c>
      <c r="S389" s="31">
        <v>0</v>
      </c>
      <c r="T389" s="77">
        <v>0</v>
      </c>
      <c r="U389" s="31">
        <v>1800</v>
      </c>
      <c r="V389" s="31">
        <v>0</v>
      </c>
      <c r="W389" s="77">
        <v>0</v>
      </c>
      <c r="X389" s="31">
        <v>0</v>
      </c>
      <c r="Y389" s="77">
        <v>0</v>
      </c>
      <c r="Z389" s="7"/>
    </row>
    <row r="390" spans="1:26" ht="36" customHeight="1" x14ac:dyDescent="0.2">
      <c r="A390" s="1"/>
      <c r="B390" s="71">
        <v>300000000</v>
      </c>
      <c r="C390" s="71">
        <v>306000000</v>
      </c>
      <c r="D390" s="72">
        <v>306020000</v>
      </c>
      <c r="E390" s="73">
        <v>306020000</v>
      </c>
      <c r="F390" s="74" t="s">
        <v>1</v>
      </c>
      <c r="G390" s="75" t="s">
        <v>1</v>
      </c>
      <c r="H390" s="76">
        <v>50</v>
      </c>
      <c r="I390" s="75" t="s">
        <v>8</v>
      </c>
      <c r="J390" s="53">
        <v>50138200</v>
      </c>
      <c r="K390" s="69">
        <v>500</v>
      </c>
      <c r="L390" s="54" t="s">
        <v>19</v>
      </c>
      <c r="M390" s="54" t="s">
        <v>6</v>
      </c>
      <c r="N390" s="34" t="s">
        <v>11</v>
      </c>
      <c r="O390" s="18" t="s">
        <v>10</v>
      </c>
      <c r="P390" s="18" t="s">
        <v>9</v>
      </c>
      <c r="Q390" s="29">
        <v>5</v>
      </c>
      <c r="R390" s="30">
        <v>1</v>
      </c>
      <c r="S390" s="31">
        <v>145471.23000000001</v>
      </c>
      <c r="T390" s="77">
        <v>145471.23000000001</v>
      </c>
      <c r="U390" s="31">
        <v>247397.16699999999</v>
      </c>
      <c r="V390" s="31">
        <v>239116.77799999999</v>
      </c>
      <c r="W390" s="77">
        <v>0</v>
      </c>
      <c r="X390" s="31">
        <v>0</v>
      </c>
      <c r="Y390" s="77">
        <v>0</v>
      </c>
      <c r="Z390" s="7"/>
    </row>
    <row r="391" spans="1:26" ht="36" customHeight="1" x14ac:dyDescent="0.2">
      <c r="A391" s="1"/>
      <c r="B391" s="71">
        <v>300000000</v>
      </c>
      <c r="C391" s="71">
        <v>306000000</v>
      </c>
      <c r="D391" s="72">
        <v>306020000</v>
      </c>
      <c r="E391" s="73">
        <v>306020000</v>
      </c>
      <c r="F391" s="74" t="s">
        <v>1</v>
      </c>
      <c r="G391" s="75" t="s">
        <v>1</v>
      </c>
      <c r="H391" s="76">
        <v>50</v>
      </c>
      <c r="I391" s="75" t="s">
        <v>8</v>
      </c>
      <c r="J391" s="53">
        <v>50142000</v>
      </c>
      <c r="K391" s="69">
        <v>500</v>
      </c>
      <c r="L391" s="54" t="s">
        <v>18</v>
      </c>
      <c r="M391" s="54" t="s">
        <v>6</v>
      </c>
      <c r="N391" s="34" t="s">
        <v>11</v>
      </c>
      <c r="O391" s="18" t="s">
        <v>10</v>
      </c>
      <c r="P391" s="18" t="s">
        <v>9</v>
      </c>
      <c r="Q391" s="29">
        <v>5</v>
      </c>
      <c r="R391" s="30">
        <v>1</v>
      </c>
      <c r="S391" s="31">
        <v>12218.276</v>
      </c>
      <c r="T391" s="77">
        <v>12218.276</v>
      </c>
      <c r="U391" s="31">
        <v>20844.338</v>
      </c>
      <c r="V391" s="31">
        <v>15152.25</v>
      </c>
      <c r="W391" s="77">
        <v>0</v>
      </c>
      <c r="X391" s="31">
        <v>0</v>
      </c>
      <c r="Y391" s="77">
        <v>0</v>
      </c>
      <c r="Z391" s="7"/>
    </row>
    <row r="392" spans="1:26" ht="36" customHeight="1" x14ac:dyDescent="0.2">
      <c r="A392" s="1"/>
      <c r="B392" s="71">
        <v>300000000</v>
      </c>
      <c r="C392" s="71">
        <v>306000000</v>
      </c>
      <c r="D392" s="72">
        <v>306020000</v>
      </c>
      <c r="E392" s="73">
        <v>306020000</v>
      </c>
      <c r="F392" s="74" t="s">
        <v>1</v>
      </c>
      <c r="G392" s="75" t="s">
        <v>1</v>
      </c>
      <c r="H392" s="76">
        <v>50</v>
      </c>
      <c r="I392" s="75" t="s">
        <v>8</v>
      </c>
      <c r="J392" s="53">
        <v>501147000</v>
      </c>
      <c r="K392" s="69">
        <v>500</v>
      </c>
      <c r="L392" s="54" t="s">
        <v>16</v>
      </c>
      <c r="M392" s="54" t="s">
        <v>6</v>
      </c>
      <c r="N392" s="34" t="s">
        <v>11</v>
      </c>
      <c r="O392" s="18" t="s">
        <v>10</v>
      </c>
      <c r="P392" s="18" t="s">
        <v>9</v>
      </c>
      <c r="Q392" s="29">
        <v>5</v>
      </c>
      <c r="R392" s="30">
        <v>1</v>
      </c>
      <c r="S392" s="31">
        <v>13202.473</v>
      </c>
      <c r="T392" s="77">
        <v>13202.473</v>
      </c>
      <c r="U392" s="31">
        <v>11502.763999999999</v>
      </c>
      <c r="V392" s="31">
        <v>4349.33</v>
      </c>
      <c r="W392" s="77">
        <v>0</v>
      </c>
      <c r="X392" s="31">
        <v>0</v>
      </c>
      <c r="Y392" s="77">
        <v>0</v>
      </c>
      <c r="Z392" s="7"/>
    </row>
    <row r="393" spans="1:26" ht="36" customHeight="1" x14ac:dyDescent="0.2">
      <c r="A393" s="1"/>
      <c r="B393" s="71">
        <v>300000000</v>
      </c>
      <c r="C393" s="71">
        <v>306000000</v>
      </c>
      <c r="D393" s="72">
        <v>306020000</v>
      </c>
      <c r="E393" s="73">
        <v>306020000</v>
      </c>
      <c r="F393" s="74" t="s">
        <v>1</v>
      </c>
      <c r="G393" s="75" t="s">
        <v>1</v>
      </c>
      <c r="H393" s="76">
        <v>50</v>
      </c>
      <c r="I393" s="75" t="s">
        <v>8</v>
      </c>
      <c r="J393" s="53">
        <v>50122100</v>
      </c>
      <c r="K393" s="69">
        <v>500</v>
      </c>
      <c r="L393" s="54" t="s">
        <v>23</v>
      </c>
      <c r="M393" s="54" t="s">
        <v>6</v>
      </c>
      <c r="N393" s="34" t="s">
        <v>11</v>
      </c>
      <c r="O393" s="18" t="s">
        <v>10</v>
      </c>
      <c r="P393" s="18" t="s">
        <v>9</v>
      </c>
      <c r="Q393" s="29">
        <v>5</v>
      </c>
      <c r="R393" s="30">
        <v>3</v>
      </c>
      <c r="S393" s="31">
        <v>14348.038</v>
      </c>
      <c r="T393" s="77">
        <v>14347.999</v>
      </c>
      <c r="U393" s="31">
        <v>7589.7430000000004</v>
      </c>
      <c r="V393" s="31">
        <v>7589.7430000000004</v>
      </c>
      <c r="W393" s="77">
        <v>8021.9750000000004</v>
      </c>
      <c r="X393" s="31">
        <v>8654.1749999999993</v>
      </c>
      <c r="Y393" s="77">
        <v>5892.5749999999998</v>
      </c>
      <c r="Z393" s="7"/>
    </row>
    <row r="394" spans="1:26" ht="36" customHeight="1" x14ac:dyDescent="0.2">
      <c r="A394" s="1"/>
      <c r="B394" s="71">
        <v>300000000</v>
      </c>
      <c r="C394" s="71">
        <v>306000000</v>
      </c>
      <c r="D394" s="72">
        <v>306020000</v>
      </c>
      <c r="E394" s="73">
        <v>306020000</v>
      </c>
      <c r="F394" s="74" t="s">
        <v>1</v>
      </c>
      <c r="G394" s="75" t="s">
        <v>1</v>
      </c>
      <c r="H394" s="76">
        <v>50</v>
      </c>
      <c r="I394" s="75" t="s">
        <v>8</v>
      </c>
      <c r="J394" s="53">
        <v>50134200</v>
      </c>
      <c r="K394" s="69">
        <v>500</v>
      </c>
      <c r="L394" s="54" t="s">
        <v>20</v>
      </c>
      <c r="M394" s="54" t="s">
        <v>6</v>
      </c>
      <c r="N394" s="34" t="s">
        <v>11</v>
      </c>
      <c r="O394" s="18" t="s">
        <v>10</v>
      </c>
      <c r="P394" s="18" t="s">
        <v>9</v>
      </c>
      <c r="Q394" s="29">
        <v>5</v>
      </c>
      <c r="R394" s="30">
        <v>3</v>
      </c>
      <c r="S394" s="31">
        <v>14324.954</v>
      </c>
      <c r="T394" s="77">
        <v>14324.954</v>
      </c>
      <c r="U394" s="31">
        <v>2320</v>
      </c>
      <c r="V394" s="31">
        <v>1326.825</v>
      </c>
      <c r="W394" s="77">
        <v>0</v>
      </c>
      <c r="X394" s="31">
        <v>0</v>
      </c>
      <c r="Y394" s="77">
        <v>0</v>
      </c>
      <c r="Z394" s="7"/>
    </row>
    <row r="395" spans="1:26" ht="49.5" customHeight="1" x14ac:dyDescent="0.2">
      <c r="A395" s="1"/>
      <c r="B395" s="100">
        <v>306030000</v>
      </c>
      <c r="C395" s="100"/>
      <c r="D395" s="100"/>
      <c r="E395" s="101"/>
      <c r="F395" s="25">
        <v>306030000</v>
      </c>
      <c r="G395" s="26" t="s">
        <v>71</v>
      </c>
      <c r="H395" s="102"/>
      <c r="I395" s="102"/>
      <c r="J395" s="102"/>
      <c r="K395" s="27">
        <v>500</v>
      </c>
      <c r="L395" s="28"/>
      <c r="M395" s="103"/>
      <c r="N395" s="103"/>
      <c r="O395" s="103"/>
      <c r="P395" s="104"/>
      <c r="Q395" s="29" t="s">
        <v>1</v>
      </c>
      <c r="R395" s="30" t="s">
        <v>1</v>
      </c>
      <c r="S395" s="31">
        <f>S396+S398+S400+S402</f>
        <v>6694.16</v>
      </c>
      <c r="T395" s="31">
        <f t="shared" ref="T395:Y395" si="97">T396+T398+T400+T402</f>
        <v>6676.5119999999997</v>
      </c>
      <c r="U395" s="31">
        <f t="shared" si="97"/>
        <v>6276</v>
      </c>
      <c r="V395" s="31">
        <f t="shared" si="97"/>
        <v>5832.628999999999</v>
      </c>
      <c r="W395" s="31">
        <f t="shared" si="97"/>
        <v>6656.4000000000005</v>
      </c>
      <c r="X395" s="31">
        <f t="shared" si="97"/>
        <v>6813.1</v>
      </c>
      <c r="Y395" s="31">
        <f t="shared" si="97"/>
        <v>6952</v>
      </c>
      <c r="Z395" s="7"/>
    </row>
    <row r="396" spans="1:26" ht="36" customHeight="1" x14ac:dyDescent="0.2">
      <c r="A396" s="1"/>
      <c r="B396" s="108">
        <v>306030001</v>
      </c>
      <c r="C396" s="108"/>
      <c r="D396" s="108"/>
      <c r="E396" s="109"/>
      <c r="F396" s="32">
        <v>306030001</v>
      </c>
      <c r="G396" s="33" t="s">
        <v>70</v>
      </c>
      <c r="H396" s="107"/>
      <c r="I396" s="107"/>
      <c r="J396" s="107"/>
      <c r="K396" s="27">
        <v>500</v>
      </c>
      <c r="L396" s="34"/>
      <c r="M396" s="105"/>
      <c r="N396" s="105"/>
      <c r="O396" s="105"/>
      <c r="P396" s="106"/>
      <c r="Q396" s="9" t="s">
        <v>1</v>
      </c>
      <c r="R396" s="10" t="s">
        <v>1</v>
      </c>
      <c r="S396" s="35">
        <f>S397</f>
        <v>4934</v>
      </c>
      <c r="T396" s="35">
        <f t="shared" ref="T396:V396" si="98">T397</f>
        <v>4934</v>
      </c>
      <c r="U396" s="35">
        <f t="shared" si="98"/>
        <v>4711.3</v>
      </c>
      <c r="V396" s="35">
        <f t="shared" si="98"/>
        <v>4329.8829999999998</v>
      </c>
      <c r="W396" s="35">
        <f>W397</f>
        <v>5352.1</v>
      </c>
      <c r="X396" s="35">
        <f t="shared" ref="X396" si="99">X397</f>
        <v>5602.3</v>
      </c>
      <c r="Y396" s="35">
        <f t="shared" ref="Y396" si="100">Y397</f>
        <v>5806.1</v>
      </c>
      <c r="Z396" s="7"/>
    </row>
    <row r="397" spans="1:26" ht="36" customHeight="1" x14ac:dyDescent="0.2">
      <c r="A397" s="1"/>
      <c r="B397" s="36">
        <v>300000000</v>
      </c>
      <c r="C397" s="36">
        <v>306000000</v>
      </c>
      <c r="D397" s="37">
        <v>306030000</v>
      </c>
      <c r="E397" s="38">
        <v>306030001</v>
      </c>
      <c r="F397" s="39" t="s">
        <v>1</v>
      </c>
      <c r="G397" s="40" t="s">
        <v>1</v>
      </c>
      <c r="H397" s="41">
        <v>50</v>
      </c>
      <c r="I397" s="40" t="s">
        <v>8</v>
      </c>
      <c r="J397" s="42">
        <v>50008000</v>
      </c>
      <c r="K397" s="69">
        <v>500</v>
      </c>
      <c r="L397" s="44" t="s">
        <v>69</v>
      </c>
      <c r="M397" s="44" t="s">
        <v>6</v>
      </c>
      <c r="N397" s="45" t="s">
        <v>68</v>
      </c>
      <c r="O397" s="20" t="s">
        <v>67</v>
      </c>
      <c r="P397" s="20" t="s">
        <v>66</v>
      </c>
      <c r="Q397" s="46">
        <v>2</v>
      </c>
      <c r="R397" s="47">
        <v>3</v>
      </c>
      <c r="S397" s="51">
        <v>4934</v>
      </c>
      <c r="T397" s="50">
        <v>4934</v>
      </c>
      <c r="U397" s="51">
        <v>4711.3</v>
      </c>
      <c r="V397" s="51">
        <v>4329.8829999999998</v>
      </c>
      <c r="W397" s="50">
        <v>5352.1</v>
      </c>
      <c r="X397" s="51">
        <v>5602.3</v>
      </c>
      <c r="Y397" s="50">
        <v>5806.1</v>
      </c>
      <c r="Z397" s="7"/>
    </row>
    <row r="398" spans="1:26" ht="36" customHeight="1" x14ac:dyDescent="0.2">
      <c r="A398" s="1"/>
      <c r="B398" s="108">
        <v>306030002</v>
      </c>
      <c r="C398" s="108"/>
      <c r="D398" s="108"/>
      <c r="E398" s="109"/>
      <c r="F398" s="32">
        <v>306030002</v>
      </c>
      <c r="G398" s="33" t="s">
        <v>65</v>
      </c>
      <c r="H398" s="107"/>
      <c r="I398" s="107"/>
      <c r="J398" s="107"/>
      <c r="K398" s="27">
        <v>500</v>
      </c>
      <c r="L398" s="34"/>
      <c r="M398" s="105"/>
      <c r="N398" s="105"/>
      <c r="O398" s="105"/>
      <c r="P398" s="106"/>
      <c r="Q398" s="9" t="s">
        <v>1</v>
      </c>
      <c r="R398" s="10" t="s">
        <v>1</v>
      </c>
      <c r="S398" s="35">
        <f>S399</f>
        <v>1177.7</v>
      </c>
      <c r="T398" s="35">
        <f t="shared" ref="T398:Y398" si="101">T399</f>
        <v>1176.56</v>
      </c>
      <c r="U398" s="35">
        <f t="shared" si="101"/>
        <v>988.9</v>
      </c>
      <c r="V398" s="35">
        <f t="shared" si="101"/>
        <v>988.9</v>
      </c>
      <c r="W398" s="35">
        <f t="shared" si="101"/>
        <v>993</v>
      </c>
      <c r="X398" s="35">
        <f t="shared" si="101"/>
        <v>993</v>
      </c>
      <c r="Y398" s="35">
        <f t="shared" si="101"/>
        <v>993</v>
      </c>
      <c r="Z398" s="7"/>
    </row>
    <row r="399" spans="1:26" ht="36" customHeight="1" x14ac:dyDescent="0.2">
      <c r="A399" s="1"/>
      <c r="B399" s="36">
        <v>300000000</v>
      </c>
      <c r="C399" s="36">
        <v>306000000</v>
      </c>
      <c r="D399" s="37">
        <v>306030000</v>
      </c>
      <c r="E399" s="38">
        <v>306030002</v>
      </c>
      <c r="F399" s="39" t="s">
        <v>1</v>
      </c>
      <c r="G399" s="40" t="s">
        <v>1</v>
      </c>
      <c r="H399" s="41">
        <v>50</v>
      </c>
      <c r="I399" s="40" t="s">
        <v>8</v>
      </c>
      <c r="J399" s="42">
        <v>50009000</v>
      </c>
      <c r="K399" s="69">
        <v>500</v>
      </c>
      <c r="L399" s="44" t="s">
        <v>64</v>
      </c>
      <c r="M399" s="44" t="s">
        <v>6</v>
      </c>
      <c r="N399" s="45" t="s">
        <v>63</v>
      </c>
      <c r="O399" s="20" t="s">
        <v>62</v>
      </c>
      <c r="P399" s="20" t="s">
        <v>61</v>
      </c>
      <c r="Q399" s="46">
        <v>3</v>
      </c>
      <c r="R399" s="47">
        <v>4</v>
      </c>
      <c r="S399" s="51">
        <v>1177.7</v>
      </c>
      <c r="T399" s="50">
        <v>1176.56</v>
      </c>
      <c r="U399" s="51">
        <v>988.9</v>
      </c>
      <c r="V399" s="51">
        <v>988.9</v>
      </c>
      <c r="W399" s="50">
        <v>993</v>
      </c>
      <c r="X399" s="51">
        <v>993</v>
      </c>
      <c r="Y399" s="50">
        <v>993</v>
      </c>
      <c r="Z399" s="7"/>
    </row>
    <row r="400" spans="1:26" ht="36" customHeight="1" x14ac:dyDescent="0.2">
      <c r="A400" s="1"/>
      <c r="B400" s="108">
        <v>306030003</v>
      </c>
      <c r="C400" s="108"/>
      <c r="D400" s="108"/>
      <c r="E400" s="109"/>
      <c r="F400" s="32">
        <v>306030003</v>
      </c>
      <c r="G400" s="33" t="s">
        <v>60</v>
      </c>
      <c r="H400" s="107"/>
      <c r="I400" s="107"/>
      <c r="J400" s="107"/>
      <c r="K400" s="27">
        <v>500</v>
      </c>
      <c r="L400" s="34"/>
      <c r="M400" s="105"/>
      <c r="N400" s="105"/>
      <c r="O400" s="105"/>
      <c r="P400" s="106"/>
      <c r="Q400" s="9" t="s">
        <v>1</v>
      </c>
      <c r="R400" s="10" t="s">
        <v>1</v>
      </c>
      <c r="S400" s="35">
        <f>S401</f>
        <v>24.18</v>
      </c>
      <c r="T400" s="35">
        <f t="shared" ref="T400:Y400" si="102">T401</f>
        <v>24.18</v>
      </c>
      <c r="U400" s="35">
        <f t="shared" si="102"/>
        <v>0</v>
      </c>
      <c r="V400" s="35">
        <f t="shared" si="102"/>
        <v>0</v>
      </c>
      <c r="W400" s="35">
        <f t="shared" si="102"/>
        <v>0</v>
      </c>
      <c r="X400" s="35">
        <f t="shared" si="102"/>
        <v>0</v>
      </c>
      <c r="Y400" s="35">
        <f t="shared" si="102"/>
        <v>0</v>
      </c>
      <c r="Z400" s="7"/>
    </row>
    <row r="401" spans="1:26" ht="36" customHeight="1" x14ac:dyDescent="0.2">
      <c r="A401" s="1"/>
      <c r="B401" s="36">
        <v>300000000</v>
      </c>
      <c r="C401" s="36">
        <v>306000000</v>
      </c>
      <c r="D401" s="37">
        <v>306030000</v>
      </c>
      <c r="E401" s="38">
        <v>306030003</v>
      </c>
      <c r="F401" s="39" t="s">
        <v>1</v>
      </c>
      <c r="G401" s="40" t="s">
        <v>1</v>
      </c>
      <c r="H401" s="41">
        <v>50</v>
      </c>
      <c r="I401" s="40" t="s">
        <v>8</v>
      </c>
      <c r="J401" s="42">
        <v>50121000</v>
      </c>
      <c r="K401" s="69">
        <v>500</v>
      </c>
      <c r="L401" s="44" t="s">
        <v>32</v>
      </c>
      <c r="M401" s="44" t="s">
        <v>6</v>
      </c>
      <c r="N401" s="45" t="s">
        <v>59</v>
      </c>
      <c r="O401" s="20" t="s">
        <v>58</v>
      </c>
      <c r="P401" s="20" t="s">
        <v>57</v>
      </c>
      <c r="Q401" s="46">
        <v>6</v>
      </c>
      <c r="R401" s="47">
        <v>5</v>
      </c>
      <c r="S401" s="51">
        <v>24.18</v>
      </c>
      <c r="T401" s="50">
        <v>24.18</v>
      </c>
      <c r="U401" s="51">
        <v>0</v>
      </c>
      <c r="V401" s="51">
        <v>0</v>
      </c>
      <c r="W401" s="50">
        <v>0</v>
      </c>
      <c r="X401" s="51">
        <v>0</v>
      </c>
      <c r="Y401" s="50">
        <v>0</v>
      </c>
      <c r="Z401" s="7"/>
    </row>
    <row r="402" spans="1:26" ht="36" customHeight="1" x14ac:dyDescent="0.2">
      <c r="A402" s="1"/>
      <c r="B402" s="108">
        <v>306030004</v>
      </c>
      <c r="C402" s="108"/>
      <c r="D402" s="108"/>
      <c r="E402" s="109"/>
      <c r="F402" s="32">
        <v>306030004</v>
      </c>
      <c r="G402" s="33" t="s">
        <v>56</v>
      </c>
      <c r="H402" s="107"/>
      <c r="I402" s="107"/>
      <c r="J402" s="107"/>
      <c r="K402" s="27">
        <v>500</v>
      </c>
      <c r="L402" s="34"/>
      <c r="M402" s="105"/>
      <c r="N402" s="105"/>
      <c r="O402" s="105"/>
      <c r="P402" s="106"/>
      <c r="Q402" s="9" t="s">
        <v>1</v>
      </c>
      <c r="R402" s="10" t="s">
        <v>1</v>
      </c>
      <c r="S402" s="35">
        <f>S403</f>
        <v>558.28</v>
      </c>
      <c r="T402" s="35">
        <f t="shared" ref="T402:Y402" si="103">T403</f>
        <v>541.77200000000005</v>
      </c>
      <c r="U402" s="35">
        <f t="shared" si="103"/>
        <v>575.79999999999995</v>
      </c>
      <c r="V402" s="35">
        <f t="shared" si="103"/>
        <v>513.846</v>
      </c>
      <c r="W402" s="35">
        <f t="shared" si="103"/>
        <v>311.3</v>
      </c>
      <c r="X402" s="35">
        <f t="shared" si="103"/>
        <v>217.8</v>
      </c>
      <c r="Y402" s="35">
        <f t="shared" si="103"/>
        <v>152.9</v>
      </c>
      <c r="Z402" s="7"/>
    </row>
    <row r="403" spans="1:26" ht="36" customHeight="1" x14ac:dyDescent="0.2">
      <c r="A403" s="1"/>
      <c r="B403" s="2">
        <v>300000000</v>
      </c>
      <c r="C403" s="2">
        <v>306000000</v>
      </c>
      <c r="D403" s="3">
        <v>306030000</v>
      </c>
      <c r="E403" s="65">
        <v>306030004</v>
      </c>
      <c r="F403" s="66" t="s">
        <v>1</v>
      </c>
      <c r="G403" s="5" t="s">
        <v>1</v>
      </c>
      <c r="H403" s="67">
        <v>50</v>
      </c>
      <c r="I403" s="5" t="s">
        <v>8</v>
      </c>
      <c r="J403" s="68">
        <v>50139000</v>
      </c>
      <c r="K403" s="69">
        <v>500</v>
      </c>
      <c r="L403" s="6" t="s">
        <v>55</v>
      </c>
      <c r="M403" s="6" t="s">
        <v>54</v>
      </c>
      <c r="N403" s="70" t="s">
        <v>53</v>
      </c>
      <c r="O403" s="19" t="s">
        <v>52</v>
      </c>
      <c r="P403" s="19" t="s">
        <v>51</v>
      </c>
      <c r="Q403" s="46">
        <v>4</v>
      </c>
      <c r="R403" s="47">
        <v>5</v>
      </c>
      <c r="S403" s="51">
        <v>558.28</v>
      </c>
      <c r="T403" s="50">
        <v>541.77200000000005</v>
      </c>
      <c r="U403" s="51">
        <v>575.79999999999995</v>
      </c>
      <c r="V403" s="51">
        <v>513.846</v>
      </c>
      <c r="W403" s="50">
        <v>311.3</v>
      </c>
      <c r="X403" s="51">
        <v>217.8</v>
      </c>
      <c r="Y403" s="50">
        <v>152.9</v>
      </c>
      <c r="Z403" s="7"/>
    </row>
    <row r="404" spans="1:26" ht="36" customHeight="1" x14ac:dyDescent="0.2">
      <c r="A404" s="1"/>
      <c r="B404" s="100">
        <v>306041000</v>
      </c>
      <c r="C404" s="100"/>
      <c r="D404" s="100"/>
      <c r="E404" s="101"/>
      <c r="F404" s="25">
        <v>306040000</v>
      </c>
      <c r="G404" s="26" t="s">
        <v>1022</v>
      </c>
      <c r="H404" s="102"/>
      <c r="I404" s="102"/>
      <c r="J404" s="102"/>
      <c r="K404" s="27">
        <v>100</v>
      </c>
      <c r="L404" s="28"/>
      <c r="M404" s="103"/>
      <c r="N404" s="103"/>
      <c r="O404" s="103"/>
      <c r="P404" s="104"/>
      <c r="Q404" s="29" t="s">
        <v>1</v>
      </c>
      <c r="R404" s="30" t="s">
        <v>1</v>
      </c>
      <c r="S404" s="31">
        <f>S405</f>
        <v>316847.68200000003</v>
      </c>
      <c r="T404" s="31">
        <f t="shared" ref="T404:Y404" si="104">T405</f>
        <v>316846.413</v>
      </c>
      <c r="U404" s="31">
        <f t="shared" si="104"/>
        <v>285848.18700000003</v>
      </c>
      <c r="V404" s="31">
        <f t="shared" si="104"/>
        <v>266596.88800000004</v>
      </c>
      <c r="W404" s="31">
        <f t="shared" si="104"/>
        <v>130718.662</v>
      </c>
      <c r="X404" s="31">
        <f t="shared" si="104"/>
        <v>131180.4</v>
      </c>
      <c r="Y404" s="31">
        <f t="shared" si="104"/>
        <v>131180.4</v>
      </c>
      <c r="Z404" s="7"/>
    </row>
    <row r="405" spans="1:26" ht="36" customHeight="1" x14ac:dyDescent="0.2">
      <c r="A405" s="1"/>
      <c r="B405" s="100">
        <v>306042000</v>
      </c>
      <c r="C405" s="100"/>
      <c r="D405" s="100"/>
      <c r="E405" s="101"/>
      <c r="F405" s="25">
        <v>306042000</v>
      </c>
      <c r="G405" s="26" t="s">
        <v>44</v>
      </c>
      <c r="H405" s="102"/>
      <c r="I405" s="102"/>
      <c r="J405" s="102"/>
      <c r="K405" s="27">
        <v>500</v>
      </c>
      <c r="L405" s="28"/>
      <c r="M405" s="103"/>
      <c r="N405" s="103"/>
      <c r="O405" s="103"/>
      <c r="P405" s="104"/>
      <c r="Q405" s="29" t="s">
        <v>1</v>
      </c>
      <c r="R405" s="30" t="s">
        <v>1</v>
      </c>
      <c r="S405" s="31">
        <f>S406+S408+S410</f>
        <v>316847.68200000003</v>
      </c>
      <c r="T405" s="31">
        <f t="shared" ref="T405:Y405" si="105">T406+T408+T410</f>
        <v>316846.413</v>
      </c>
      <c r="U405" s="31">
        <f t="shared" si="105"/>
        <v>285848.18700000003</v>
      </c>
      <c r="V405" s="31">
        <f t="shared" si="105"/>
        <v>266596.88800000004</v>
      </c>
      <c r="W405" s="31">
        <f t="shared" si="105"/>
        <v>130718.662</v>
      </c>
      <c r="X405" s="31">
        <f t="shared" si="105"/>
        <v>131180.4</v>
      </c>
      <c r="Y405" s="31">
        <f t="shared" si="105"/>
        <v>131180.4</v>
      </c>
      <c r="Z405" s="7"/>
    </row>
    <row r="406" spans="1:26" ht="36" customHeight="1" x14ac:dyDescent="0.2">
      <c r="A406" s="1"/>
      <c r="B406" s="108">
        <v>306042001</v>
      </c>
      <c r="C406" s="108"/>
      <c r="D406" s="108"/>
      <c r="E406" s="109"/>
      <c r="F406" s="32">
        <v>306042001</v>
      </c>
      <c r="G406" s="33" t="s">
        <v>43</v>
      </c>
      <c r="H406" s="107"/>
      <c r="I406" s="107"/>
      <c r="J406" s="107"/>
      <c r="K406" s="27">
        <v>500</v>
      </c>
      <c r="L406" s="34"/>
      <c r="M406" s="105"/>
      <c r="N406" s="105"/>
      <c r="O406" s="105"/>
      <c r="P406" s="106"/>
      <c r="Q406" s="9" t="s">
        <v>1</v>
      </c>
      <c r="R406" s="10" t="s">
        <v>1</v>
      </c>
      <c r="S406" s="35">
        <f>S407</f>
        <v>180336</v>
      </c>
      <c r="T406" s="35">
        <f t="shared" ref="T406:Y406" si="106">T407</f>
        <v>180336</v>
      </c>
      <c r="U406" s="35">
        <f t="shared" si="106"/>
        <v>172000</v>
      </c>
      <c r="V406" s="35">
        <f t="shared" si="106"/>
        <v>164500</v>
      </c>
      <c r="W406" s="35">
        <f t="shared" si="106"/>
        <v>100000</v>
      </c>
      <c r="X406" s="35">
        <f t="shared" si="106"/>
        <v>100000</v>
      </c>
      <c r="Y406" s="35">
        <f t="shared" si="106"/>
        <v>100000</v>
      </c>
      <c r="Z406" s="7"/>
    </row>
    <row r="407" spans="1:26" ht="36" customHeight="1" x14ac:dyDescent="0.2">
      <c r="A407" s="1"/>
      <c r="B407" s="36">
        <v>300000000</v>
      </c>
      <c r="C407" s="36">
        <v>306000000</v>
      </c>
      <c r="D407" s="37">
        <v>306042000</v>
      </c>
      <c r="E407" s="38">
        <v>306042001</v>
      </c>
      <c r="F407" s="39" t="s">
        <v>1</v>
      </c>
      <c r="G407" s="40" t="s">
        <v>1</v>
      </c>
      <c r="H407" s="41">
        <v>50</v>
      </c>
      <c r="I407" s="40" t="s">
        <v>8</v>
      </c>
      <c r="J407" s="42">
        <v>50065000</v>
      </c>
      <c r="K407" s="69">
        <v>500</v>
      </c>
      <c r="L407" s="44" t="s">
        <v>42</v>
      </c>
      <c r="M407" s="44" t="s">
        <v>6</v>
      </c>
      <c r="N407" s="45" t="s">
        <v>41</v>
      </c>
      <c r="O407" s="20" t="s">
        <v>40</v>
      </c>
      <c r="P407" s="20" t="s">
        <v>39</v>
      </c>
      <c r="Q407" s="46">
        <v>14</v>
      </c>
      <c r="R407" s="47">
        <v>3</v>
      </c>
      <c r="S407" s="51">
        <v>180336</v>
      </c>
      <c r="T407" s="50">
        <v>180336</v>
      </c>
      <c r="U407" s="51">
        <v>172000</v>
      </c>
      <c r="V407" s="51">
        <v>164500</v>
      </c>
      <c r="W407" s="50">
        <v>100000</v>
      </c>
      <c r="X407" s="51">
        <v>100000</v>
      </c>
      <c r="Y407" s="50">
        <v>100000</v>
      </c>
      <c r="Z407" s="7"/>
    </row>
    <row r="408" spans="1:26" ht="36" customHeight="1" x14ac:dyDescent="0.2">
      <c r="A408" s="1"/>
      <c r="B408" s="108">
        <v>306042003</v>
      </c>
      <c r="C408" s="108"/>
      <c r="D408" s="108"/>
      <c r="E408" s="109"/>
      <c r="F408" s="32">
        <v>306042003</v>
      </c>
      <c r="G408" s="33" t="s">
        <v>38</v>
      </c>
      <c r="H408" s="107"/>
      <c r="I408" s="107"/>
      <c r="J408" s="107"/>
      <c r="K408" s="27">
        <v>500</v>
      </c>
      <c r="L408" s="34"/>
      <c r="M408" s="105"/>
      <c r="N408" s="105"/>
      <c r="O408" s="105"/>
      <c r="P408" s="106"/>
      <c r="Q408" s="9" t="s">
        <v>1</v>
      </c>
      <c r="R408" s="10" t="s">
        <v>1</v>
      </c>
      <c r="S408" s="35">
        <f>S409</f>
        <v>2000</v>
      </c>
      <c r="T408" s="35">
        <f t="shared" ref="T408:Y408" si="107">T409</f>
        <v>2000</v>
      </c>
      <c r="U408" s="35">
        <f t="shared" si="107"/>
        <v>3000</v>
      </c>
      <c r="V408" s="35">
        <f t="shared" si="107"/>
        <v>3000</v>
      </c>
      <c r="W408" s="35">
        <f t="shared" si="107"/>
        <v>2000</v>
      </c>
      <c r="X408" s="35">
        <f t="shared" si="107"/>
        <v>2000</v>
      </c>
      <c r="Y408" s="35">
        <f t="shared" si="107"/>
        <v>2000</v>
      </c>
      <c r="Z408" s="7"/>
    </row>
    <row r="409" spans="1:26" ht="36" customHeight="1" x14ac:dyDescent="0.2">
      <c r="A409" s="1"/>
      <c r="B409" s="36">
        <v>300000000</v>
      </c>
      <c r="C409" s="36">
        <v>306000000</v>
      </c>
      <c r="D409" s="37">
        <v>306042000</v>
      </c>
      <c r="E409" s="38">
        <v>306042003</v>
      </c>
      <c r="F409" s="39" t="s">
        <v>1</v>
      </c>
      <c r="G409" s="40" t="s">
        <v>1</v>
      </c>
      <c r="H409" s="41">
        <v>50</v>
      </c>
      <c r="I409" s="40" t="s">
        <v>8</v>
      </c>
      <c r="J409" s="42">
        <v>50073000</v>
      </c>
      <c r="K409" s="69">
        <v>500</v>
      </c>
      <c r="L409" s="44" t="s">
        <v>37</v>
      </c>
      <c r="M409" s="44" t="s">
        <v>6</v>
      </c>
      <c r="N409" s="45" t="s">
        <v>36</v>
      </c>
      <c r="O409" s="20" t="s">
        <v>35</v>
      </c>
      <c r="P409" s="20" t="s">
        <v>34</v>
      </c>
      <c r="Q409" s="46">
        <v>14</v>
      </c>
      <c r="R409" s="47">
        <v>3</v>
      </c>
      <c r="S409" s="51">
        <v>2000</v>
      </c>
      <c r="T409" s="50">
        <v>2000</v>
      </c>
      <c r="U409" s="51">
        <v>3000</v>
      </c>
      <c r="V409" s="51">
        <v>3000</v>
      </c>
      <c r="W409" s="50">
        <v>2000</v>
      </c>
      <c r="X409" s="51">
        <v>2000</v>
      </c>
      <c r="Y409" s="50">
        <v>2000</v>
      </c>
      <c r="Z409" s="7"/>
    </row>
    <row r="410" spans="1:26" ht="36" customHeight="1" x14ac:dyDescent="0.2">
      <c r="A410" s="1"/>
      <c r="B410" s="108">
        <v>306042004</v>
      </c>
      <c r="C410" s="108"/>
      <c r="D410" s="108"/>
      <c r="E410" s="109"/>
      <c r="F410" s="32">
        <v>306042004</v>
      </c>
      <c r="G410" s="33" t="s">
        <v>33</v>
      </c>
      <c r="H410" s="107"/>
      <c r="I410" s="107"/>
      <c r="J410" s="107"/>
      <c r="K410" s="27">
        <v>500</v>
      </c>
      <c r="L410" s="34"/>
      <c r="M410" s="105"/>
      <c r="N410" s="105"/>
      <c r="O410" s="105"/>
      <c r="P410" s="106"/>
      <c r="Q410" s="9" t="s">
        <v>1</v>
      </c>
      <c r="R410" s="10" t="s">
        <v>1</v>
      </c>
      <c r="S410" s="35">
        <f>S411+S412+S413+S414+S415+S416+S417+S418+S419+S420+S421+S422+S423+S424+S425+S426+S427+S428+S429+S430+S431+S432+S433+S434+S435</f>
        <v>134511.682</v>
      </c>
      <c r="T410" s="35">
        <f t="shared" ref="T410:Y410" si="108">T411+T412+T413+T414+T415+T416+T417+T418+T419+T420+T421+T422+T423+T424+T425+T426+T427+T428+T429+T430+T431+T432+T433+T434+T435</f>
        <v>134510.413</v>
      </c>
      <c r="U410" s="35">
        <f t="shared" si="108"/>
        <v>110848.18700000002</v>
      </c>
      <c r="V410" s="35">
        <f t="shared" si="108"/>
        <v>99096.888000000006</v>
      </c>
      <c r="W410" s="35">
        <f t="shared" si="108"/>
        <v>28718.662</v>
      </c>
      <c r="X410" s="35">
        <f t="shared" si="108"/>
        <v>29180.400000000001</v>
      </c>
      <c r="Y410" s="35">
        <f t="shared" si="108"/>
        <v>29180.400000000001</v>
      </c>
      <c r="Z410" s="7"/>
    </row>
    <row r="411" spans="1:26" ht="36" customHeight="1" x14ac:dyDescent="0.2">
      <c r="A411" s="1"/>
      <c r="B411" s="2">
        <v>300000000</v>
      </c>
      <c r="C411" s="2">
        <v>306000000</v>
      </c>
      <c r="D411" s="3">
        <v>306042000</v>
      </c>
      <c r="E411" s="65">
        <v>306042004</v>
      </c>
      <c r="F411" s="66" t="s">
        <v>1</v>
      </c>
      <c r="G411" s="5" t="s">
        <v>1</v>
      </c>
      <c r="H411" s="67">
        <v>50</v>
      </c>
      <c r="I411" s="5" t="s">
        <v>8</v>
      </c>
      <c r="J411" s="68">
        <v>50130000</v>
      </c>
      <c r="K411" s="69">
        <v>500</v>
      </c>
      <c r="L411" s="6" t="s">
        <v>21</v>
      </c>
      <c r="M411" s="6" t="s">
        <v>6</v>
      </c>
      <c r="N411" s="70" t="s">
        <v>1009</v>
      </c>
      <c r="O411" s="19" t="s">
        <v>10</v>
      </c>
      <c r="P411" s="19" t="s">
        <v>9</v>
      </c>
      <c r="Q411" s="46">
        <v>4</v>
      </c>
      <c r="R411" s="47">
        <v>1</v>
      </c>
      <c r="S411" s="51">
        <v>810.43499999999995</v>
      </c>
      <c r="T411" s="50">
        <v>810.43499999999995</v>
      </c>
      <c r="U411" s="51">
        <v>0</v>
      </c>
      <c r="V411" s="51">
        <v>0</v>
      </c>
      <c r="W411" s="50">
        <v>0</v>
      </c>
      <c r="X411" s="51">
        <v>0</v>
      </c>
      <c r="Y411" s="50">
        <v>0</v>
      </c>
      <c r="Z411" s="7"/>
    </row>
    <row r="412" spans="1:26" ht="36" customHeight="1" x14ac:dyDescent="0.2">
      <c r="A412" s="1"/>
      <c r="B412" s="71">
        <v>300000000</v>
      </c>
      <c r="C412" s="71">
        <v>306000000</v>
      </c>
      <c r="D412" s="72">
        <v>306042000</v>
      </c>
      <c r="E412" s="73">
        <v>306042004</v>
      </c>
      <c r="F412" s="74" t="s">
        <v>1</v>
      </c>
      <c r="G412" s="75" t="s">
        <v>1</v>
      </c>
      <c r="H412" s="76">
        <v>50</v>
      </c>
      <c r="I412" s="75" t="s">
        <v>8</v>
      </c>
      <c r="J412" s="53">
        <v>50115000</v>
      </c>
      <c r="K412" s="69">
        <v>500</v>
      </c>
      <c r="L412" s="54" t="s">
        <v>25</v>
      </c>
      <c r="M412" s="54" t="s">
        <v>6</v>
      </c>
      <c r="N412" s="34" t="s">
        <v>11</v>
      </c>
      <c r="O412" s="18" t="s">
        <v>10</v>
      </c>
      <c r="P412" s="18" t="s">
        <v>9</v>
      </c>
      <c r="Q412" s="29">
        <v>4</v>
      </c>
      <c r="R412" s="30">
        <v>9</v>
      </c>
      <c r="S412" s="31">
        <v>16151.758</v>
      </c>
      <c r="T412" s="77">
        <v>16151.758</v>
      </c>
      <c r="U412" s="31">
        <v>11508.402</v>
      </c>
      <c r="V412" s="31">
        <v>11508.402</v>
      </c>
      <c r="W412" s="77">
        <v>0</v>
      </c>
      <c r="X412" s="31">
        <v>0</v>
      </c>
      <c r="Y412" s="77">
        <v>0</v>
      </c>
      <c r="Z412" s="7"/>
    </row>
    <row r="413" spans="1:26" ht="36" customHeight="1" x14ac:dyDescent="0.2">
      <c r="A413" s="1"/>
      <c r="B413" s="71">
        <v>300000000</v>
      </c>
      <c r="C413" s="71">
        <v>306000000</v>
      </c>
      <c r="D413" s="72">
        <v>306042000</v>
      </c>
      <c r="E413" s="73">
        <v>306042004</v>
      </c>
      <c r="F413" s="74" t="s">
        <v>1</v>
      </c>
      <c r="G413" s="75" t="s">
        <v>1</v>
      </c>
      <c r="H413" s="76">
        <v>50</v>
      </c>
      <c r="I413" s="75" t="s">
        <v>8</v>
      </c>
      <c r="J413" s="53">
        <v>50098000</v>
      </c>
      <c r="K413" s="69">
        <v>500</v>
      </c>
      <c r="L413" s="54" t="s">
        <v>30</v>
      </c>
      <c r="M413" s="54" t="s">
        <v>6</v>
      </c>
      <c r="N413" s="34" t="s">
        <v>11</v>
      </c>
      <c r="O413" s="18" t="s">
        <v>10</v>
      </c>
      <c r="P413" s="18" t="s">
        <v>9</v>
      </c>
      <c r="Q413" s="29">
        <v>5</v>
      </c>
      <c r="R413" s="30">
        <v>1</v>
      </c>
      <c r="S413" s="31">
        <v>675.66499999999996</v>
      </c>
      <c r="T413" s="77">
        <v>675.66499999999996</v>
      </c>
      <c r="U413" s="31">
        <v>0</v>
      </c>
      <c r="V413" s="31">
        <v>0</v>
      </c>
      <c r="W413" s="77">
        <v>0</v>
      </c>
      <c r="X413" s="31">
        <v>0</v>
      </c>
      <c r="Y413" s="77">
        <v>0</v>
      </c>
      <c r="Z413" s="7"/>
    </row>
    <row r="414" spans="1:26" ht="36" customHeight="1" x14ac:dyDescent="0.2">
      <c r="A414" s="1"/>
      <c r="B414" s="71">
        <v>300000000</v>
      </c>
      <c r="C414" s="71">
        <v>306000000</v>
      </c>
      <c r="D414" s="72">
        <v>306042000</v>
      </c>
      <c r="E414" s="73">
        <v>306042004</v>
      </c>
      <c r="F414" s="74" t="s">
        <v>1</v>
      </c>
      <c r="G414" s="75" t="s">
        <v>1</v>
      </c>
      <c r="H414" s="76">
        <v>50</v>
      </c>
      <c r="I414" s="75" t="s">
        <v>8</v>
      </c>
      <c r="J414" s="53">
        <v>50100000</v>
      </c>
      <c r="K414" s="69">
        <v>500</v>
      </c>
      <c r="L414" s="54" t="s">
        <v>29</v>
      </c>
      <c r="M414" s="54" t="s">
        <v>6</v>
      </c>
      <c r="N414" s="34" t="s">
        <v>11</v>
      </c>
      <c r="O414" s="18" t="s">
        <v>10</v>
      </c>
      <c r="P414" s="18" t="s">
        <v>9</v>
      </c>
      <c r="Q414" s="29">
        <v>5</v>
      </c>
      <c r="R414" s="30">
        <v>1</v>
      </c>
      <c r="S414" s="31">
        <v>294</v>
      </c>
      <c r="T414" s="77">
        <v>294</v>
      </c>
      <c r="U414" s="31">
        <v>0</v>
      </c>
      <c r="V414" s="31">
        <v>0</v>
      </c>
      <c r="W414" s="77">
        <v>0</v>
      </c>
      <c r="X414" s="31">
        <v>0</v>
      </c>
      <c r="Y414" s="77">
        <v>0</v>
      </c>
      <c r="Z414" s="7"/>
    </row>
    <row r="415" spans="1:26" ht="36" customHeight="1" x14ac:dyDescent="0.2">
      <c r="A415" s="1"/>
      <c r="B415" s="71">
        <v>300000000</v>
      </c>
      <c r="C415" s="71">
        <v>306000000</v>
      </c>
      <c r="D415" s="72">
        <v>306042000</v>
      </c>
      <c r="E415" s="73">
        <v>306042004</v>
      </c>
      <c r="F415" s="74" t="s">
        <v>1</v>
      </c>
      <c r="G415" s="75" t="s">
        <v>1</v>
      </c>
      <c r="H415" s="76">
        <v>50</v>
      </c>
      <c r="I415" s="75" t="s">
        <v>8</v>
      </c>
      <c r="J415" s="53">
        <v>50138100</v>
      </c>
      <c r="K415" s="69">
        <v>500</v>
      </c>
      <c r="L415" s="54" t="s">
        <v>19</v>
      </c>
      <c r="M415" s="54" t="s">
        <v>6</v>
      </c>
      <c r="N415" s="34" t="s">
        <v>11</v>
      </c>
      <c r="O415" s="18" t="s">
        <v>10</v>
      </c>
      <c r="P415" s="18" t="s">
        <v>9</v>
      </c>
      <c r="Q415" s="29">
        <v>5</v>
      </c>
      <c r="R415" s="30">
        <v>1</v>
      </c>
      <c r="S415" s="31">
        <v>18303.169000000002</v>
      </c>
      <c r="T415" s="77">
        <v>18303.169000000002</v>
      </c>
      <c r="U415" s="31">
        <v>30577.178</v>
      </c>
      <c r="V415" s="31">
        <v>30577.178</v>
      </c>
      <c r="W415" s="77">
        <v>0</v>
      </c>
      <c r="X415" s="31">
        <v>0</v>
      </c>
      <c r="Y415" s="77">
        <v>0</v>
      </c>
      <c r="Z415" s="7"/>
    </row>
    <row r="416" spans="1:26" ht="36" customHeight="1" x14ac:dyDescent="0.2">
      <c r="A416" s="1"/>
      <c r="B416" s="71">
        <v>300000000</v>
      </c>
      <c r="C416" s="71">
        <v>306000000</v>
      </c>
      <c r="D416" s="72">
        <v>306042000</v>
      </c>
      <c r="E416" s="73">
        <v>306042004</v>
      </c>
      <c r="F416" s="74" t="s">
        <v>1</v>
      </c>
      <c r="G416" s="75" t="s">
        <v>1</v>
      </c>
      <c r="H416" s="76">
        <v>50</v>
      </c>
      <c r="I416" s="75" t="s">
        <v>8</v>
      </c>
      <c r="J416" s="53">
        <v>50143000</v>
      </c>
      <c r="K416" s="69">
        <v>500</v>
      </c>
      <c r="L416" s="54" t="s">
        <v>32</v>
      </c>
      <c r="M416" s="54" t="s">
        <v>6</v>
      </c>
      <c r="N416" s="34" t="s">
        <v>11</v>
      </c>
      <c r="O416" s="18" t="s">
        <v>10</v>
      </c>
      <c r="P416" s="18" t="s">
        <v>9</v>
      </c>
      <c r="Q416" s="29">
        <v>5</v>
      </c>
      <c r="R416" s="30">
        <v>1</v>
      </c>
      <c r="S416" s="31">
        <v>1510.124</v>
      </c>
      <c r="T416" s="77">
        <v>1510.124</v>
      </c>
      <c r="U416" s="31">
        <v>2576.2660000000001</v>
      </c>
      <c r="V416" s="31">
        <v>1872.75</v>
      </c>
      <c r="W416" s="77">
        <v>0</v>
      </c>
      <c r="X416" s="31">
        <v>0</v>
      </c>
      <c r="Y416" s="77">
        <v>0</v>
      </c>
      <c r="Z416" s="7"/>
    </row>
    <row r="417" spans="1:26" ht="36" customHeight="1" x14ac:dyDescent="0.2">
      <c r="A417" s="1"/>
      <c r="B417" s="71">
        <v>300000000</v>
      </c>
      <c r="C417" s="71">
        <v>306000000</v>
      </c>
      <c r="D417" s="72">
        <v>306042000</v>
      </c>
      <c r="E417" s="73">
        <v>306042004</v>
      </c>
      <c r="F417" s="74" t="s">
        <v>1</v>
      </c>
      <c r="G417" s="75" t="s">
        <v>1</v>
      </c>
      <c r="H417" s="76">
        <v>50</v>
      </c>
      <c r="I417" s="75" t="s">
        <v>8</v>
      </c>
      <c r="J417" s="53">
        <v>50146000</v>
      </c>
      <c r="K417" s="69">
        <v>500</v>
      </c>
      <c r="L417" s="54" t="s">
        <v>18</v>
      </c>
      <c r="M417" s="54" t="s">
        <v>6</v>
      </c>
      <c r="N417" s="34" t="s">
        <v>11</v>
      </c>
      <c r="O417" s="18" t="s">
        <v>10</v>
      </c>
      <c r="P417" s="18" t="s">
        <v>9</v>
      </c>
      <c r="Q417" s="29">
        <v>5</v>
      </c>
      <c r="R417" s="30">
        <v>1</v>
      </c>
      <c r="S417" s="31">
        <v>1825.6260000000002</v>
      </c>
      <c r="T417" s="77">
        <v>1825.6260000000002</v>
      </c>
      <c r="U417" s="31">
        <v>1871.67</v>
      </c>
      <c r="V417" s="31">
        <v>1072.587</v>
      </c>
      <c r="W417" s="77">
        <v>0</v>
      </c>
      <c r="X417" s="31">
        <v>0</v>
      </c>
      <c r="Y417" s="77">
        <v>0</v>
      </c>
      <c r="Z417" s="7"/>
    </row>
    <row r="418" spans="1:26" ht="36" customHeight="1" x14ac:dyDescent="0.2">
      <c r="A418" s="1"/>
      <c r="B418" s="71">
        <v>300000000</v>
      </c>
      <c r="C418" s="71">
        <v>306000000</v>
      </c>
      <c r="D418" s="72">
        <v>306042000</v>
      </c>
      <c r="E418" s="73">
        <v>306042004</v>
      </c>
      <c r="F418" s="74" t="s">
        <v>1</v>
      </c>
      <c r="G418" s="75" t="s">
        <v>1</v>
      </c>
      <c r="H418" s="76">
        <v>50</v>
      </c>
      <c r="I418" s="75" t="s">
        <v>8</v>
      </c>
      <c r="J418" s="53">
        <v>50112000</v>
      </c>
      <c r="K418" s="69">
        <v>500</v>
      </c>
      <c r="L418" s="54" t="s">
        <v>16</v>
      </c>
      <c r="M418" s="54" t="s">
        <v>6</v>
      </c>
      <c r="N418" s="34" t="s">
        <v>11</v>
      </c>
      <c r="O418" s="18" t="s">
        <v>10</v>
      </c>
      <c r="P418" s="18" t="s">
        <v>9</v>
      </c>
      <c r="Q418" s="29">
        <v>5</v>
      </c>
      <c r="R418" s="30">
        <v>3</v>
      </c>
      <c r="S418" s="31">
        <v>28624.492000000002</v>
      </c>
      <c r="T418" s="77">
        <v>28624.492000000002</v>
      </c>
      <c r="U418" s="31">
        <v>0</v>
      </c>
      <c r="V418" s="31">
        <v>0</v>
      </c>
      <c r="W418" s="77">
        <v>0</v>
      </c>
      <c r="X418" s="31">
        <v>0</v>
      </c>
      <c r="Y418" s="77">
        <v>0</v>
      </c>
      <c r="Z418" s="7"/>
    </row>
    <row r="419" spans="1:26" ht="36" customHeight="1" x14ac:dyDescent="0.2">
      <c r="A419" s="1"/>
      <c r="B419" s="71">
        <v>300000000</v>
      </c>
      <c r="C419" s="71">
        <v>306000000</v>
      </c>
      <c r="D419" s="72">
        <v>306042000</v>
      </c>
      <c r="E419" s="73">
        <v>306042004</v>
      </c>
      <c r="F419" s="74" t="s">
        <v>1</v>
      </c>
      <c r="G419" s="75" t="s">
        <v>1</v>
      </c>
      <c r="H419" s="76">
        <v>50</v>
      </c>
      <c r="I419" s="75" t="s">
        <v>8</v>
      </c>
      <c r="J419" s="53">
        <v>50200000</v>
      </c>
      <c r="K419" s="69">
        <v>500</v>
      </c>
      <c r="L419" s="54" t="s">
        <v>26</v>
      </c>
      <c r="M419" s="54" t="s">
        <v>6</v>
      </c>
      <c r="N419" s="34" t="s">
        <v>11</v>
      </c>
      <c r="O419" s="18" t="s">
        <v>10</v>
      </c>
      <c r="P419" s="18" t="s">
        <v>9</v>
      </c>
      <c r="Q419" s="29">
        <v>5</v>
      </c>
      <c r="R419" s="30">
        <v>3</v>
      </c>
      <c r="S419" s="31">
        <v>0</v>
      </c>
      <c r="T419" s="77">
        <v>0</v>
      </c>
      <c r="U419" s="31">
        <v>9625.1720000000005</v>
      </c>
      <c r="V419" s="31">
        <v>9625.1720000000005</v>
      </c>
      <c r="W419" s="77">
        <v>10745.722</v>
      </c>
      <c r="X419" s="31">
        <v>21000</v>
      </c>
      <c r="Y419" s="77">
        <v>21000</v>
      </c>
      <c r="Z419" s="7"/>
    </row>
    <row r="420" spans="1:26" ht="36" customHeight="1" x14ac:dyDescent="0.2">
      <c r="A420" s="1"/>
      <c r="B420" s="71">
        <v>300000000</v>
      </c>
      <c r="C420" s="71">
        <v>306000000</v>
      </c>
      <c r="D420" s="72">
        <v>306042000</v>
      </c>
      <c r="E420" s="73">
        <v>306042004</v>
      </c>
      <c r="F420" s="74" t="s">
        <v>1</v>
      </c>
      <c r="G420" s="75" t="s">
        <v>1</v>
      </c>
      <c r="H420" s="76">
        <v>50</v>
      </c>
      <c r="I420" s="75" t="s">
        <v>8</v>
      </c>
      <c r="J420" s="53">
        <v>50122000</v>
      </c>
      <c r="K420" s="69">
        <v>500</v>
      </c>
      <c r="L420" s="54" t="s">
        <v>12</v>
      </c>
      <c r="M420" s="54" t="s">
        <v>6</v>
      </c>
      <c r="N420" s="34" t="s">
        <v>11</v>
      </c>
      <c r="O420" s="18" t="s">
        <v>10</v>
      </c>
      <c r="P420" s="18" t="s">
        <v>9</v>
      </c>
      <c r="Q420" s="29">
        <v>5</v>
      </c>
      <c r="R420" s="30">
        <v>3</v>
      </c>
      <c r="S420" s="31">
        <v>3181.3249999999998</v>
      </c>
      <c r="T420" s="77">
        <v>3181.3249999999998</v>
      </c>
      <c r="U420" s="31">
        <v>0</v>
      </c>
      <c r="V420" s="31">
        <v>0</v>
      </c>
      <c r="W420" s="77">
        <v>0</v>
      </c>
      <c r="X420" s="31">
        <v>0</v>
      </c>
      <c r="Y420" s="77">
        <v>0</v>
      </c>
      <c r="Z420" s="7"/>
    </row>
    <row r="421" spans="1:26" ht="36" customHeight="1" x14ac:dyDescent="0.2">
      <c r="A421" s="1"/>
      <c r="B421" s="71">
        <v>300000000</v>
      </c>
      <c r="C421" s="71">
        <v>306000000</v>
      </c>
      <c r="D421" s="72">
        <v>306042000</v>
      </c>
      <c r="E421" s="73">
        <v>306042004</v>
      </c>
      <c r="F421" s="74" t="s">
        <v>1</v>
      </c>
      <c r="G421" s="75" t="s">
        <v>1</v>
      </c>
      <c r="H421" s="76">
        <v>50</v>
      </c>
      <c r="I421" s="75" t="s">
        <v>8</v>
      </c>
      <c r="J421" s="53">
        <v>50134100</v>
      </c>
      <c r="K421" s="69">
        <v>500</v>
      </c>
      <c r="L421" s="54" t="s">
        <v>23</v>
      </c>
      <c r="M421" s="54" t="s">
        <v>6</v>
      </c>
      <c r="N421" s="34" t="s">
        <v>11</v>
      </c>
      <c r="O421" s="18" t="s">
        <v>10</v>
      </c>
      <c r="P421" s="18" t="s">
        <v>9</v>
      </c>
      <c r="Q421" s="29">
        <v>5</v>
      </c>
      <c r="R421" s="30">
        <v>3</v>
      </c>
      <c r="S421" s="31">
        <v>7043.6459999999997</v>
      </c>
      <c r="T421" s="77">
        <v>7043.6459999999997</v>
      </c>
      <c r="U421" s="31">
        <v>3638.5059999999999</v>
      </c>
      <c r="V421" s="31">
        <v>2114.5059999999999</v>
      </c>
      <c r="W421" s="77">
        <v>0</v>
      </c>
      <c r="X421" s="31">
        <v>0</v>
      </c>
      <c r="Y421" s="77">
        <v>0</v>
      </c>
      <c r="Z421" s="7"/>
    </row>
    <row r="422" spans="1:26" ht="36" customHeight="1" x14ac:dyDescent="0.2">
      <c r="A422" s="1"/>
      <c r="B422" s="71">
        <v>300000000</v>
      </c>
      <c r="C422" s="71">
        <v>306000000</v>
      </c>
      <c r="D422" s="72">
        <v>306042000</v>
      </c>
      <c r="E422" s="73">
        <v>306042004</v>
      </c>
      <c r="F422" s="74" t="s">
        <v>1</v>
      </c>
      <c r="G422" s="75" t="s">
        <v>1</v>
      </c>
      <c r="H422" s="76">
        <v>50</v>
      </c>
      <c r="I422" s="75" t="s">
        <v>8</v>
      </c>
      <c r="J422" s="53">
        <v>50145000</v>
      </c>
      <c r="K422" s="69">
        <v>500</v>
      </c>
      <c r="L422" s="54" t="s">
        <v>20</v>
      </c>
      <c r="M422" s="54" t="s">
        <v>6</v>
      </c>
      <c r="N422" s="34" t="s">
        <v>11</v>
      </c>
      <c r="O422" s="18" t="s">
        <v>10</v>
      </c>
      <c r="P422" s="18" t="s">
        <v>9</v>
      </c>
      <c r="Q422" s="29">
        <v>5</v>
      </c>
      <c r="R422" s="30">
        <v>3</v>
      </c>
      <c r="S422" s="31">
        <v>11880</v>
      </c>
      <c r="T422" s="77">
        <v>11880</v>
      </c>
      <c r="U422" s="31">
        <v>5274.7</v>
      </c>
      <c r="V422" s="31">
        <v>5274.7</v>
      </c>
      <c r="W422" s="77">
        <v>0</v>
      </c>
      <c r="X422" s="31">
        <v>0</v>
      </c>
      <c r="Y422" s="77">
        <v>0</v>
      </c>
      <c r="Z422" s="7"/>
    </row>
    <row r="423" spans="1:26" ht="36" customHeight="1" x14ac:dyDescent="0.2">
      <c r="A423" s="1"/>
      <c r="B423" s="71">
        <v>300000000</v>
      </c>
      <c r="C423" s="71">
        <v>306000000</v>
      </c>
      <c r="D423" s="72">
        <v>306042000</v>
      </c>
      <c r="E423" s="73">
        <v>306042004</v>
      </c>
      <c r="F423" s="74" t="s">
        <v>1</v>
      </c>
      <c r="G423" s="75" t="s">
        <v>1</v>
      </c>
      <c r="H423" s="76">
        <v>50</v>
      </c>
      <c r="I423" s="75" t="s">
        <v>8</v>
      </c>
      <c r="J423" s="53">
        <v>50096000</v>
      </c>
      <c r="K423" s="69">
        <v>500</v>
      </c>
      <c r="L423" s="54" t="s">
        <v>17</v>
      </c>
      <c r="M423" s="54" t="s">
        <v>6</v>
      </c>
      <c r="N423" s="34" t="s">
        <v>11</v>
      </c>
      <c r="O423" s="18" t="s">
        <v>10</v>
      </c>
      <c r="P423" s="18" t="s">
        <v>9</v>
      </c>
      <c r="Q423" s="29">
        <v>6</v>
      </c>
      <c r="R423" s="30">
        <v>5</v>
      </c>
      <c r="S423" s="31">
        <v>23373.1</v>
      </c>
      <c r="T423" s="77">
        <v>23371.830999999998</v>
      </c>
      <c r="U423" s="31">
        <v>23121.964</v>
      </c>
      <c r="V423" s="31">
        <v>17081.263999999999</v>
      </c>
      <c r="W423" s="77">
        <v>8180.4</v>
      </c>
      <c r="X423" s="31">
        <v>8180.4</v>
      </c>
      <c r="Y423" s="77">
        <v>8180.4</v>
      </c>
      <c r="Z423" s="7"/>
    </row>
    <row r="424" spans="1:26" ht="36" customHeight="1" x14ac:dyDescent="0.2">
      <c r="A424" s="1"/>
      <c r="B424" s="71">
        <v>300000000</v>
      </c>
      <c r="C424" s="71">
        <v>306000000</v>
      </c>
      <c r="D424" s="72">
        <v>306042000</v>
      </c>
      <c r="E424" s="73">
        <v>306042004</v>
      </c>
      <c r="F424" s="74" t="s">
        <v>1</v>
      </c>
      <c r="G424" s="75" t="s">
        <v>1</v>
      </c>
      <c r="H424" s="76">
        <v>50</v>
      </c>
      <c r="I424" s="75" t="s">
        <v>8</v>
      </c>
      <c r="J424" s="53">
        <v>50111000</v>
      </c>
      <c r="K424" s="69">
        <v>500</v>
      </c>
      <c r="L424" s="54" t="s">
        <v>31</v>
      </c>
      <c r="M424" s="54" t="s">
        <v>6</v>
      </c>
      <c r="N424" s="34" t="s">
        <v>11</v>
      </c>
      <c r="O424" s="18" t="s">
        <v>10</v>
      </c>
      <c r="P424" s="18" t="s">
        <v>9</v>
      </c>
      <c r="Q424" s="29">
        <v>8</v>
      </c>
      <c r="R424" s="30">
        <v>1</v>
      </c>
      <c r="S424" s="31">
        <v>1449.7</v>
      </c>
      <c r="T424" s="77">
        <v>1449.7</v>
      </c>
      <c r="U424" s="31">
        <v>1706.5129999999999</v>
      </c>
      <c r="V424" s="31">
        <v>1252.5129999999999</v>
      </c>
      <c r="W424" s="77">
        <v>0</v>
      </c>
      <c r="X424" s="31">
        <v>0</v>
      </c>
      <c r="Y424" s="77">
        <v>0</v>
      </c>
      <c r="Z424" s="7"/>
    </row>
    <row r="425" spans="1:26" ht="36" customHeight="1" x14ac:dyDescent="0.2">
      <c r="A425" s="1"/>
      <c r="B425" s="71">
        <v>300000000</v>
      </c>
      <c r="C425" s="71">
        <v>306000000</v>
      </c>
      <c r="D425" s="72">
        <v>306042000</v>
      </c>
      <c r="E425" s="73">
        <v>306042004</v>
      </c>
      <c r="F425" s="74" t="s">
        <v>1</v>
      </c>
      <c r="G425" s="75" t="s">
        <v>1</v>
      </c>
      <c r="H425" s="76">
        <v>50</v>
      </c>
      <c r="I425" s="75" t="s">
        <v>8</v>
      </c>
      <c r="J425" s="53">
        <v>50145000</v>
      </c>
      <c r="K425" s="69">
        <v>500</v>
      </c>
      <c r="L425" s="54" t="s">
        <v>27</v>
      </c>
      <c r="M425" s="54" t="s">
        <v>6</v>
      </c>
      <c r="N425" s="34" t="s">
        <v>11</v>
      </c>
      <c r="O425" s="18" t="s">
        <v>10</v>
      </c>
      <c r="P425" s="18" t="s">
        <v>9</v>
      </c>
      <c r="Q425" s="29">
        <v>8</v>
      </c>
      <c r="R425" s="30">
        <v>1</v>
      </c>
      <c r="S425" s="31">
        <v>0</v>
      </c>
      <c r="T425" s="77">
        <v>0</v>
      </c>
      <c r="U425" s="31">
        <v>500</v>
      </c>
      <c r="V425" s="31">
        <v>500</v>
      </c>
      <c r="W425" s="77">
        <v>0</v>
      </c>
      <c r="X425" s="31">
        <v>0</v>
      </c>
      <c r="Y425" s="77">
        <v>0</v>
      </c>
      <c r="Z425" s="7"/>
    </row>
    <row r="426" spans="1:26" ht="36" customHeight="1" x14ac:dyDescent="0.2">
      <c r="A426" s="1"/>
      <c r="B426" s="71">
        <v>300000000</v>
      </c>
      <c r="C426" s="71">
        <v>306000000</v>
      </c>
      <c r="D426" s="72">
        <v>306042000</v>
      </c>
      <c r="E426" s="73">
        <v>306042004</v>
      </c>
      <c r="F426" s="74" t="s">
        <v>1</v>
      </c>
      <c r="G426" s="75" t="s">
        <v>1</v>
      </c>
      <c r="H426" s="76">
        <v>50</v>
      </c>
      <c r="I426" s="75" t="s">
        <v>8</v>
      </c>
      <c r="J426" s="53">
        <v>50203000</v>
      </c>
      <c r="K426" s="69">
        <v>500</v>
      </c>
      <c r="L426" s="54" t="s">
        <v>17</v>
      </c>
      <c r="M426" s="54" t="s">
        <v>6</v>
      </c>
      <c r="N426" s="34" t="s">
        <v>11</v>
      </c>
      <c r="O426" s="18" t="s">
        <v>10</v>
      </c>
      <c r="P426" s="18" t="s">
        <v>9</v>
      </c>
      <c r="Q426" s="29">
        <v>14</v>
      </c>
      <c r="R426" s="30">
        <v>3</v>
      </c>
      <c r="S426" s="31">
        <v>142.017</v>
      </c>
      <c r="T426" s="77">
        <v>142.017</v>
      </c>
      <c r="U426" s="31">
        <v>0</v>
      </c>
      <c r="V426" s="31">
        <v>0</v>
      </c>
      <c r="W426" s="77">
        <v>0</v>
      </c>
      <c r="X426" s="31">
        <v>0</v>
      </c>
      <c r="Y426" s="77">
        <v>0</v>
      </c>
      <c r="Z426" s="7"/>
    </row>
    <row r="427" spans="1:26" ht="36" customHeight="1" x14ac:dyDescent="0.2">
      <c r="A427" s="1"/>
      <c r="B427" s="71">
        <v>300000000</v>
      </c>
      <c r="C427" s="71">
        <v>306000000</v>
      </c>
      <c r="D427" s="72">
        <v>306042000</v>
      </c>
      <c r="E427" s="73">
        <v>306042004</v>
      </c>
      <c r="F427" s="74" t="s">
        <v>1</v>
      </c>
      <c r="G427" s="75" t="s">
        <v>1</v>
      </c>
      <c r="H427" s="76">
        <v>50</v>
      </c>
      <c r="I427" s="75" t="s">
        <v>8</v>
      </c>
      <c r="J427" s="53">
        <v>50204000</v>
      </c>
      <c r="K427" s="69">
        <v>500</v>
      </c>
      <c r="L427" s="54" t="s">
        <v>1010</v>
      </c>
      <c r="M427" s="54" t="s">
        <v>6</v>
      </c>
      <c r="N427" s="34" t="s">
        <v>11</v>
      </c>
      <c r="O427" s="18" t="s">
        <v>10</v>
      </c>
      <c r="P427" s="18" t="s">
        <v>9</v>
      </c>
      <c r="Q427" s="29">
        <v>14</v>
      </c>
      <c r="R427" s="30">
        <v>3</v>
      </c>
      <c r="S427" s="31">
        <v>0</v>
      </c>
      <c r="T427" s="77">
        <v>0</v>
      </c>
      <c r="U427" s="31">
        <v>2596.3870000000002</v>
      </c>
      <c r="V427" s="31">
        <v>2596.3870000000002</v>
      </c>
      <c r="W427" s="77">
        <v>0</v>
      </c>
      <c r="X427" s="31">
        <v>0</v>
      </c>
      <c r="Y427" s="77">
        <v>0</v>
      </c>
      <c r="Z427" s="7"/>
    </row>
    <row r="428" spans="1:26" ht="36" customHeight="1" x14ac:dyDescent="0.2">
      <c r="A428" s="1"/>
      <c r="B428" s="71">
        <v>300000000</v>
      </c>
      <c r="C428" s="71">
        <v>306000000</v>
      </c>
      <c r="D428" s="72">
        <v>306042000</v>
      </c>
      <c r="E428" s="73">
        <v>306042004</v>
      </c>
      <c r="F428" s="74" t="s">
        <v>1</v>
      </c>
      <c r="G428" s="75" t="s">
        <v>1</v>
      </c>
      <c r="H428" s="76">
        <v>50</v>
      </c>
      <c r="I428" s="75" t="s">
        <v>8</v>
      </c>
      <c r="J428" s="53">
        <v>50204000</v>
      </c>
      <c r="K428" s="69">
        <v>500</v>
      </c>
      <c r="L428" s="54" t="s">
        <v>1011</v>
      </c>
      <c r="M428" s="54" t="s">
        <v>6</v>
      </c>
      <c r="N428" s="34" t="s">
        <v>11</v>
      </c>
      <c r="O428" s="18" t="s">
        <v>10</v>
      </c>
      <c r="P428" s="18" t="s">
        <v>9</v>
      </c>
      <c r="Q428" s="29">
        <v>14</v>
      </c>
      <c r="R428" s="30">
        <v>3</v>
      </c>
      <c r="S428" s="31">
        <v>1578.7550000000001</v>
      </c>
      <c r="T428" s="77">
        <v>1578.7550000000001</v>
      </c>
      <c r="U428" s="31">
        <v>0</v>
      </c>
      <c r="V428" s="31">
        <v>0</v>
      </c>
      <c r="W428" s="77">
        <v>0</v>
      </c>
      <c r="X428" s="31">
        <v>0</v>
      </c>
      <c r="Y428" s="77">
        <v>0</v>
      </c>
      <c r="Z428" s="7"/>
    </row>
    <row r="429" spans="1:26" ht="36" customHeight="1" x14ac:dyDescent="0.2">
      <c r="A429" s="1"/>
      <c r="B429" s="71">
        <v>300000000</v>
      </c>
      <c r="C429" s="71">
        <v>306000000</v>
      </c>
      <c r="D429" s="72">
        <v>306042000</v>
      </c>
      <c r="E429" s="73">
        <v>306042004</v>
      </c>
      <c r="F429" s="74" t="s">
        <v>1</v>
      </c>
      <c r="G429" s="75" t="s">
        <v>1</v>
      </c>
      <c r="H429" s="76">
        <v>50</v>
      </c>
      <c r="I429" s="75" t="s">
        <v>8</v>
      </c>
      <c r="J429" s="53">
        <v>50201000</v>
      </c>
      <c r="K429" s="69">
        <v>500</v>
      </c>
      <c r="L429" s="54" t="s">
        <v>1012</v>
      </c>
      <c r="M429" s="54" t="s">
        <v>6</v>
      </c>
      <c r="N429" s="34" t="s">
        <v>11</v>
      </c>
      <c r="O429" s="18" t="s">
        <v>10</v>
      </c>
      <c r="P429" s="18" t="s">
        <v>9</v>
      </c>
      <c r="Q429" s="29">
        <v>14</v>
      </c>
      <c r="R429" s="30">
        <v>3</v>
      </c>
      <c r="S429" s="31">
        <v>0</v>
      </c>
      <c r="T429" s="77">
        <v>0</v>
      </c>
      <c r="U429" s="31">
        <v>12921.429</v>
      </c>
      <c r="V429" s="31">
        <v>12921.429</v>
      </c>
      <c r="W429" s="77">
        <v>0</v>
      </c>
      <c r="X429" s="31">
        <v>0</v>
      </c>
      <c r="Y429" s="77">
        <v>0</v>
      </c>
      <c r="Z429" s="7"/>
    </row>
    <row r="430" spans="1:26" ht="36" customHeight="1" x14ac:dyDescent="0.2">
      <c r="A430" s="1"/>
      <c r="B430" s="71">
        <v>300000000</v>
      </c>
      <c r="C430" s="71">
        <v>306000000</v>
      </c>
      <c r="D430" s="72">
        <v>306042000</v>
      </c>
      <c r="E430" s="73">
        <v>306042004</v>
      </c>
      <c r="F430" s="74" t="s">
        <v>1</v>
      </c>
      <c r="G430" s="75" t="s">
        <v>1</v>
      </c>
      <c r="H430" s="76">
        <v>50</v>
      </c>
      <c r="I430" s="75" t="s">
        <v>8</v>
      </c>
      <c r="J430" s="53">
        <v>50110000</v>
      </c>
      <c r="K430" s="69">
        <v>500</v>
      </c>
      <c r="L430" s="54" t="s">
        <v>1012</v>
      </c>
      <c r="M430" s="54" t="s">
        <v>6</v>
      </c>
      <c r="N430" s="34" t="s">
        <v>11</v>
      </c>
      <c r="O430" s="18" t="s">
        <v>10</v>
      </c>
      <c r="P430" s="18" t="s">
        <v>9</v>
      </c>
      <c r="Q430" s="29">
        <v>14</v>
      </c>
      <c r="R430" s="30">
        <v>3</v>
      </c>
      <c r="S430" s="31">
        <v>0</v>
      </c>
      <c r="T430" s="77">
        <v>0</v>
      </c>
      <c r="U430" s="31">
        <v>2700</v>
      </c>
      <c r="V430" s="31">
        <v>2700</v>
      </c>
      <c r="W430" s="77">
        <v>9792.5400000000009</v>
      </c>
      <c r="X430" s="31">
        <v>0</v>
      </c>
      <c r="Y430" s="77">
        <v>0</v>
      </c>
      <c r="Z430" s="7"/>
    </row>
    <row r="431" spans="1:26" ht="36" customHeight="1" x14ac:dyDescent="0.2">
      <c r="A431" s="1"/>
      <c r="B431" s="71">
        <v>300000000</v>
      </c>
      <c r="C431" s="71">
        <v>306000000</v>
      </c>
      <c r="D431" s="72">
        <v>306042000</v>
      </c>
      <c r="E431" s="73">
        <v>306042004</v>
      </c>
      <c r="F431" s="74" t="s">
        <v>1</v>
      </c>
      <c r="G431" s="75" t="s">
        <v>1</v>
      </c>
      <c r="H431" s="76">
        <v>50</v>
      </c>
      <c r="I431" s="75" t="s">
        <v>8</v>
      </c>
      <c r="J431" s="53">
        <v>50201000</v>
      </c>
      <c r="K431" s="69">
        <v>500</v>
      </c>
      <c r="L431" s="54" t="s">
        <v>28</v>
      </c>
      <c r="M431" s="54" t="s">
        <v>6</v>
      </c>
      <c r="N431" s="34" t="s">
        <v>11</v>
      </c>
      <c r="O431" s="18" t="s">
        <v>10</v>
      </c>
      <c r="P431" s="18" t="s">
        <v>9</v>
      </c>
      <c r="Q431" s="29">
        <v>14</v>
      </c>
      <c r="R431" s="30">
        <v>3</v>
      </c>
      <c r="S431" s="31">
        <v>8430</v>
      </c>
      <c r="T431" s="77">
        <v>8430</v>
      </c>
      <c r="U431" s="31">
        <v>2230</v>
      </c>
      <c r="V431" s="31">
        <v>0</v>
      </c>
      <c r="W431" s="77">
        <v>0</v>
      </c>
      <c r="X431" s="31">
        <v>0</v>
      </c>
      <c r="Y431" s="77">
        <v>0</v>
      </c>
      <c r="Z431" s="7"/>
    </row>
    <row r="432" spans="1:26" ht="36" customHeight="1" x14ac:dyDescent="0.2">
      <c r="A432" s="1"/>
      <c r="B432" s="71">
        <v>300000000</v>
      </c>
      <c r="C432" s="71">
        <v>306000000</v>
      </c>
      <c r="D432" s="72">
        <v>306042000</v>
      </c>
      <c r="E432" s="73">
        <v>306042004</v>
      </c>
      <c r="F432" s="74" t="s">
        <v>1</v>
      </c>
      <c r="G432" s="75" t="s">
        <v>1</v>
      </c>
      <c r="H432" s="76">
        <v>50</v>
      </c>
      <c r="I432" s="75" t="s">
        <v>8</v>
      </c>
      <c r="J432" s="53">
        <v>50120000</v>
      </c>
      <c r="K432" s="69">
        <v>500</v>
      </c>
      <c r="L432" s="54" t="s">
        <v>1013</v>
      </c>
      <c r="M432" s="54" t="s">
        <v>6</v>
      </c>
      <c r="N432" s="34" t="s">
        <v>11</v>
      </c>
      <c r="O432" s="18" t="s">
        <v>10</v>
      </c>
      <c r="P432" s="18" t="s">
        <v>9</v>
      </c>
      <c r="Q432" s="29">
        <v>14</v>
      </c>
      <c r="R432" s="30">
        <v>3</v>
      </c>
      <c r="S432" s="31">
        <v>1000</v>
      </c>
      <c r="T432" s="77">
        <v>1000</v>
      </c>
      <c r="U432" s="31">
        <v>0</v>
      </c>
      <c r="V432" s="31">
        <v>0</v>
      </c>
      <c r="W432" s="77">
        <v>0</v>
      </c>
      <c r="X432" s="31">
        <v>0</v>
      </c>
      <c r="Y432" s="77">
        <v>0</v>
      </c>
      <c r="Z432" s="7"/>
    </row>
    <row r="433" spans="1:26" ht="36" customHeight="1" x14ac:dyDescent="0.2">
      <c r="A433" s="1"/>
      <c r="B433" s="71">
        <v>300000000</v>
      </c>
      <c r="C433" s="71">
        <v>306000000</v>
      </c>
      <c r="D433" s="72">
        <v>306042000</v>
      </c>
      <c r="E433" s="73">
        <v>306042004</v>
      </c>
      <c r="F433" s="74" t="s">
        <v>1</v>
      </c>
      <c r="G433" s="75" t="s">
        <v>1</v>
      </c>
      <c r="H433" s="76">
        <v>50</v>
      </c>
      <c r="I433" s="75" t="s">
        <v>8</v>
      </c>
      <c r="J433" s="53">
        <v>50148000</v>
      </c>
      <c r="K433" s="69">
        <v>500</v>
      </c>
      <c r="L433" s="54" t="s">
        <v>24</v>
      </c>
      <c r="M433" s="54" t="s">
        <v>6</v>
      </c>
      <c r="N433" s="34" t="s">
        <v>11</v>
      </c>
      <c r="O433" s="18" t="s">
        <v>10</v>
      </c>
      <c r="P433" s="18" t="s">
        <v>9</v>
      </c>
      <c r="Q433" s="29">
        <v>14</v>
      </c>
      <c r="R433" s="30">
        <v>3</v>
      </c>
      <c r="S433" s="31">
        <v>3542.3130000000001</v>
      </c>
      <c r="T433" s="77">
        <v>3542.3130000000001</v>
      </c>
      <c r="U433" s="31">
        <v>0</v>
      </c>
      <c r="V433" s="31">
        <v>0</v>
      </c>
      <c r="W433" s="77">
        <v>0</v>
      </c>
      <c r="X433" s="31">
        <v>0</v>
      </c>
      <c r="Y433" s="77">
        <v>0</v>
      </c>
      <c r="Z433" s="7"/>
    </row>
    <row r="434" spans="1:26" ht="36" customHeight="1" x14ac:dyDescent="0.2">
      <c r="A434" s="1"/>
      <c r="B434" s="71">
        <v>300000000</v>
      </c>
      <c r="C434" s="71">
        <v>306000000</v>
      </c>
      <c r="D434" s="72">
        <v>306042000</v>
      </c>
      <c r="E434" s="73">
        <v>306042004</v>
      </c>
      <c r="F434" s="74" t="s">
        <v>1</v>
      </c>
      <c r="G434" s="75" t="s">
        <v>1</v>
      </c>
      <c r="H434" s="76">
        <v>50</v>
      </c>
      <c r="I434" s="75" t="s">
        <v>8</v>
      </c>
      <c r="J434" s="53">
        <v>50150000</v>
      </c>
      <c r="K434" s="69">
        <v>500</v>
      </c>
      <c r="L434" s="54" t="s">
        <v>15</v>
      </c>
      <c r="M434" s="54" t="s">
        <v>6</v>
      </c>
      <c r="N434" s="34" t="s">
        <v>11</v>
      </c>
      <c r="O434" s="18" t="s">
        <v>10</v>
      </c>
      <c r="P434" s="18" t="s">
        <v>9</v>
      </c>
      <c r="Q434" s="29">
        <v>14</v>
      </c>
      <c r="R434" s="30">
        <v>3</v>
      </c>
      <c r="S434" s="31">
        <v>3422.9630000000002</v>
      </c>
      <c r="T434" s="77">
        <v>3422.9630000000002</v>
      </c>
      <c r="U434" s="31">
        <v>0</v>
      </c>
      <c r="V434" s="31">
        <v>0</v>
      </c>
      <c r="W434" s="77">
        <v>0</v>
      </c>
      <c r="X434" s="31">
        <v>0</v>
      </c>
      <c r="Y434" s="77">
        <v>0</v>
      </c>
      <c r="Z434" s="7"/>
    </row>
    <row r="435" spans="1:26" ht="36" customHeight="1" x14ac:dyDescent="0.2">
      <c r="A435" s="1"/>
      <c r="B435" s="71">
        <v>300000000</v>
      </c>
      <c r="C435" s="71">
        <v>306000000</v>
      </c>
      <c r="D435" s="72">
        <v>306042000</v>
      </c>
      <c r="E435" s="73">
        <v>306042004</v>
      </c>
      <c r="F435" s="74" t="s">
        <v>1</v>
      </c>
      <c r="G435" s="75" t="s">
        <v>1</v>
      </c>
      <c r="H435" s="76">
        <v>50</v>
      </c>
      <c r="I435" s="75" t="s">
        <v>8</v>
      </c>
      <c r="J435" s="53">
        <v>50199000</v>
      </c>
      <c r="K435" s="69">
        <v>500</v>
      </c>
      <c r="L435" s="54" t="s">
        <v>14</v>
      </c>
      <c r="M435" s="54" t="s">
        <v>6</v>
      </c>
      <c r="N435" s="34" t="s">
        <v>11</v>
      </c>
      <c r="O435" s="18" t="s">
        <v>10</v>
      </c>
      <c r="P435" s="18" t="s">
        <v>9</v>
      </c>
      <c r="Q435" s="29">
        <v>14</v>
      </c>
      <c r="R435" s="30">
        <v>3</v>
      </c>
      <c r="S435" s="31">
        <v>1272.5940000000001</v>
      </c>
      <c r="T435" s="77">
        <v>1272.5940000000001</v>
      </c>
      <c r="U435" s="31">
        <v>0</v>
      </c>
      <c r="V435" s="31">
        <v>0</v>
      </c>
      <c r="W435" s="77">
        <v>0</v>
      </c>
      <c r="X435" s="31">
        <v>0</v>
      </c>
      <c r="Y435" s="77">
        <v>0</v>
      </c>
      <c r="Z435" s="7"/>
    </row>
    <row r="436" spans="1:26" ht="36" customHeight="1" x14ac:dyDescent="0.2">
      <c r="A436" s="1"/>
      <c r="B436" s="109">
        <v>307000000</v>
      </c>
      <c r="C436" s="119"/>
      <c r="D436" s="119"/>
      <c r="E436" s="120"/>
      <c r="F436" s="25">
        <v>307000000</v>
      </c>
      <c r="G436" s="26" t="s">
        <v>2</v>
      </c>
      <c r="H436" s="121"/>
      <c r="I436" s="122"/>
      <c r="J436" s="123"/>
      <c r="K436" s="27">
        <v>100</v>
      </c>
      <c r="L436" s="28"/>
      <c r="M436" s="106"/>
      <c r="N436" s="124"/>
      <c r="O436" s="124"/>
      <c r="P436" s="125"/>
      <c r="Q436" s="29" t="s">
        <v>1</v>
      </c>
      <c r="R436" s="30" t="s">
        <v>1</v>
      </c>
      <c r="S436" s="31">
        <f>S437</f>
        <v>0</v>
      </c>
      <c r="T436" s="31">
        <f t="shared" ref="T436:Y436" si="109">T437</f>
        <v>0</v>
      </c>
      <c r="U436" s="31">
        <f t="shared" si="109"/>
        <v>0</v>
      </c>
      <c r="V436" s="31">
        <f t="shared" si="109"/>
        <v>0</v>
      </c>
      <c r="W436" s="31">
        <f t="shared" si="109"/>
        <v>0</v>
      </c>
      <c r="X436" s="31">
        <f t="shared" si="109"/>
        <v>84141.625</v>
      </c>
      <c r="Y436" s="31">
        <f t="shared" si="109"/>
        <v>147710.22500000001</v>
      </c>
      <c r="Z436" s="7"/>
    </row>
    <row r="437" spans="1:26" ht="36" customHeight="1" x14ac:dyDescent="0.2">
      <c r="A437" s="1"/>
      <c r="B437" s="100">
        <v>307000000</v>
      </c>
      <c r="C437" s="100"/>
      <c r="D437" s="100"/>
      <c r="E437" s="101"/>
      <c r="F437" s="25">
        <v>307000000</v>
      </c>
      <c r="G437" s="26" t="s">
        <v>2</v>
      </c>
      <c r="H437" s="102"/>
      <c r="I437" s="102"/>
      <c r="J437" s="102"/>
      <c r="K437" s="27">
        <v>100</v>
      </c>
      <c r="L437" s="28"/>
      <c r="M437" s="103"/>
      <c r="N437" s="103"/>
      <c r="O437" s="103"/>
      <c r="P437" s="104"/>
      <c r="Q437" s="29" t="s">
        <v>1</v>
      </c>
      <c r="R437" s="30" t="s">
        <v>1</v>
      </c>
      <c r="S437" s="31">
        <f>S438</f>
        <v>0</v>
      </c>
      <c r="T437" s="31">
        <f t="shared" ref="T437:Y437" si="110">T438</f>
        <v>0</v>
      </c>
      <c r="U437" s="31">
        <f t="shared" si="110"/>
        <v>0</v>
      </c>
      <c r="V437" s="31">
        <f t="shared" si="110"/>
        <v>0</v>
      </c>
      <c r="W437" s="31">
        <f t="shared" si="110"/>
        <v>0</v>
      </c>
      <c r="X437" s="31">
        <f t="shared" si="110"/>
        <v>84141.625</v>
      </c>
      <c r="Y437" s="31">
        <f t="shared" si="110"/>
        <v>147710.22500000001</v>
      </c>
      <c r="Z437" s="7"/>
    </row>
    <row r="438" spans="1:26" ht="36" customHeight="1" x14ac:dyDescent="0.2">
      <c r="A438" s="1"/>
      <c r="B438" s="108">
        <v>307000000</v>
      </c>
      <c r="C438" s="108"/>
      <c r="D438" s="108"/>
      <c r="E438" s="109"/>
      <c r="F438" s="32">
        <v>307000000</v>
      </c>
      <c r="G438" s="33" t="s">
        <v>2</v>
      </c>
      <c r="H438" s="107"/>
      <c r="I438" s="107"/>
      <c r="J438" s="107"/>
      <c r="K438" s="27">
        <v>100</v>
      </c>
      <c r="L438" s="34"/>
      <c r="M438" s="105"/>
      <c r="N438" s="105"/>
      <c r="O438" s="105"/>
      <c r="P438" s="106"/>
      <c r="Q438" s="9" t="s">
        <v>1</v>
      </c>
      <c r="R438" s="10" t="s">
        <v>1</v>
      </c>
      <c r="S438" s="35">
        <f>S439</f>
        <v>0</v>
      </c>
      <c r="T438" s="35">
        <f t="shared" ref="T438:Y438" si="111">T439</f>
        <v>0</v>
      </c>
      <c r="U438" s="35">
        <f t="shared" si="111"/>
        <v>0</v>
      </c>
      <c r="V438" s="35">
        <f t="shared" si="111"/>
        <v>0</v>
      </c>
      <c r="W438" s="35">
        <f t="shared" si="111"/>
        <v>0</v>
      </c>
      <c r="X438" s="35">
        <f t="shared" si="111"/>
        <v>84141.625</v>
      </c>
      <c r="Y438" s="35">
        <f t="shared" si="111"/>
        <v>147710.22500000001</v>
      </c>
      <c r="Z438" s="7"/>
    </row>
    <row r="439" spans="1:26" ht="36" customHeight="1" x14ac:dyDescent="0.2">
      <c r="A439" s="1"/>
      <c r="B439" s="2">
        <v>300000000</v>
      </c>
      <c r="C439" s="2">
        <v>307000000</v>
      </c>
      <c r="D439" s="3">
        <v>307000000</v>
      </c>
      <c r="E439" s="65">
        <v>307000000</v>
      </c>
      <c r="F439" s="66" t="s">
        <v>1</v>
      </c>
      <c r="G439" s="5" t="s">
        <v>1</v>
      </c>
      <c r="H439" s="67">
        <v>50</v>
      </c>
      <c r="I439" s="5" t="s">
        <v>8</v>
      </c>
      <c r="J439" s="68">
        <v>50092000</v>
      </c>
      <c r="K439" s="69">
        <v>100</v>
      </c>
      <c r="L439" s="6" t="s">
        <v>7</v>
      </c>
      <c r="M439" s="6" t="s">
        <v>6</v>
      </c>
      <c r="N439" s="70" t="s">
        <v>5</v>
      </c>
      <c r="O439" s="19" t="s">
        <v>4</v>
      </c>
      <c r="P439" s="19" t="s">
        <v>3</v>
      </c>
      <c r="Q439" s="46">
        <v>1</v>
      </c>
      <c r="R439" s="47">
        <v>13</v>
      </c>
      <c r="S439" s="51">
        <v>0</v>
      </c>
      <c r="T439" s="50">
        <v>0</v>
      </c>
      <c r="U439" s="51">
        <v>0</v>
      </c>
      <c r="V439" s="51">
        <v>0</v>
      </c>
      <c r="W439" s="50">
        <v>0</v>
      </c>
      <c r="X439" s="51">
        <v>84141.625</v>
      </c>
      <c r="Y439" s="50">
        <v>147710.22500000001</v>
      </c>
      <c r="Z439" s="7"/>
    </row>
    <row r="440" spans="1:26" ht="34.5" customHeight="1" x14ac:dyDescent="0.2">
      <c r="A440" s="15"/>
      <c r="B440" s="66"/>
      <c r="C440" s="66"/>
      <c r="D440" s="66"/>
      <c r="E440" s="66"/>
      <c r="F440" s="84"/>
      <c r="G440" s="54"/>
      <c r="H440" s="76"/>
      <c r="I440" s="75"/>
      <c r="J440" s="2"/>
      <c r="K440" s="13"/>
      <c r="L440" s="54"/>
      <c r="M440" s="54"/>
      <c r="N440" s="34"/>
      <c r="O440" s="18"/>
      <c r="P440" s="71"/>
      <c r="Q440" s="89" t="s">
        <v>1</v>
      </c>
      <c r="R440" s="90" t="s">
        <v>0</v>
      </c>
      <c r="S440" s="130">
        <f>S9</f>
        <v>7224058.8264300004</v>
      </c>
      <c r="T440" s="130">
        <f t="shared" ref="T440:Y440" si="112">T9</f>
        <v>6757111.0746499989</v>
      </c>
      <c r="U440" s="130">
        <f t="shared" si="112"/>
        <v>7038476.2584100002</v>
      </c>
      <c r="V440" s="130">
        <f t="shared" si="112"/>
        <v>5612607.2713070009</v>
      </c>
      <c r="W440" s="130">
        <f t="shared" si="112"/>
        <v>5241592.29703</v>
      </c>
      <c r="X440" s="130">
        <f t="shared" si="112"/>
        <v>4929352.6181500005</v>
      </c>
      <c r="Y440" s="131">
        <f t="shared" si="112"/>
        <v>4934929.0181500008</v>
      </c>
      <c r="Z440" s="16"/>
    </row>
    <row r="443" spans="1:26" ht="18" x14ac:dyDescent="0.25">
      <c r="O443" s="11"/>
      <c r="P443" s="11"/>
      <c r="Q443" s="11"/>
      <c r="R443" s="11"/>
      <c r="S443" s="11"/>
      <c r="T443" s="11"/>
      <c r="U443" s="11"/>
      <c r="V443" s="11"/>
      <c r="W443" s="11"/>
      <c r="X443" s="11"/>
      <c r="Y443" s="11"/>
    </row>
    <row r="444" spans="1:26" ht="18.75" x14ac:dyDescent="0.3">
      <c r="O444" s="11"/>
      <c r="P444" s="12"/>
      <c r="Q444" s="12"/>
      <c r="R444" s="12"/>
      <c r="S444" s="91"/>
      <c r="T444" s="91"/>
      <c r="U444" s="91"/>
      <c r="V444" s="91"/>
      <c r="W444" s="91"/>
      <c r="X444" s="91"/>
      <c r="Y444" s="91"/>
    </row>
    <row r="445" spans="1:26" ht="18.75" x14ac:dyDescent="0.3">
      <c r="O445" s="11"/>
      <c r="P445" s="12"/>
      <c r="Q445" s="12"/>
      <c r="R445" s="12"/>
      <c r="S445" s="92"/>
      <c r="T445" s="92"/>
      <c r="U445" s="92"/>
      <c r="V445" s="92"/>
      <c r="W445" s="92"/>
      <c r="X445" s="92"/>
      <c r="Y445" s="92"/>
    </row>
    <row r="446" spans="1:26" ht="18.75" x14ac:dyDescent="0.3">
      <c r="O446" s="11"/>
      <c r="P446" s="12"/>
      <c r="Q446" s="12"/>
      <c r="R446" s="12"/>
      <c r="S446" s="92"/>
      <c r="T446" s="92"/>
      <c r="U446" s="92"/>
      <c r="V446" s="92"/>
      <c r="W446" s="92"/>
      <c r="X446" s="92"/>
      <c r="Y446" s="92"/>
    </row>
    <row r="447" spans="1:26" ht="18.75" x14ac:dyDescent="0.3">
      <c r="O447" s="11"/>
      <c r="P447" s="12"/>
      <c r="Q447" s="12"/>
      <c r="R447" s="12"/>
      <c r="S447" s="92"/>
      <c r="T447" s="92"/>
      <c r="U447" s="92"/>
      <c r="V447" s="92"/>
      <c r="W447" s="92"/>
      <c r="X447" s="92"/>
      <c r="Y447" s="92"/>
    </row>
    <row r="448" spans="1:26" ht="18.75" x14ac:dyDescent="0.3">
      <c r="O448" s="11"/>
      <c r="P448" s="12"/>
      <c r="Q448" s="12"/>
      <c r="R448" s="12"/>
      <c r="S448" s="92"/>
      <c r="T448" s="92"/>
      <c r="U448" s="92"/>
      <c r="V448" s="92"/>
      <c r="W448" s="92"/>
      <c r="X448" s="92"/>
      <c r="Y448" s="92"/>
    </row>
    <row r="449" spans="15:25" ht="18.75" x14ac:dyDescent="0.3">
      <c r="O449" s="11"/>
      <c r="P449" s="12"/>
      <c r="Q449" s="12"/>
      <c r="R449" s="12"/>
      <c r="S449" s="93"/>
      <c r="T449" s="93"/>
      <c r="U449" s="93"/>
      <c r="V449" s="93"/>
      <c r="W449" s="93"/>
      <c r="X449" s="93"/>
      <c r="Y449" s="93"/>
    </row>
    <row r="450" spans="15:25" ht="18.75" x14ac:dyDescent="0.3">
      <c r="O450" s="11"/>
      <c r="P450" s="12"/>
      <c r="Q450" s="12"/>
      <c r="R450" s="12"/>
      <c r="S450" s="93"/>
      <c r="T450" s="93"/>
      <c r="U450" s="93"/>
      <c r="V450" s="93"/>
      <c r="W450" s="93"/>
      <c r="X450" s="93"/>
      <c r="Y450" s="93"/>
    </row>
    <row r="451" spans="15:25" ht="18.75" x14ac:dyDescent="0.3">
      <c r="O451" s="11"/>
      <c r="P451" s="12"/>
      <c r="Q451" s="12"/>
      <c r="R451" s="12"/>
      <c r="S451" s="93"/>
      <c r="T451" s="93"/>
      <c r="U451" s="93"/>
      <c r="V451" s="93"/>
      <c r="W451" s="93"/>
      <c r="X451" s="93"/>
      <c r="Y451" s="93"/>
    </row>
    <row r="452" spans="15:25" ht="18.75" x14ac:dyDescent="0.3">
      <c r="O452" s="11"/>
      <c r="P452" s="12"/>
      <c r="Q452" s="12"/>
      <c r="R452" s="12"/>
      <c r="S452" s="93"/>
      <c r="T452" s="93"/>
      <c r="U452" s="93"/>
      <c r="V452" s="93"/>
      <c r="W452" s="93"/>
      <c r="X452" s="93"/>
      <c r="Y452" s="93"/>
    </row>
    <row r="453" spans="15:25" ht="18.75" x14ac:dyDescent="0.3">
      <c r="O453" s="11"/>
      <c r="P453" s="12"/>
      <c r="Q453" s="12"/>
      <c r="R453" s="12"/>
      <c r="S453" s="93"/>
      <c r="T453" s="93"/>
      <c r="U453" s="93"/>
      <c r="V453" s="93"/>
      <c r="W453" s="93"/>
      <c r="X453" s="93"/>
      <c r="Y453" s="93"/>
    </row>
    <row r="454" spans="15:25" ht="18.75" x14ac:dyDescent="0.3">
      <c r="O454" s="11"/>
      <c r="P454" s="14"/>
      <c r="Q454" s="14"/>
      <c r="R454" s="14"/>
      <c r="S454" s="94"/>
      <c r="T454" s="94"/>
      <c r="U454" s="94"/>
      <c r="V454" s="94"/>
      <c r="W454" s="94"/>
      <c r="X454" s="94"/>
      <c r="Y454" s="94"/>
    </row>
    <row r="455" spans="15:25" ht="18.75" x14ac:dyDescent="0.3">
      <c r="O455" s="11"/>
      <c r="P455" s="12"/>
      <c r="Q455" s="12"/>
      <c r="R455" s="12"/>
      <c r="S455" s="12"/>
      <c r="T455" s="12"/>
      <c r="U455" s="12"/>
      <c r="V455" s="12"/>
      <c r="W455" s="12"/>
      <c r="X455" s="12"/>
      <c r="Y455" s="12"/>
    </row>
    <row r="456" spans="15:25" ht="16.5" x14ac:dyDescent="0.25">
      <c r="P456" s="95"/>
      <c r="Q456" s="95"/>
      <c r="R456" s="95"/>
      <c r="S456" s="96"/>
      <c r="T456" s="96"/>
      <c r="U456" s="96"/>
      <c r="V456" s="96"/>
      <c r="W456" s="96"/>
      <c r="X456" s="96"/>
      <c r="Y456" s="96"/>
    </row>
    <row r="459" spans="15:25" x14ac:dyDescent="0.2">
      <c r="P459" s="97"/>
      <c r="Q459" s="97"/>
      <c r="R459" s="97"/>
      <c r="S459" s="98"/>
      <c r="T459" s="98"/>
      <c r="U459" s="98"/>
      <c r="V459" s="98"/>
      <c r="W459" s="98"/>
      <c r="X459" s="98"/>
      <c r="Y459" s="98"/>
    </row>
    <row r="463" spans="15:25" x14ac:dyDescent="0.2">
      <c r="S463" s="99"/>
      <c r="T463" s="99"/>
      <c r="U463" s="99"/>
      <c r="V463" s="99"/>
      <c r="W463" s="99"/>
      <c r="X463" s="99"/>
      <c r="Y463" s="99"/>
    </row>
  </sheetData>
  <autoFilter ref="B4:Y440" xr:uid="{27DDE3AF-A878-4A4C-984A-090BA382DC04}">
    <filterColumn colId="11" showButton="0"/>
    <filterColumn colId="12" showButton="0"/>
    <filterColumn colId="13" showButton="0"/>
    <filterColumn colId="15" showButton="0"/>
    <filterColumn colId="17" showButton="0"/>
    <filterColumn colId="18" showButton="0"/>
    <filterColumn colId="19" showButton="0"/>
    <filterColumn colId="20" showButton="0"/>
    <filterColumn colId="21" showButton="0"/>
    <filterColumn colId="22" showButton="0"/>
  </autoFilter>
  <customSheetViews>
    <customSheetView guid="{EFF8C350-D3F6-4B36-A4DC-DD7783EC1D7D}" scale="80" showGridLines="0" fitToPage="1" hiddenColumns="1">
      <pane xSplit="4" ySplit="8" topLeftCell="F24" activePane="bottomRight" state="frozen"/>
      <selection pane="bottomRight" activeCell="G26" sqref="G26"/>
      <pageMargins left="0.75" right="0.75" top="1" bottom="1" header="0.5" footer="0.5"/>
      <printOptions gridLines="1"/>
      <pageSetup scale="26" fitToHeight="0" orientation="portrait" horizontalDpi="0" verticalDpi="0"/>
      <headerFooter alignWithMargins="0">
        <oddHeader>&amp;C&amp;A</oddHeader>
        <oddFooter>&amp;CСтраница &amp;P</oddFooter>
      </headerFooter>
    </customSheetView>
  </customSheetViews>
  <mergeCells count="361">
    <mergeCell ref="E2:X2"/>
    <mergeCell ref="X5:Y5"/>
    <mergeCell ref="X6:X7"/>
    <mergeCell ref="Q4:R6"/>
    <mergeCell ref="M5:N6"/>
    <mergeCell ref="M4:P4"/>
    <mergeCell ref="S5:T5"/>
    <mergeCell ref="W6:W7"/>
    <mergeCell ref="E4:E7"/>
    <mergeCell ref="H4:H7"/>
    <mergeCell ref="G4:G7"/>
    <mergeCell ref="I4:I7"/>
    <mergeCell ref="L4:L7"/>
    <mergeCell ref="K4:K7"/>
    <mergeCell ref="J4:J7"/>
    <mergeCell ref="F4:F7"/>
    <mergeCell ref="O5:O7"/>
    <mergeCell ref="P5:P7"/>
    <mergeCell ref="S4:Y4"/>
    <mergeCell ref="S6:T6"/>
    <mergeCell ref="Y6:Y7"/>
    <mergeCell ref="U6:U7"/>
    <mergeCell ref="V6:V7"/>
    <mergeCell ref="U5:V5"/>
    <mergeCell ref="B4:B7"/>
    <mergeCell ref="C4:C7"/>
    <mergeCell ref="D4:D7"/>
    <mergeCell ref="B9:E9"/>
    <mergeCell ref="H9:J9"/>
    <mergeCell ref="M9:P9"/>
    <mergeCell ref="B10:E10"/>
    <mergeCell ref="H10:J10"/>
    <mergeCell ref="M10:P10"/>
    <mergeCell ref="B184:E184"/>
    <mergeCell ref="H184:J184"/>
    <mergeCell ref="M184:P184"/>
    <mergeCell ref="B11:E11"/>
    <mergeCell ref="H11:J11"/>
    <mergeCell ref="M11:P11"/>
    <mergeCell ref="B164:E164"/>
    <mergeCell ref="H164:J164"/>
    <mergeCell ref="M164:P164"/>
    <mergeCell ref="B12:E12"/>
    <mergeCell ref="H12:J12"/>
    <mergeCell ref="M12:P12"/>
    <mergeCell ref="B15:E15"/>
    <mergeCell ref="H15:J15"/>
    <mergeCell ref="M15:P15"/>
    <mergeCell ref="H79:J79"/>
    <mergeCell ref="M79:P79"/>
    <mergeCell ref="B83:E83"/>
    <mergeCell ref="H83:J83"/>
    <mergeCell ref="M83:P83"/>
    <mergeCell ref="B85:E85"/>
    <mergeCell ref="B29:E29"/>
    <mergeCell ref="H29:J29"/>
    <mergeCell ref="M29:P29"/>
    <mergeCell ref="B387:E387"/>
    <mergeCell ref="B227:E227"/>
    <mergeCell ref="H227:J227"/>
    <mergeCell ref="M227:P227"/>
    <mergeCell ref="B230:E230"/>
    <mergeCell ref="H230:J230"/>
    <mergeCell ref="M230:P230"/>
    <mergeCell ref="B240:E240"/>
    <mergeCell ref="H240:J240"/>
    <mergeCell ref="M240:P240"/>
    <mergeCell ref="B245:E245"/>
    <mergeCell ref="H245:J245"/>
    <mergeCell ref="M245:P245"/>
    <mergeCell ref="B257:E257"/>
    <mergeCell ref="M303:P303"/>
    <mergeCell ref="B287:E287"/>
    <mergeCell ref="H287:J287"/>
    <mergeCell ref="M287:P287"/>
    <mergeCell ref="B293:E293"/>
    <mergeCell ref="H293:J293"/>
    <mergeCell ref="M293:P293"/>
    <mergeCell ref="B290:E290"/>
    <mergeCell ref="H290:J290"/>
    <mergeCell ref="M290:P290"/>
    <mergeCell ref="B297:E297"/>
    <mergeCell ref="H297:J297"/>
    <mergeCell ref="M297:P297"/>
    <mergeCell ref="B303:E303"/>
    <mergeCell ref="H303:J303"/>
    <mergeCell ref="B294:E294"/>
    <mergeCell ref="H294:J294"/>
    <mergeCell ref="M294:P294"/>
    <mergeCell ref="B298:E298"/>
    <mergeCell ref="H298:J298"/>
    <mergeCell ref="M298:P298"/>
    <mergeCell ref="H302:J302"/>
    <mergeCell ref="M302:P302"/>
    <mergeCell ref="B302:E302"/>
    <mergeCell ref="B31:E31"/>
    <mergeCell ref="H31:J31"/>
    <mergeCell ref="M31:P31"/>
    <mergeCell ref="B35:E35"/>
    <mergeCell ref="H35:J35"/>
    <mergeCell ref="M35:P35"/>
    <mergeCell ref="B43:E43"/>
    <mergeCell ref="H43:J43"/>
    <mergeCell ref="M43:P43"/>
    <mergeCell ref="B48:E48"/>
    <mergeCell ref="H48:J48"/>
    <mergeCell ref="M48:P48"/>
    <mergeCell ref="B51:E51"/>
    <mergeCell ref="H51:J51"/>
    <mergeCell ref="M51:P51"/>
    <mergeCell ref="B55:E55"/>
    <mergeCell ref="H55:J55"/>
    <mergeCell ref="M55:P55"/>
    <mergeCell ref="B79:E79"/>
    <mergeCell ref="B102:E102"/>
    <mergeCell ref="H102:J102"/>
    <mergeCell ref="M102:P102"/>
    <mergeCell ref="B112:E112"/>
    <mergeCell ref="H112:J112"/>
    <mergeCell ref="M112:P112"/>
    <mergeCell ref="H85:J85"/>
    <mergeCell ref="M85:P85"/>
    <mergeCell ref="B87:E87"/>
    <mergeCell ref="H87:J87"/>
    <mergeCell ref="M87:P87"/>
    <mergeCell ref="B91:E91"/>
    <mergeCell ref="H91:J91"/>
    <mergeCell ref="M91:P91"/>
    <mergeCell ref="B98:E98"/>
    <mergeCell ref="H98:J98"/>
    <mergeCell ref="M98:P98"/>
    <mergeCell ref="B126:E126"/>
    <mergeCell ref="H126:J126"/>
    <mergeCell ref="M126:P126"/>
    <mergeCell ref="B128:E128"/>
    <mergeCell ref="H128:J128"/>
    <mergeCell ref="M128:P128"/>
    <mergeCell ref="B114:E114"/>
    <mergeCell ref="H114:J114"/>
    <mergeCell ref="M114:P114"/>
    <mergeCell ref="B122:E122"/>
    <mergeCell ref="H122:J122"/>
    <mergeCell ref="M122:P122"/>
    <mergeCell ref="H120:J120"/>
    <mergeCell ref="B124:E124"/>
    <mergeCell ref="H124:J124"/>
    <mergeCell ref="M124:P124"/>
    <mergeCell ref="B130:E130"/>
    <mergeCell ref="H130:J130"/>
    <mergeCell ref="M130:P130"/>
    <mergeCell ref="B136:E136"/>
    <mergeCell ref="H136:J136"/>
    <mergeCell ref="M136:P136"/>
    <mergeCell ref="B146:E146"/>
    <mergeCell ref="H146:J146"/>
    <mergeCell ref="M146:P146"/>
    <mergeCell ref="B159:E159"/>
    <mergeCell ref="H159:J159"/>
    <mergeCell ref="M159:P159"/>
    <mergeCell ref="B162:E162"/>
    <mergeCell ref="H162:J162"/>
    <mergeCell ref="M162:P162"/>
    <mergeCell ref="B149:E149"/>
    <mergeCell ref="H149:J149"/>
    <mergeCell ref="M149:P149"/>
    <mergeCell ref="B154:E154"/>
    <mergeCell ref="H154:J154"/>
    <mergeCell ref="M154:P154"/>
    <mergeCell ref="B156:E156"/>
    <mergeCell ref="H156:J156"/>
    <mergeCell ref="M156:P156"/>
    <mergeCell ref="B170:E170"/>
    <mergeCell ref="H170:J170"/>
    <mergeCell ref="M170:P170"/>
    <mergeCell ref="B173:E173"/>
    <mergeCell ref="H173:J173"/>
    <mergeCell ref="M173:P173"/>
    <mergeCell ref="B165:E165"/>
    <mergeCell ref="H165:J165"/>
    <mergeCell ref="M165:P165"/>
    <mergeCell ref="B168:E168"/>
    <mergeCell ref="H168:J168"/>
    <mergeCell ref="M168:P168"/>
    <mergeCell ref="B182:E182"/>
    <mergeCell ref="H182:J182"/>
    <mergeCell ref="M182:P182"/>
    <mergeCell ref="B176:E176"/>
    <mergeCell ref="H176:J176"/>
    <mergeCell ref="M176:P176"/>
    <mergeCell ref="B178:E178"/>
    <mergeCell ref="H178:J178"/>
    <mergeCell ref="M178:P178"/>
    <mergeCell ref="B180:E180"/>
    <mergeCell ref="H180:J180"/>
    <mergeCell ref="M180:P180"/>
    <mergeCell ref="M186:P186"/>
    <mergeCell ref="B206:E206"/>
    <mergeCell ref="H206:J206"/>
    <mergeCell ref="M206:P206"/>
    <mergeCell ref="B225:E225"/>
    <mergeCell ref="H225:J225"/>
    <mergeCell ref="M225:P225"/>
    <mergeCell ref="H185:J185"/>
    <mergeCell ref="M185:P185"/>
    <mergeCell ref="B186:E186"/>
    <mergeCell ref="H186:J186"/>
    <mergeCell ref="B185:E185"/>
    <mergeCell ref="H257:J257"/>
    <mergeCell ref="M257:P257"/>
    <mergeCell ref="B259:E259"/>
    <mergeCell ref="H259:J259"/>
    <mergeCell ref="M259:P259"/>
    <mergeCell ref="B281:E281"/>
    <mergeCell ref="H281:J281"/>
    <mergeCell ref="M281:P281"/>
    <mergeCell ref="B288:E288"/>
    <mergeCell ref="H288:J288"/>
    <mergeCell ref="M288:P288"/>
    <mergeCell ref="B286:E286"/>
    <mergeCell ref="H286:J286"/>
    <mergeCell ref="M286:P286"/>
    <mergeCell ref="B304:E304"/>
    <mergeCell ref="H304:J304"/>
    <mergeCell ref="M304:P304"/>
    <mergeCell ref="B306:E306"/>
    <mergeCell ref="H306:J306"/>
    <mergeCell ref="M306:P306"/>
    <mergeCell ref="B308:E308"/>
    <mergeCell ref="H308:J308"/>
    <mergeCell ref="M308:P308"/>
    <mergeCell ref="B310:E310"/>
    <mergeCell ref="H310:J310"/>
    <mergeCell ref="M310:P310"/>
    <mergeCell ref="B314:E314"/>
    <mergeCell ref="H314:J314"/>
    <mergeCell ref="M314:P314"/>
    <mergeCell ref="B322:E322"/>
    <mergeCell ref="H322:J322"/>
    <mergeCell ref="M322:P322"/>
    <mergeCell ref="B313:E313"/>
    <mergeCell ref="H313:J313"/>
    <mergeCell ref="M313:P313"/>
    <mergeCell ref="B333:E333"/>
    <mergeCell ref="H333:J333"/>
    <mergeCell ref="M333:P333"/>
    <mergeCell ref="B335:E335"/>
    <mergeCell ref="H335:J335"/>
    <mergeCell ref="M335:P335"/>
    <mergeCell ref="B337:E337"/>
    <mergeCell ref="H337:J337"/>
    <mergeCell ref="M337:P337"/>
    <mergeCell ref="B339:E339"/>
    <mergeCell ref="H339:J339"/>
    <mergeCell ref="M339:P339"/>
    <mergeCell ref="B342:E342"/>
    <mergeCell ref="H342:J342"/>
    <mergeCell ref="M342:P342"/>
    <mergeCell ref="B344:E344"/>
    <mergeCell ref="H344:J344"/>
    <mergeCell ref="M344:P344"/>
    <mergeCell ref="B346:E346"/>
    <mergeCell ref="H346:J346"/>
    <mergeCell ref="M346:P346"/>
    <mergeCell ref="B350:E350"/>
    <mergeCell ref="H350:J350"/>
    <mergeCell ref="M350:P350"/>
    <mergeCell ref="B352:E352"/>
    <mergeCell ref="H352:J352"/>
    <mergeCell ref="M352:P352"/>
    <mergeCell ref="B354:E354"/>
    <mergeCell ref="H354:J354"/>
    <mergeCell ref="M354:P354"/>
    <mergeCell ref="B356:E356"/>
    <mergeCell ref="H356:J356"/>
    <mergeCell ref="M356:P356"/>
    <mergeCell ref="B358:E358"/>
    <mergeCell ref="H358:J358"/>
    <mergeCell ref="M358:P358"/>
    <mergeCell ref="B360:E360"/>
    <mergeCell ref="H360:J360"/>
    <mergeCell ref="M360:P360"/>
    <mergeCell ref="B362:E362"/>
    <mergeCell ref="H362:J362"/>
    <mergeCell ref="M362:P362"/>
    <mergeCell ref="H367:J367"/>
    <mergeCell ref="M367:P367"/>
    <mergeCell ref="M379:P379"/>
    <mergeCell ref="B384:E384"/>
    <mergeCell ref="H384:J384"/>
    <mergeCell ref="M384:P384"/>
    <mergeCell ref="B382:E382"/>
    <mergeCell ref="H382:J382"/>
    <mergeCell ref="M382:P382"/>
    <mergeCell ref="B367:E367"/>
    <mergeCell ref="H368:L368"/>
    <mergeCell ref="M368:P368"/>
    <mergeCell ref="H377:L377"/>
    <mergeCell ref="M377:P377"/>
    <mergeCell ref="H372:L372"/>
    <mergeCell ref="M372:P372"/>
    <mergeCell ref="H375:L375"/>
    <mergeCell ref="M375:P375"/>
    <mergeCell ref="B379:E379"/>
    <mergeCell ref="H379:J379"/>
    <mergeCell ref="H383:J383"/>
    <mergeCell ref="M383:P383"/>
    <mergeCell ref="B438:E438"/>
    <mergeCell ref="H438:J438"/>
    <mergeCell ref="M438:P438"/>
    <mergeCell ref="B406:E406"/>
    <mergeCell ref="H406:J406"/>
    <mergeCell ref="B370:E370"/>
    <mergeCell ref="H370:J370"/>
    <mergeCell ref="M370:P370"/>
    <mergeCell ref="B437:E437"/>
    <mergeCell ref="H437:J437"/>
    <mergeCell ref="M437:P437"/>
    <mergeCell ref="B408:E408"/>
    <mergeCell ref="H408:J408"/>
    <mergeCell ref="M408:P408"/>
    <mergeCell ref="B410:E410"/>
    <mergeCell ref="B436:E436"/>
    <mergeCell ref="H410:J410"/>
    <mergeCell ref="M410:P410"/>
    <mergeCell ref="H436:J436"/>
    <mergeCell ref="M436:P436"/>
    <mergeCell ref="B395:E395"/>
    <mergeCell ref="H387:J387"/>
    <mergeCell ref="M387:P387"/>
    <mergeCell ref="B383:E383"/>
    <mergeCell ref="I385:I386"/>
    <mergeCell ref="J385:J386"/>
    <mergeCell ref="L385:L386"/>
    <mergeCell ref="M385:M386"/>
    <mergeCell ref="N385:N386"/>
    <mergeCell ref="O385:O386"/>
    <mergeCell ref="P385:P386"/>
    <mergeCell ref="F385:F386"/>
    <mergeCell ref="G385:G386"/>
    <mergeCell ref="K385:K386"/>
    <mergeCell ref="B405:E405"/>
    <mergeCell ref="H405:J405"/>
    <mergeCell ref="M405:P405"/>
    <mergeCell ref="H395:J395"/>
    <mergeCell ref="M395:P395"/>
    <mergeCell ref="B404:E404"/>
    <mergeCell ref="H404:J404"/>
    <mergeCell ref="M404:P404"/>
    <mergeCell ref="M406:P406"/>
    <mergeCell ref="H400:J400"/>
    <mergeCell ref="M400:P400"/>
    <mergeCell ref="B402:E402"/>
    <mergeCell ref="H402:J402"/>
    <mergeCell ref="M402:P402"/>
    <mergeCell ref="B396:E396"/>
    <mergeCell ref="H396:J396"/>
    <mergeCell ref="M396:P396"/>
    <mergeCell ref="B398:E398"/>
    <mergeCell ref="H398:J398"/>
    <mergeCell ref="M398:P398"/>
    <mergeCell ref="B400:E400"/>
  </mergeCells>
  <phoneticPr fontId="5" type="noConversion"/>
  <printOptions gridLines="1"/>
  <pageMargins left="0.75" right="0.75" top="1" bottom="1" header="0.5" footer="0.5"/>
  <pageSetup scale="26" fitToHeight="0" orientation="portrait" r:id="rId1"/>
  <headerFooter alignWithMargins="0">
    <oddHeader>&amp;C&amp;A</oddHeader>
    <oddFooter>&amp;CСтраница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РРО плановый свод</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Крамич Наталья Валерьевна</dc:creator>
  <cp:lastModifiedBy>Крамич Наталья Валерьевна</cp:lastModifiedBy>
  <dcterms:created xsi:type="dcterms:W3CDTF">2022-12-21T04:58:36Z</dcterms:created>
  <dcterms:modified xsi:type="dcterms:W3CDTF">2022-12-27T07:11:14Z</dcterms:modified>
</cp:coreProperties>
</file>