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2520" windowWidth="23250" windowHeight="10440"/>
  </bookViews>
  <sheets>
    <sheet name="Расх. обязательства_5" sheetId="1" r:id="rId1"/>
  </sheets>
  <definedNames>
    <definedName name="_xlnm._FilterDatabase" localSheetId="0" hidden="1">'Расх. обязательства_5'!$A$8:$Z$459</definedName>
    <definedName name="Z_00381F3A_0DD7_466A_8949_CFCBD328280C_.wvu.FilterData" localSheetId="0" hidden="1">'Расх. обязательства_5'!$B$4:$W$459</definedName>
    <definedName name="Z_01393507_BFA6_4986_A034_5136EB6BB48A_.wvu.FilterData" localSheetId="0" hidden="1">'Расх. обязательства_5'!$A$9:$Z$459</definedName>
    <definedName name="Z_01E3B39D_2B18_4F82_9614_0557C877462E_.wvu.FilterData" localSheetId="0" hidden="1">'Расх. обязательства_5'!$A$9:$Z$469</definedName>
    <definedName name="Z_030A0DDF_77F8_4DC3_A625_3A37085DE1D9_.wvu.FilterData" localSheetId="0" hidden="1">'Расх. обязательства_5'!$A$9:$Z$469</definedName>
    <definedName name="Z_03A829A0_5139_4B3C_AF13_C1C5CF4B2C32_.wvu.FilterData" localSheetId="0" hidden="1">'Расх. обязательства_5'!$A$9:$HX$469</definedName>
    <definedName name="Z_046F4264_D10C_480F_B970_F9A0CDC10B07_.wvu.FilterData" localSheetId="0" hidden="1">'Расх. обязательства_5'!$A$9:$Z$459</definedName>
    <definedName name="Z_05618A50_D672_4F35_BDFE_DC5AB4A1A1F1_.wvu.FilterData" localSheetId="0" hidden="1">'Расх. обязательства_5'!$B$4:$W$459</definedName>
    <definedName name="Z_06E34541_2063_4659_900B_093D8A55030A_.wvu.FilterData" localSheetId="0" hidden="1">'Расх. обязательства_5'!$A$9:$Z$469</definedName>
    <definedName name="Z_077647BE_5C7B_4CCD_BE89_522E96DD152A_.wvu.FilterData" localSheetId="0" hidden="1">'Расх. обязательства_5'!$B$4:$W$459</definedName>
    <definedName name="Z_087EF966_E24E_4AA8_B37E_D325E23ABD72_.wvu.FilterData" localSheetId="0" hidden="1">'Расх. обязательства_5'!$B$4:$W$459</definedName>
    <definedName name="Z_09AFB3A3_0BEC_4803_816C_7F63A70D10E6_.wvu.FilterData" localSheetId="0" hidden="1">'Расх. обязательства_5'!$A$9:$Z$469</definedName>
    <definedName name="Z_0A5A5405_B0BC_4848_993E_544DF75EEE29_.wvu.FilterData" localSheetId="0" hidden="1">'Расх. обязательства_5'!$A$9:$Z$459</definedName>
    <definedName name="Z_0E994EA1_550D_43F0_83D9_9E150B4B26D8_.wvu.FilterData" localSheetId="0" hidden="1">'Расх. обязательства_5'!$A$9:$Z$469</definedName>
    <definedName name="Z_0EE1F00C_DDE6_4A6B_B64C_0B29E8BE8DEA_.wvu.FilterData" localSheetId="0" hidden="1">'Расх. обязательства_5'!$A$9:$X$459</definedName>
    <definedName name="Z_0FCE1EBF_BBFB_48AD_A645_05906385E38F_.wvu.FilterData" localSheetId="0" hidden="1">'Расх. обязательства_5'!$B$4:$W$459</definedName>
    <definedName name="Z_1046F28A_20C4_42F3_9761_6CA4B9860795_.wvu.FilterData" localSheetId="0" hidden="1">'Расх. обязательства_5'!$B$4:$W$459</definedName>
    <definedName name="Z_12333516_A433_4BA7_8B58_98496AC7E46A_.wvu.FilterData" localSheetId="0" hidden="1">'Расх. обязательства_5'!$A$9:$X$459</definedName>
    <definedName name="Z_1689C7CA_0926_48FD_A740_4DAF840CCA74_.wvu.FilterData" localSheetId="0" hidden="1">'Расх. обязательства_5'!$A$9:$HX$459</definedName>
    <definedName name="Z_17837D1C_20EA_4407_A4F3_FA324C3B3C1D_.wvu.FilterData" localSheetId="0" hidden="1">'Расх. обязательства_5'!$A$9:$X$459</definedName>
    <definedName name="Z_18566021_1A61_4079_AC14_ED04A5CBD8D3_.wvu.FilterData" localSheetId="0" hidden="1">'Расх. обязательства_5'!$A$9:$Z$459</definedName>
    <definedName name="Z_1A8CFABE_A6D4_4383_B8D6_9D8CC4AD6C86_.wvu.FilterData" localSheetId="0" hidden="1">'Расх. обязательства_5'!$A$9:$Z$469</definedName>
    <definedName name="Z_1AC3CF4F_D5B4_4C58_A27C_9E86FAEAF2E3_.wvu.FilterData" localSheetId="0" hidden="1">'Расх. обязательства_5'!$A$9:$Z$469</definedName>
    <definedName name="Z_1D74214F_A94D_4609_994E_4D1E2104D251_.wvu.FilterData" localSheetId="0" hidden="1">'Расх. обязательства_5'!$B$4:$W$459</definedName>
    <definedName name="Z_1ECAFEAE_A303_49FB_B5B3_1BB463B9CC62_.wvu.FilterData" localSheetId="0" hidden="1">'Расх. обязательства_5'!$A$9:$Z$469</definedName>
    <definedName name="Z_1F5F8ABC_DAA4_4908_9DC1_71FA8093C940_.wvu.FilterData" localSheetId="0" hidden="1">'Расх. обязательства_5'!$A$9:$Z$469</definedName>
    <definedName name="Z_240D9864_DB02_41C9_8214_B3CF6E24284E_.wvu.FilterData" localSheetId="0" hidden="1">'Расх. обязательства_5'!$A$9:$Z$469</definedName>
    <definedName name="Z_267D5DB0_7736_4E32_B5C6_98519F80273E_.wvu.FilterData" localSheetId="0" hidden="1">'Расх. обязательства_5'!$B$4:$W$459</definedName>
    <definedName name="Z_26837BC0_A905_4231_9E18_D465496BC8E8_.wvu.FilterData" localSheetId="0" hidden="1">'Расх. обязательства_5'!$B$4:$W$459</definedName>
    <definedName name="Z_272865D2_DC09_4E94_AA61_8EEC27A78646_.wvu.FilterData" localSheetId="0" hidden="1">'Расх. обязательства_5'!$A$9:$Z$469</definedName>
    <definedName name="Z_2AE9D1CC_34B7_415E_9376_453AD69273AD_.wvu.FilterData" localSheetId="0" hidden="1">'Расх. обязательства_5'!$A$9:$Z$469</definedName>
    <definedName name="Z_2C919C28_C58C_4633_BAAC_868AF8BCA5D5_.wvu.FilterData" localSheetId="0" hidden="1">'Расх. обязательства_5'!$A$9:$Z$459</definedName>
    <definedName name="Z_2CE127EA_BB3A_4FE6_ADA0_E5F0058348A0_.wvu.FilterData" localSheetId="0" hidden="1">'Расх. обязательства_5'!$A$9:$X$459</definedName>
    <definedName name="Z_2E410D03_2DA5_4FBB_B3AC_BD420D3DCFA7_.wvu.FilterData" localSheetId="0" hidden="1">'Расх. обязательства_5'!$A$9:$Z$460</definedName>
    <definedName name="Z_2E410D03_2DA5_4FBB_B3AC_BD420D3DCFA7_.wvu.Rows" localSheetId="0" hidden="1">'Расх. обязательства_5'!$1:$1,'Расх. обязательства_5'!$3:$3</definedName>
    <definedName name="Z_2EF0D70A_60A2_4B50_9DEB_8324464F5DD7_.wvu.FilterData" localSheetId="0" hidden="1">'Расх. обязательства_5'!$A$9:$Z$459</definedName>
    <definedName name="Z_2F4046E7_83BE_47F7_A18F_3F23C84C5649_.wvu.FilterData" localSheetId="0" hidden="1">'Расх. обязательства_5'!$B$4:$W$459</definedName>
    <definedName name="Z_3027279D_D4CB_416D_A5AE_287D938E2F6B_.wvu.FilterData" localSheetId="0" hidden="1">'Расх. обязательства_5'!$B$4:$W$459</definedName>
    <definedName name="Z_319E1CC3_72D9_4A67_89C7_B958FCB1FC85_.wvu.FilterData" localSheetId="0" hidden="1">'Расх. обязательства_5'!$A$9:$Z$459</definedName>
    <definedName name="Z_3208AB39_2CD4_45A3_A29C_E7468BFBFBB0_.wvu.FilterData" localSheetId="0" hidden="1">'Расх. обязательства_5'!$A$9:$HX$469</definedName>
    <definedName name="Z_32A3C429_64BA_48FA_9B9A_4CA406185F06_.wvu.FilterData" localSheetId="0" hidden="1">'Расх. обязательства_5'!$B$4:$W$459</definedName>
    <definedName name="Z_32D50015_37BC_4717_AE52_A6090783112A_.wvu.FilterData" localSheetId="0" hidden="1">'Расх. обязательства_5'!$A$9:$Z$459</definedName>
    <definedName name="Z_33915C76_A705_4AD4_9814_9A6F2557C35A_.wvu.FilterData" localSheetId="0" hidden="1">'Расх. обязательства_5'!$B$4:$W$459</definedName>
    <definedName name="Z_37436A43_1437_4440_A8E1_EE7A0ED6C85C_.wvu.FilterData" localSheetId="0" hidden="1">'Расх. обязательства_5'!$B$4:$W$459</definedName>
    <definedName name="Z_391868FB_3BE3_4F38_AA3C_583FA32EBC63_.wvu.Cols" localSheetId="0" hidden="1">'Расх. обязательства_5'!$B:$E</definedName>
    <definedName name="Z_391868FB_3BE3_4F38_AA3C_583FA32EBC63_.wvu.FilterData" localSheetId="0" hidden="1">'Расх. обязательства_5'!$A$9:$Z$469</definedName>
    <definedName name="Z_391868FB_3BE3_4F38_AA3C_583FA32EBC63_.wvu.Rows" localSheetId="0" hidden="1">'Расх. обязательства_5'!$1:$1,'Расх. обязательства_5'!$3:$3</definedName>
    <definedName name="Z_3939AAF7_EDA3_4029_A780_2E1ABE3DD940_.wvu.FilterData" localSheetId="0" hidden="1">'Расх. обязательства_5'!$A$9:$X$459</definedName>
    <definedName name="Z_3DFDADBA_D642_4A3B_8611_34745B97209D_.wvu.FilterData" localSheetId="0" hidden="1">'Расх. обязательства_5'!$A$9:$Z$459</definedName>
    <definedName name="Z_3E93E613_8D4A_4817_AD79_82F9BBED3EB8_.wvu.FilterData" localSheetId="0" hidden="1">'Расх. обязательства_5'!$B$4:$W$459</definedName>
    <definedName name="Z_3F9BD45F_A3B6_4593_8D01_0710D94EA525_.wvu.FilterData" localSheetId="0" hidden="1">'Расх. обязательства_5'!$A$9:$Z$469</definedName>
    <definedName name="Z_42EEDA75_3DB2_4D42_9ADD_E52A73C392D5_.wvu.FilterData" localSheetId="0" hidden="1">'Расх. обязательства_5'!$A$9:$Z$469</definedName>
    <definedName name="Z_45C41718_FB77_4583_A11A_7537DA345482_.wvu.FilterData" localSheetId="0" hidden="1">'Расх. обязательства_5'!$A$9:$Z$469</definedName>
    <definedName name="Z_466209E9_1A51_4602_9769_F979A8C92226_.wvu.Cols" localSheetId="0" hidden="1">'Расх. обязательства_5'!$B:$E</definedName>
    <definedName name="Z_466209E9_1A51_4602_9769_F979A8C92226_.wvu.FilterData" localSheetId="0" hidden="1">'Расх. обязательства_5'!$A$9:$Z$469</definedName>
    <definedName name="Z_484779A7_06C4_467E_8653_DE751161A6C0_.wvu.FilterData" localSheetId="0" hidden="1">'Расх. обязательства_5'!$A$9:$Z$469</definedName>
    <definedName name="Z_49EF0564_1432_460E_8A72_602FD3B69F42_.wvu.FilterData" localSheetId="0" hidden="1">'Расх. обязательства_5'!$A$9:$Z$469</definedName>
    <definedName name="Z_4C8ECF1A_26CF_42D1_880F_DC9F4E942EE7_.wvu.FilterData" localSheetId="0" hidden="1">'Расх. обязательства_5'!$B$4:$W$459</definedName>
    <definedName name="Z_4CEAD7E0_B002_49C0_AFCA_8E8262D424AF_.wvu.FilterData" localSheetId="0" hidden="1">'Расх. обязательства_5'!$B$4:$W$459</definedName>
    <definedName name="Z_4D5F0BA6_1A51_4117_9DDE_18BFC8EFF30C_.wvu.FilterData" localSheetId="0" hidden="1">'Расх. обязательства_5'!$B$4:$W$459</definedName>
    <definedName name="Z_56E26CA4_D78F_4693_ACB8_F742C2F762E5_.wvu.FilterData" localSheetId="0" hidden="1">'Расх. обязательства_5'!$A$9:$Z$469</definedName>
    <definedName name="Z_57707EFF_2C2E_4D7E_B0FC_3C90C5F509A1_.wvu.FilterData" localSheetId="0" hidden="1">'Расх. обязательства_5'!$A$9:$Z$469</definedName>
    <definedName name="Z_5A602349_0667_478A_9911_59F742B9972C_.wvu.FilterData" localSheetId="0" hidden="1">'Расх. обязательства_5'!$A$9:$Z$469</definedName>
    <definedName name="Z_5A93F73C_22B0_4EEF_A0D9_6C27B050EB01_.wvu.FilterData" localSheetId="0" hidden="1">'Расх. обязательства_5'!$B$4:$W$459</definedName>
    <definedName name="Z_617937BA_099E_4F12_86BF_FA3F1365A3CA_.wvu.FilterData" localSheetId="0" hidden="1">'Расх. обязательства_5'!$B$4:$W$459</definedName>
    <definedName name="Z_629CE06B_8CE8_41E2_B48A_5DA849B79B29_.wvu.FilterData" localSheetId="0" hidden="1">'Расх. обязательства_5'!$B$4:$W$459</definedName>
    <definedName name="Z_675A529E_B68D_46BE_BC0D_04AD3FFDDF18_.wvu.FilterData" localSheetId="0" hidden="1">'Расх. обязательства_5'!$A$9:$HX$459</definedName>
    <definedName name="Z_6A7504F1_996A_44CB_BC4D_2FDF64444D43_.wvu.FilterData" localSheetId="0" hidden="1">'Расх. обязательства_5'!$A$9:$X$459</definedName>
    <definedName name="Z_6E4267EC_857B_4D53_9940_FF7AFE5BA1A8_.wvu.FilterData" localSheetId="0" hidden="1">'Расх. обязательства_5'!$A$9:$X$459</definedName>
    <definedName name="Z_70E9F3C3_1CE5_4EC7_B0B6_94C91929A58F_.wvu.FilterData" localSheetId="0" hidden="1">'Расх. обязательства_5'!$A$9:$Z$469</definedName>
    <definedName name="Z_71A7B63C_6870_4EDC_8B3A_459C207C3E16_.wvu.FilterData" localSheetId="0" hidden="1">'Расх. обязательства_5'!$A$9:$Z$459</definedName>
    <definedName name="Z_7241CA86_AC8A_4576_A083_65B8B541643A_.wvu.FilterData" localSheetId="0" hidden="1">'Расх. обязательства_5'!$A$9:$X$459</definedName>
    <definedName name="Z_73E46057_5EF9_4AB1_B242_E404FC4D84EB_.wvu.FilterData" localSheetId="0" hidden="1">'Расх. обязательства_5'!$B$4:$W$459</definedName>
    <definedName name="Z_74F7AB20_F07E_4AC1_AD87_03C628FBB610_.wvu.FilterData" localSheetId="0" hidden="1">'Расх. обязательства_5'!$B$4:$W$459</definedName>
    <definedName name="Z_7701C11E_E6CD_43A3_90BB_D8D25DA51EED_.wvu.FilterData" localSheetId="0" hidden="1">'Расх. обязательства_5'!$A$9:$Z$469</definedName>
    <definedName name="Z_787A934A_DEDD_4290_BAE3_175746A0B6F0_.wvu.FilterData" localSheetId="0" hidden="1">'Расх. обязательства_5'!$A$9:$Z$469</definedName>
    <definedName name="Z_7BB3F4DE_2A6E_4666_B3D5_A329CEB576F8_.wvu.FilterData" localSheetId="0" hidden="1">'Расх. обязательства_5'!$A$9:$Z$469</definedName>
    <definedName name="Z_8317D4C6_5FDF_41D8_8E9A_9605A1424D34_.wvu.FilterData" localSheetId="0" hidden="1">'Расх. обязательства_5'!$A$9:$Z$469</definedName>
    <definedName name="Z_8BB1820F_8C99_4150_9A3E_66E965267831_.wvu.FilterData" localSheetId="0" hidden="1">'Расх. обязательства_5'!$A$9:$Z$469</definedName>
    <definedName name="Z_8C62282E_BD39_43C1_918E_8673A7B50141_.wvu.FilterData" localSheetId="0" hidden="1">'Расх. обязательства_5'!$A$9:$Z$469</definedName>
    <definedName name="Z_8C82B469_36C4_4A52_A639_D9FFEE110B12_.wvu.Cols" localSheetId="0" hidden="1">'Расх. обязательства_5'!$F:$G</definedName>
    <definedName name="Z_8C82B469_36C4_4A52_A639_D9FFEE110B12_.wvu.FilterData" localSheetId="0" hidden="1">'Расх. обязательства_5'!$B$4:$W$459</definedName>
    <definedName name="Z_8C82B469_36C4_4A52_A639_D9FFEE110B12_.wvu.Rows" localSheetId="0" hidden="1">'Расх. обязательства_5'!$1:$1,'Расх. обязательства_5'!$3:$3</definedName>
    <definedName name="Z_8E55AE6A_83C3_4647_B4E8_224F0E200532_.wvu.FilterData" localSheetId="0" hidden="1">'Расх. обязательства_5'!$B$4:$W$459</definedName>
    <definedName name="Z_907C50EF_74DA_4E96_896B_A369C6BC9D7F_.wvu.FilterData" localSheetId="0" hidden="1">'Расх. обязательства_5'!$A$9:$Z$469</definedName>
    <definedName name="Z_93B12136_E89E_427F_B85B_3AA2A35DAE8C_.wvu.FilterData" localSheetId="0" hidden="1">'Расх. обязательства_5'!$A$9:$Z$459</definedName>
    <definedName name="Z_9903DD42_80EB_44D2_BA97_4CAA2E2957A6_.wvu.FilterData" localSheetId="0" hidden="1">'Расх. обязательства_5'!$A$9:$HX$459</definedName>
    <definedName name="Z_99525BAB_6A47_4CCC_BD00_E615FE86B1AB_.wvu.FilterData" localSheetId="0" hidden="1">'Расх. обязательства_5'!$A$9:$Z$459</definedName>
    <definedName name="Z_9C09AD42_DB85_46DB_B11E_ED3213EEE27F_.wvu.FilterData" localSheetId="0" hidden="1">'Расх. обязательства_5'!$B$4:$W$459</definedName>
    <definedName name="Z_9CE16DCD_4F25_4ADE_BA40_9D94E781EE26_.wvu.FilterData" localSheetId="0" hidden="1">'Расх. обязательства_5'!$A$9:$Z$469</definedName>
    <definedName name="Z_A045054C_3D03_4436_BAD4_B680542299CA_.wvu.FilterData" localSheetId="0" hidden="1">'Расх. обязательства_5'!$B$4:$W$459</definedName>
    <definedName name="Z_A10FB6AF_7734_4ED2_BA5B_ECD13C388BD3_.wvu.Cols" localSheetId="0" hidden="1">'Расх. обязательства_5'!$B:$E</definedName>
    <definedName name="Z_A10FB6AF_7734_4ED2_BA5B_ECD13C388BD3_.wvu.FilterData" localSheetId="0" hidden="1">'Расх. обязательства_5'!$B$4:$W$459</definedName>
    <definedName name="Z_A10FB6AF_7734_4ED2_BA5B_ECD13C388BD3_.wvu.Rows" localSheetId="0" hidden="1">'Расх. обязательства_5'!$1:$1,'Расх. обязательства_5'!$3:$3</definedName>
    <definedName name="Z_A1AEAB04_6CCA_406F_9B3A_4022D97D698B_.wvu.FilterData" localSheetId="0" hidden="1">'Расх. обязательства_5'!$B$4:$W$459</definedName>
    <definedName name="Z_A1F9636D_72F2_4F67_99AF_0826EF02714A_.wvu.FilterData" localSheetId="0" hidden="1">'Расх. обязательства_5'!$B$4:$W$459</definedName>
    <definedName name="Z_A4910DDA_5FAF_44B8_8002_1E183E312166_.wvu.FilterData" localSheetId="0" hidden="1">'Расх. обязательства_5'!$A$9:$Z$469</definedName>
    <definedName name="Z_A530D0CB_41D5_4C51_AB7B_BB17AA23F790_.wvu.FilterData" localSheetId="0" hidden="1">'Расх. обязательства_5'!$B$4:$W$459</definedName>
    <definedName name="Z_A593B5DA_A85E_46A4_B61B_D22992821A3F_.wvu.FilterData" localSheetId="0" hidden="1">'Расх. обязательства_5'!$A$9:$Z$469</definedName>
    <definedName name="Z_A796702B_56E1_4AAF_990F_6EEA3C75586A_.wvu.FilterData" localSheetId="0" hidden="1">'Расх. обязательства_5'!$A$9:$Z$469</definedName>
    <definedName name="Z_A90EBB4C_EA1B_44AB_82B4_0CE1399F24B8_.wvu.FilterData" localSheetId="0" hidden="1">'Расх. обязательства_5'!$B$4:$W$459</definedName>
    <definedName name="Z_AA3941A1_C544_4C2A_BFCD_EABAC4D110DC_.wvu.FilterData" localSheetId="0" hidden="1">'Расх. обязательства_5'!$A$9:$Z$459</definedName>
    <definedName name="Z_AB1CA97D_476A_4C5E_BC3B_4F52570D80C1_.wvu.FilterData" localSheetId="0" hidden="1">'Расх. обязательства_5'!$A$9:$Z$469</definedName>
    <definedName name="Z_AF773C81_577B_40D6_906D_E2AEE7EACC23_.wvu.FilterData" localSheetId="0" hidden="1">'Расх. обязательства_5'!$B$4:$W$459</definedName>
    <definedName name="Z_B17A05B8_89D8_418F_A89A_EFC64E6ADCE9_.wvu.FilterData" localSheetId="0" hidden="1">'Расх. обязательства_5'!$A$9:$Z$469</definedName>
    <definedName name="Z_B192F021_E0A7_4E06_B003_039083268BA1_.wvu.FilterData" localSheetId="0" hidden="1">'Расх. обязательства_5'!$B$4:$W$459</definedName>
    <definedName name="Z_B1A9EB98_0CF3_48FF_A728_F5B38633BE72_.wvu.FilterData" localSheetId="0" hidden="1">'Расх. обязательства_5'!$A$9:$Z$469</definedName>
    <definedName name="Z_B36D064C_0F3E_45D9_9430_C446A20A54BD_.wvu.FilterData" localSheetId="0" hidden="1">'Расх. обязательства_5'!$A$9:$Z$469</definedName>
    <definedName name="Z_B441A38B_FCB6_492F_B21C_DB4F299352F7_.wvu.FilterData" localSheetId="0" hidden="1">'Расх. обязательства_5'!$A$9:$X$459</definedName>
    <definedName name="Z_B52BD1C1_A8F2_419B_B618_10AC5EAD8841_.wvu.FilterData" localSheetId="0" hidden="1">'Расх. обязательства_5'!$A$9:$Z$469</definedName>
    <definedName name="Z_B72507A8_DC6C_4DB9_9BAB_48F0AB88A805_.wvu.FilterData" localSheetId="0" hidden="1">'Расх. обязательства_5'!$A$9:$Z$469</definedName>
    <definedName name="Z_B947026F_434A_47A5_BE0A_CC4B51D04CF2_.wvu.FilterData" localSheetId="0" hidden="1">'Расх. обязательства_5'!$B$4:$W$459</definedName>
    <definedName name="Z_BA55A5BE_36E8_4142_BB2B_D4EFC33887E8_.wvu.FilterData" localSheetId="0" hidden="1">'Расх. обязательства_5'!$A$9:$Z$459</definedName>
    <definedName name="Z_BB7247C3_1A2F_41F8_86C6_E833BF6F06C5_.wvu.FilterData" localSheetId="0" hidden="1">'Расх. обязательства_5'!$B$4:$W$459</definedName>
    <definedName name="Z_BE0BF984_EB41_4478_8ADA_6E6E88600DC0_.wvu.FilterData" localSheetId="0" hidden="1">'Расх. обязательства_5'!$A$9:$Z$469</definedName>
    <definedName name="Z_C08EAA4D_0CA4_4094_97A5_3399A0CF98CF_.wvu.FilterData" localSheetId="0" hidden="1">'Расх. обязательства_5'!$B$4:$W$459</definedName>
    <definedName name="Z_C1C6D546_46AC_466D_A887_AF8443ED50A3_.wvu.FilterData" localSheetId="0" hidden="1">'Расх. обязательства_5'!$A$9:$X$459</definedName>
    <definedName name="Z_C1C6D546_46AC_466D_A887_AF8443ED50A3_.wvu.Rows" localSheetId="0" hidden="1">'Расх. обязательства_5'!$1:$1,'Расх. обязательства_5'!$3:$3</definedName>
    <definedName name="Z_C3338456_95DB_4F47_820F_2C206D6A16C2_.wvu.FilterData" localSheetId="0" hidden="1">'Расх. обязательства_5'!$A$9:$Z$459</definedName>
    <definedName name="Z_C50E9A55_04BC_4BA0_AC10_5C708BFA7A3F_.wvu.FilterData" localSheetId="0" hidden="1">'Расх. обязательства_5'!$A$9:$Z$459</definedName>
    <definedName name="Z_CA383C76_ACE1_478D_B99C_35E91E0CAAFE_.wvu.FilterData" localSheetId="0" hidden="1">'Расх. обязательства_5'!$A$9:$Z$459</definedName>
    <definedName name="Z_CD162BC2_046A_4A05_8758_39CA34D54CA5_.wvu.FilterData" localSheetId="0" hidden="1">'Расх. обязательства_5'!$A$9:$Z$469</definedName>
    <definedName name="Z_CDF9075B_46C6_4881_9C97_DCEDD5FF7B6B_.wvu.FilterData" localSheetId="0" hidden="1">'Расх. обязательства_5'!$A$9:$Z$469</definedName>
    <definedName name="Z_CEDFC109_6E20_48F5_9A77_27836D795BB1_.wvu.FilterData" localSheetId="0" hidden="1">'Расх. обязательства_5'!$B$4:$W$459</definedName>
    <definedName name="Z_D093B310_C33A_4C91_BAD8_E3D6A41DBC61_.wvu.FilterData" localSheetId="0" hidden="1">'Расх. обязательства_5'!$B$4:$W$459</definedName>
    <definedName name="Z_D0E274CA_B37A_4ED4_882B_77E17B7226D8_.wvu.FilterData" localSheetId="0" hidden="1">'Расх. обязательства_5'!$A$9:$Z$459</definedName>
    <definedName name="Z_D54824AB_4EF5_456A_9F52_8FFEB5336334_.wvu.FilterData" localSheetId="0" hidden="1">'Расх. обязательства_5'!$A$9:$Z$469</definedName>
    <definedName name="Z_D90636F0_4B68_46BF_BD5C_7CCB54D78E82_.wvu.FilterData" localSheetId="0" hidden="1">'Расх. обязательства_5'!$A$9:$Z$469</definedName>
    <definedName name="Z_D9F692AE_AA7A_4AC5_9E9A_6DA3C1710C41_.wvu.FilterData" localSheetId="0" hidden="1">'Расх. обязательства_5'!$A$9:$Z$469</definedName>
    <definedName name="Z_DB9937AA_5A28_4682_91FF_508690D7793D_.wvu.FilterData" localSheetId="0" hidden="1">'Расх. обязательства_5'!$B$4:$W$459</definedName>
    <definedName name="Z_DBFFB5B2_2642_4BFD_9201_1C12336846AD_.wvu.FilterData" localSheetId="0" hidden="1">'Расх. обязательства_5'!$A$9:$HX$459</definedName>
    <definedName name="Z_DD4AD490_5676_433E_A861_07EEC4555D2E_.wvu.FilterData" localSheetId="0" hidden="1">'Расх. обязательства_5'!$A$9:$Z$469</definedName>
    <definedName name="Z_DD4DACA5_7366_40E7_ACF6_302E3FDEE88D_.wvu.FilterData" localSheetId="0" hidden="1">'Расх. обязательства_5'!$B$4:$W$459</definedName>
    <definedName name="Z_E0AB817A_5D61_441C_85F4_FE2683F5F2B5_.wvu.FilterData" localSheetId="0" hidden="1">'Расх. обязательства_5'!$A$9:$Z$459</definedName>
    <definedName name="Z_E5AF4B38_23F8_4D9F_82F9_1830076E0B8E_.wvu.FilterData" localSheetId="0" hidden="1">'Расх. обязательства_5'!$A$9:$Z$469</definedName>
    <definedName name="Z_EB384811_E1C3_4B1E_A65B_ECE84ECC9D29_.wvu.FilterData" localSheetId="0" hidden="1">'Расх. обязательства_5'!$A$9:$Z$469</definedName>
    <definedName name="Z_EEB9C495_CC7C_427E_AB98_CF360B5F5076_.wvu.FilterData" localSheetId="0" hidden="1">'Расх. обязательства_5'!$A$9:$Z$469</definedName>
    <definedName name="Z_F1096C20_CD23_429E_BFCA_D6FA3D5D370B_.wvu.FilterData" localSheetId="0" hidden="1">'Расх. обязательства_5'!$A$9:$Z$469</definedName>
    <definedName name="Z_F158C6B9_915F_42D0_A73A_97DE73CC360E_.wvu.FilterData" localSheetId="0" hidden="1">'Расх. обязательства_5'!$A$9:$Z$469</definedName>
    <definedName name="Z_F37434D9_35FF_478C_971C_365C28F26E70_.wvu.FilterData" localSheetId="0" hidden="1">'Расх. обязательства_5'!$B$4:$W$459</definedName>
    <definedName name="Z_F4A0B4C2_FB2D_40CE_9AE7_6E8F489FE11B_.wvu.FilterData" localSheetId="0" hidden="1">'Расх. обязательства_5'!$B$4:$W$459</definedName>
    <definedName name="Z_F55FDAFE_F085_43C0_9700_FFBE0226A94A_.wvu.FilterData" localSheetId="0" hidden="1">'Расх. обязательства_5'!$B$4:$W$459</definedName>
    <definedName name="Z_F6BE4C6A_DEED_4C52_8A2E_7091E1823E30_.wvu.FilterData" localSheetId="0" hidden="1">'Расх. обязательства_5'!$A$9:$Z$469</definedName>
    <definedName name="Z_FC2F3558_C7F8_4552_95CE_7AB2B47D66B7_.wvu.FilterData" localSheetId="0" hidden="1">'Расх. обязательства_5'!$A$9:$Z$459</definedName>
    <definedName name="Z_FDF67C7D_FF2D_4A79_89DA_5A9574974D50_.wvu.FilterData" localSheetId="0" hidden="1">'Расх. обязательства_5'!$A$9:$Z$469</definedName>
    <definedName name="_xlnm.Print_Area" localSheetId="0">'Расх. обязательства_5'!$A$1:$W$459</definedName>
  </definedNames>
  <calcPr calcId="144525"/>
  <customWorkbookViews>
    <customWorkbookView name="Яковлева Алена Веняминовна - Личное представление" guid="{466209E9-1A51-4602-9769-F979A8C92226}" mergeInterval="0" personalView="1" maximized="1" windowWidth="1916" windowHeight="835" activeSheetId="1"/>
    <customWorkbookView name="Звада Дарья Александровна - Личное представление" guid="{A10FB6AF-7734-4ED2-BA5B-ECD13C388BD3}" mergeInterval="0" personalView="1" maximized="1" windowWidth="1916" windowHeight="687" activeSheetId="1"/>
    <customWorkbookView name="Барсукова Татьяна Ивановна - Личное представление" guid="{8C82B469-36C4-4A52-A639-D9FFEE110B12}" mergeInterval="0" personalView="1" maximized="1" windowWidth="1900" windowHeight="749" activeSheetId="1"/>
    <customWorkbookView name="Дикарева Ольга Павловна - Личное представление" guid="{C1C6D546-46AC-466D-A887-AF8443ED50A3}" mergeInterval="0" personalView="1" maximized="1" windowWidth="1916" windowHeight="855" activeSheetId="1" showComments="commIndAndComment"/>
    <customWorkbookView name="Ошейко Ольга Юрьевна - Личное представление" guid="{2E410D03-2DA5-4FBB-B3AC-BD420D3DCFA7}" mergeInterval="0" personalView="1" maximized="1" windowWidth="1877" windowHeight="841" activeSheetId="1"/>
    <customWorkbookView name="Крамич Наталья Валерьевна - Личное представление" guid="{391868FB-3BE3-4F38-AA3C-583FA32EBC63}" mergeInterval="0" personalView="1" maximized="1" windowWidth="1916" windowHeight="807" activeSheetId="1"/>
  </customWorkbookViews>
  <fileRecoveryPr autoRecover="0"/>
</workbook>
</file>

<file path=xl/calcChain.xml><?xml version="1.0" encoding="utf-8"?>
<calcChain xmlns="http://schemas.openxmlformats.org/spreadsheetml/2006/main">
  <c r="U65" i="1" l="1"/>
  <c r="V62" i="1"/>
  <c r="W62" i="1"/>
  <c r="U62" i="1"/>
  <c r="S371" i="1" l="1"/>
  <c r="T371" i="1"/>
  <c r="U371" i="1"/>
  <c r="V371" i="1"/>
  <c r="W371" i="1"/>
  <c r="R371" i="1"/>
  <c r="S378" i="1" l="1"/>
  <c r="T378" i="1"/>
  <c r="U378" i="1"/>
  <c r="V378" i="1"/>
  <c r="W378" i="1"/>
  <c r="R378" i="1"/>
  <c r="W347" i="1" l="1"/>
  <c r="V347" i="1"/>
  <c r="U347" i="1"/>
  <c r="T347" i="1"/>
  <c r="S347" i="1"/>
  <c r="R347" i="1"/>
  <c r="W354" i="1"/>
  <c r="V354" i="1"/>
  <c r="U354" i="1"/>
  <c r="T354" i="1"/>
  <c r="S354" i="1"/>
  <c r="R354" i="1"/>
  <c r="T62" i="1"/>
  <c r="S62" i="1"/>
  <c r="R62" i="1"/>
  <c r="W330" i="1" l="1"/>
  <c r="V330" i="1"/>
  <c r="U330" i="1"/>
  <c r="U319" i="1"/>
  <c r="R255" i="1" l="1"/>
  <c r="T403" i="1" l="1"/>
  <c r="T92" i="1"/>
  <c r="T96" i="1"/>
  <c r="S35" i="1"/>
  <c r="T35" i="1"/>
  <c r="U35" i="1"/>
  <c r="V35" i="1"/>
  <c r="W35" i="1"/>
  <c r="T39" i="1"/>
  <c r="T37" i="1"/>
  <c r="S193" i="1"/>
  <c r="U193" i="1"/>
  <c r="V193" i="1"/>
  <c r="W193" i="1"/>
  <c r="R193" i="1"/>
  <c r="T232" i="1"/>
  <c r="S232" i="1"/>
  <c r="U232" i="1"/>
  <c r="V232" i="1"/>
  <c r="W232" i="1"/>
  <c r="T182" i="1"/>
  <c r="U182" i="1"/>
  <c r="V182" i="1"/>
  <c r="W182" i="1"/>
  <c r="T168" i="1"/>
  <c r="U168" i="1"/>
  <c r="V168" i="1"/>
  <c r="W168" i="1"/>
  <c r="T165" i="1"/>
  <c r="W165" i="1"/>
  <c r="T163" i="1"/>
  <c r="U163" i="1"/>
  <c r="V163" i="1"/>
  <c r="W163" i="1"/>
  <c r="T159" i="1"/>
  <c r="T157" i="1"/>
  <c r="T148" i="1"/>
  <c r="T142" i="1"/>
  <c r="T139" i="1"/>
  <c r="T136" i="1"/>
  <c r="T134" i="1"/>
  <c r="T126" i="1"/>
  <c r="T114" i="1"/>
  <c r="T109" i="1"/>
  <c r="T103" i="1"/>
  <c r="T100" i="1"/>
  <c r="T98" i="1"/>
  <c r="T189" i="1"/>
  <c r="T187" i="1"/>
  <c r="T185" i="1"/>
  <c r="T179" i="1"/>
  <c r="T177" i="1"/>
  <c r="T175" i="1"/>
  <c r="T171" i="1"/>
  <c r="T49" i="1"/>
  <c r="T306" i="1"/>
  <c r="T294" i="1"/>
  <c r="S294" i="1"/>
  <c r="T170" i="1" l="1"/>
  <c r="T17" i="1"/>
  <c r="U17" i="1"/>
  <c r="V17" i="1"/>
  <c r="W17" i="1"/>
  <c r="S12" i="1"/>
  <c r="T12" i="1"/>
  <c r="U12" i="1"/>
  <c r="V12" i="1"/>
  <c r="W12" i="1"/>
  <c r="T387" i="1"/>
  <c r="T375" i="1" s="1"/>
  <c r="T369" i="1"/>
  <c r="T367" i="1"/>
  <c r="T365" i="1"/>
  <c r="T362" i="1"/>
  <c r="T358" i="1"/>
  <c r="T352" i="1"/>
  <c r="T350" i="1"/>
  <c r="T343" i="1"/>
  <c r="T345" i="1"/>
  <c r="T341" i="1"/>
  <c r="T330" i="1"/>
  <c r="T319" i="1"/>
  <c r="T317" i="1"/>
  <c r="T315" i="1"/>
  <c r="T313" i="1"/>
  <c r="T305" i="1"/>
  <c r="T271" i="1"/>
  <c r="T268" i="1"/>
  <c r="T255" i="1"/>
  <c r="T249" i="1"/>
  <c r="T236" i="1"/>
  <c r="T230" i="1"/>
  <c r="T214" i="1"/>
  <c r="T312" i="1" l="1"/>
  <c r="S418" i="1" l="1"/>
  <c r="T418" i="1"/>
  <c r="U418" i="1"/>
  <c r="V418" i="1"/>
  <c r="W418" i="1"/>
  <c r="R418" i="1"/>
  <c r="V394" i="1"/>
  <c r="U394" i="1"/>
  <c r="T323" i="1" l="1"/>
  <c r="U405" i="1"/>
  <c r="T392" i="1"/>
  <c r="T391" i="1" s="1"/>
  <c r="U392" i="1"/>
  <c r="U391" i="1" s="1"/>
  <c r="V392" i="1"/>
  <c r="V391" i="1" s="1"/>
  <c r="W392" i="1"/>
  <c r="W391" i="1" s="1"/>
  <c r="S411" i="1"/>
  <c r="T411" i="1"/>
  <c r="U411" i="1"/>
  <c r="V411" i="1"/>
  <c r="W411" i="1"/>
  <c r="R411" i="1"/>
  <c r="S408" i="1"/>
  <c r="T408" i="1"/>
  <c r="U408" i="1"/>
  <c r="V408" i="1"/>
  <c r="W408" i="1"/>
  <c r="R408" i="1"/>
  <c r="S394" i="1"/>
  <c r="T394" i="1"/>
  <c r="W394" i="1"/>
  <c r="R394" i="1"/>
  <c r="S405" i="1"/>
  <c r="T405" i="1"/>
  <c r="V405" i="1"/>
  <c r="W405" i="1"/>
  <c r="R405" i="1"/>
  <c r="S403" i="1"/>
  <c r="U403" i="1"/>
  <c r="V403" i="1"/>
  <c r="W403" i="1"/>
  <c r="R403" i="1"/>
  <c r="T402" i="1" l="1"/>
  <c r="W402" i="1"/>
  <c r="S402" i="1"/>
  <c r="V402" i="1"/>
  <c r="U402" i="1"/>
  <c r="R402" i="1"/>
  <c r="R392" i="1"/>
  <c r="R391" i="1" s="1"/>
  <c r="S392" i="1"/>
  <c r="S414" i="1" l="1"/>
  <c r="R414" i="1"/>
  <c r="S165" i="1" l="1"/>
  <c r="S17" i="1"/>
  <c r="R17" i="1"/>
  <c r="R165" i="1" l="1"/>
  <c r="S49" i="1" l="1"/>
  <c r="U49" i="1"/>
  <c r="V49" i="1"/>
  <c r="W49" i="1"/>
  <c r="R49" i="1"/>
  <c r="T46" i="1" l="1"/>
  <c r="T45" i="1" s="1"/>
  <c r="T197" i="1" l="1"/>
  <c r="W223" i="1"/>
  <c r="V223" i="1"/>
  <c r="U223" i="1"/>
  <c r="U214" i="1" l="1"/>
  <c r="V214" i="1"/>
  <c r="T193" i="1"/>
  <c r="W214" i="1"/>
  <c r="W65" i="1"/>
  <c r="V65" i="1"/>
  <c r="U165" i="1" l="1"/>
  <c r="V165" i="1"/>
  <c r="T191" i="1"/>
  <c r="T192" i="1"/>
  <c r="V352" i="1"/>
  <c r="W352" i="1"/>
  <c r="U352" i="1"/>
  <c r="V350" i="1"/>
  <c r="W350" i="1"/>
  <c r="U350" i="1"/>
  <c r="V345" i="1"/>
  <c r="W345" i="1"/>
  <c r="U345" i="1"/>
  <c r="V343" i="1" l="1"/>
  <c r="W343" i="1"/>
  <c r="U343" i="1"/>
  <c r="V341" i="1"/>
  <c r="W341" i="1"/>
  <c r="U341" i="1"/>
  <c r="V323" i="1"/>
  <c r="W323" i="1"/>
  <c r="U323" i="1"/>
  <c r="V317" i="1" l="1"/>
  <c r="W317" i="1"/>
  <c r="U317" i="1"/>
  <c r="V315" i="1"/>
  <c r="W315" i="1"/>
  <c r="U315" i="1"/>
  <c r="V313" i="1"/>
  <c r="W313" i="1"/>
  <c r="U313" i="1"/>
  <c r="U271" i="1"/>
  <c r="U255" i="1"/>
  <c r="R232" i="1" l="1"/>
  <c r="R12" i="1"/>
  <c r="S268" i="1" l="1"/>
  <c r="U268" i="1"/>
  <c r="V268" i="1"/>
  <c r="W268" i="1"/>
  <c r="R268" i="1"/>
  <c r="R214" i="1"/>
  <c r="S148" i="1" l="1"/>
  <c r="U148" i="1"/>
  <c r="V148" i="1"/>
  <c r="W148" i="1"/>
  <c r="R148" i="1"/>
  <c r="S136" i="1"/>
  <c r="U136" i="1"/>
  <c r="V136" i="1"/>
  <c r="W136" i="1"/>
  <c r="R136" i="1"/>
  <c r="S103" i="1" l="1"/>
  <c r="U103" i="1"/>
  <c r="V103" i="1"/>
  <c r="W103" i="1"/>
  <c r="R103" i="1"/>
  <c r="S65" i="1"/>
  <c r="T65" i="1"/>
  <c r="R65" i="1"/>
  <c r="S387" i="1" l="1"/>
  <c r="U387" i="1"/>
  <c r="U375" i="1" s="1"/>
  <c r="V387" i="1"/>
  <c r="V375" i="1" s="1"/>
  <c r="W387" i="1"/>
  <c r="W375" i="1" s="1"/>
  <c r="R387" i="1"/>
  <c r="S171" i="1"/>
  <c r="U171" i="1"/>
  <c r="V171" i="1"/>
  <c r="W171" i="1"/>
  <c r="R171" i="1"/>
  <c r="R126" i="1" l="1"/>
  <c r="R35" i="1"/>
  <c r="S306" i="1" l="1"/>
  <c r="U306" i="1"/>
  <c r="U305" i="1" s="1"/>
  <c r="V306" i="1"/>
  <c r="V305" i="1" s="1"/>
  <c r="W306" i="1"/>
  <c r="W305" i="1" s="1"/>
  <c r="R306" i="1"/>
  <c r="S385" i="1"/>
  <c r="R385" i="1"/>
  <c r="S383" i="1"/>
  <c r="R383" i="1"/>
  <c r="S380" i="1"/>
  <c r="R380" i="1"/>
  <c r="S376" i="1"/>
  <c r="R376" i="1"/>
  <c r="S367" i="1"/>
  <c r="U367" i="1"/>
  <c r="V367" i="1"/>
  <c r="W367" i="1"/>
  <c r="R367" i="1"/>
  <c r="S302" i="1"/>
  <c r="S301" i="1" s="1"/>
  <c r="T302" i="1"/>
  <c r="T301" i="1" s="1"/>
  <c r="T300" i="1" s="1"/>
  <c r="U302" i="1"/>
  <c r="U301" i="1" s="1"/>
  <c r="V302" i="1"/>
  <c r="V301" i="1" s="1"/>
  <c r="W302" i="1"/>
  <c r="W301" i="1" s="1"/>
  <c r="R302" i="1"/>
  <c r="R301" i="1" s="1"/>
  <c r="S168" i="1"/>
  <c r="R168" i="1"/>
  <c r="S163" i="1"/>
  <c r="R163" i="1"/>
  <c r="R142" i="1"/>
  <c r="S375" i="1" l="1"/>
  <c r="R375" i="1"/>
  <c r="S126" i="1"/>
  <c r="U126" i="1"/>
  <c r="V126" i="1"/>
  <c r="W126" i="1"/>
  <c r="S96" i="1"/>
  <c r="U96" i="1"/>
  <c r="V96" i="1"/>
  <c r="W96" i="1"/>
  <c r="R96" i="1"/>
  <c r="S59" i="1"/>
  <c r="T59" i="1"/>
  <c r="U59" i="1"/>
  <c r="V59" i="1"/>
  <c r="W59" i="1"/>
  <c r="R59" i="1"/>
  <c r="S45" i="1"/>
  <c r="U45" i="1"/>
  <c r="V45" i="1"/>
  <c r="W45" i="1"/>
  <c r="R45" i="1"/>
  <c r="S39" i="1"/>
  <c r="U39" i="1"/>
  <c r="V39" i="1"/>
  <c r="W39" i="1"/>
  <c r="R39" i="1"/>
  <c r="S360" i="1" l="1"/>
  <c r="T360" i="1"/>
  <c r="U360" i="1"/>
  <c r="V360" i="1"/>
  <c r="W360" i="1"/>
  <c r="R360" i="1"/>
  <c r="R159" i="1"/>
  <c r="T11" i="1" l="1"/>
  <c r="T10" i="1" s="1"/>
  <c r="S157" i="1"/>
  <c r="U157" i="1"/>
  <c r="V157" i="1"/>
  <c r="W157" i="1"/>
  <c r="R157" i="1"/>
  <c r="S109" i="1"/>
  <c r="U109" i="1"/>
  <c r="V109" i="1"/>
  <c r="W109" i="1"/>
  <c r="R109" i="1"/>
  <c r="U100" i="1" l="1"/>
  <c r="W365" i="1" l="1"/>
  <c r="V365" i="1"/>
  <c r="U365" i="1"/>
  <c r="W358" i="1"/>
  <c r="V358" i="1"/>
  <c r="U358" i="1"/>
  <c r="W362" i="1"/>
  <c r="V362" i="1"/>
  <c r="U362" i="1"/>
  <c r="S362" i="1"/>
  <c r="R362" i="1"/>
  <c r="U322" i="1" l="1"/>
  <c r="V322" i="1"/>
  <c r="W322" i="1"/>
  <c r="W319" i="1"/>
  <c r="W312" i="1" s="1"/>
  <c r="V319" i="1"/>
  <c r="V312" i="1" s="1"/>
  <c r="S319" i="1"/>
  <c r="R319" i="1"/>
  <c r="U312" i="1"/>
  <c r="V311" i="1" l="1"/>
  <c r="U311" i="1"/>
  <c r="W311" i="1"/>
  <c r="U142" i="1"/>
  <c r="V255" i="1" l="1"/>
  <c r="W255" i="1"/>
  <c r="V271" i="1"/>
  <c r="W271" i="1"/>
  <c r="U294" i="1"/>
  <c r="V294" i="1"/>
  <c r="W294" i="1"/>
  <c r="U249" i="1" l="1"/>
  <c r="V249" i="1"/>
  <c r="W249" i="1"/>
  <c r="U236" i="1"/>
  <c r="V236" i="1"/>
  <c r="W236" i="1"/>
  <c r="U230" i="1"/>
  <c r="V230" i="1"/>
  <c r="W230" i="1"/>
  <c r="U189" i="1"/>
  <c r="V189" i="1"/>
  <c r="W189" i="1"/>
  <c r="U187" i="1"/>
  <c r="V187" i="1"/>
  <c r="W187" i="1"/>
  <c r="U185" i="1"/>
  <c r="V185" i="1"/>
  <c r="W185" i="1"/>
  <c r="U179" i="1"/>
  <c r="V179" i="1"/>
  <c r="W179" i="1"/>
  <c r="U177" i="1"/>
  <c r="V177" i="1"/>
  <c r="W177" i="1"/>
  <c r="U175" i="1"/>
  <c r="V175" i="1"/>
  <c r="W175" i="1"/>
  <c r="U192" i="1" l="1"/>
  <c r="V170" i="1"/>
  <c r="V192" i="1"/>
  <c r="V191" i="1"/>
  <c r="W170" i="1"/>
  <c r="U191" i="1"/>
  <c r="U170" i="1"/>
  <c r="W191" i="1"/>
  <c r="W192" i="1"/>
  <c r="U416" i="1"/>
  <c r="V416" i="1"/>
  <c r="W416" i="1"/>
  <c r="U414" i="1"/>
  <c r="V414" i="1"/>
  <c r="W414" i="1"/>
  <c r="U300" i="1"/>
  <c r="V300" i="1"/>
  <c r="W300" i="1"/>
  <c r="T414" i="1"/>
  <c r="W142" i="1"/>
  <c r="V142" i="1"/>
  <c r="U139" i="1"/>
  <c r="V139" i="1"/>
  <c r="W139" i="1"/>
  <c r="U134" i="1"/>
  <c r="V134" i="1"/>
  <c r="W134" i="1"/>
  <c r="U114" i="1"/>
  <c r="V114" i="1"/>
  <c r="W114" i="1"/>
  <c r="V100" i="1"/>
  <c r="W100" i="1"/>
  <c r="U98" i="1"/>
  <c r="V98" i="1"/>
  <c r="W98" i="1"/>
  <c r="U92" i="1"/>
  <c r="V92" i="1"/>
  <c r="W92" i="1"/>
  <c r="U37" i="1"/>
  <c r="V37" i="1"/>
  <c r="W37" i="1"/>
  <c r="U159" i="1"/>
  <c r="V159" i="1"/>
  <c r="W159" i="1"/>
  <c r="U11" i="1" l="1"/>
  <c r="U10" i="1" s="1"/>
  <c r="W11" i="1"/>
  <c r="W10" i="1" s="1"/>
  <c r="V11" i="1"/>
  <c r="V10" i="1" s="1"/>
  <c r="W413" i="1"/>
  <c r="W390" i="1" s="1"/>
  <c r="V413" i="1"/>
  <c r="V390" i="1" s="1"/>
  <c r="U413" i="1"/>
  <c r="U390" i="1" s="1"/>
  <c r="W9" i="1" l="1"/>
  <c r="V9" i="1"/>
  <c r="U9" i="1"/>
  <c r="S175" i="1"/>
  <c r="R175" i="1"/>
  <c r="S37" i="1"/>
  <c r="R37" i="1"/>
  <c r="S214" i="1"/>
  <c r="R294" i="1"/>
  <c r="S271" i="1"/>
  <c r="R271" i="1"/>
  <c r="S255" i="1"/>
  <c r="S249" i="1"/>
  <c r="R249" i="1"/>
  <c r="S236" i="1"/>
  <c r="R236" i="1"/>
  <c r="S230" i="1"/>
  <c r="R230" i="1"/>
  <c r="S189" i="1"/>
  <c r="R189" i="1"/>
  <c r="S187" i="1"/>
  <c r="R187" i="1"/>
  <c r="S185" i="1"/>
  <c r="R185" i="1"/>
  <c r="S182" i="1"/>
  <c r="R182" i="1"/>
  <c r="S179" i="1"/>
  <c r="R179" i="1"/>
  <c r="S177" i="1"/>
  <c r="R177" i="1"/>
  <c r="S159" i="1"/>
  <c r="S142" i="1"/>
  <c r="S139" i="1"/>
  <c r="R139" i="1"/>
  <c r="S134" i="1"/>
  <c r="R134" i="1"/>
  <c r="S114" i="1"/>
  <c r="R114" i="1"/>
  <c r="S100" i="1"/>
  <c r="R100" i="1"/>
  <c r="S98" i="1"/>
  <c r="R98" i="1"/>
  <c r="S92" i="1"/>
  <c r="R92" i="1"/>
  <c r="S305" i="1"/>
  <c r="R305" i="1"/>
  <c r="S192" i="1" l="1"/>
  <c r="S191" i="1"/>
  <c r="R11" i="1"/>
  <c r="S11" i="1"/>
  <c r="S10" i="1" s="1"/>
  <c r="R192" i="1"/>
  <c r="R191" i="1"/>
  <c r="S170" i="1"/>
  <c r="R170" i="1"/>
  <c r="S300" i="1"/>
  <c r="R300" i="1"/>
  <c r="S416" i="1"/>
  <c r="S413" i="1" s="1"/>
  <c r="S390" i="1" s="1"/>
  <c r="T416" i="1"/>
  <c r="T413" i="1" s="1"/>
  <c r="T390" i="1" s="1"/>
  <c r="R416" i="1"/>
  <c r="R413" i="1" s="1"/>
  <c r="R390" i="1" s="1"/>
  <c r="S391" i="1"/>
  <c r="S341" i="1"/>
  <c r="R341" i="1"/>
  <c r="S369" i="1"/>
  <c r="R369" i="1"/>
  <c r="S365" i="1"/>
  <c r="R365" i="1"/>
  <c r="S358" i="1"/>
  <c r="R358" i="1"/>
  <c r="R10" i="1" l="1"/>
  <c r="S352" i="1"/>
  <c r="R352" i="1"/>
  <c r="S350" i="1"/>
  <c r="R350" i="1"/>
  <c r="S345" i="1"/>
  <c r="R345" i="1"/>
  <c r="S343" i="1"/>
  <c r="R343" i="1"/>
  <c r="R323" i="1"/>
  <c r="S330" i="1"/>
  <c r="R330" i="1"/>
  <c r="S323" i="1"/>
  <c r="S317" i="1"/>
  <c r="R317" i="1"/>
  <c r="S315" i="1"/>
  <c r="R315" i="1"/>
  <c r="S313" i="1"/>
  <c r="R313" i="1"/>
  <c r="T322" i="1" l="1"/>
  <c r="T311" i="1" s="1"/>
  <c r="T9" i="1" s="1"/>
  <c r="S322" i="1"/>
  <c r="R322" i="1"/>
  <c r="R312" i="1"/>
  <c r="S312" i="1"/>
  <c r="R311" i="1" l="1"/>
  <c r="S311" i="1"/>
  <c r="S9" i="1" l="1"/>
  <c r="R9" i="1"/>
</calcChain>
</file>

<file path=xl/sharedStrings.xml><?xml version="1.0" encoding="utf-8"?>
<sst xmlns="http://schemas.openxmlformats.org/spreadsheetml/2006/main" count="3057" uniqueCount="1161">
  <si>
    <t/>
  </si>
  <si>
    <t>Условно утвержденные расходы на первый и второй годы планового периода в соответствии с решением о местном бюджете муниципальног района</t>
  </si>
  <si>
    <t>Департамент финансов Нефтеюганского района</t>
  </si>
  <si>
    <t>Департамент образования и молодежной политики Нефтеюганского района</t>
  </si>
  <si>
    <t>1) с 23.06.2017 по 01.01.2999; 
2) с 07.04.2016 по 01.01.2999; 
3) с 27.05.2015 по 01.01.2999; 
4) с 31.10.2016 по 01.01.2999; 
5) с 01.01.2009 по 01.01.2999; 
6) с 01.01.2009 по 01.01.2999</t>
  </si>
  <si>
    <t>1) в целом; 
2) в целом; 
3) в целом; 
4) в целом; 
5) п. 3 ст. 65 гл. 8 ; 
6) в целом</t>
  </si>
  <si>
    <t>1) с 07.04.2016 по 01.01.2999; 
2) с 27.05.2015 по 01.01.2999; 
3) с 01.01.2009 по 01.01.2999; 
4) с 01.01.2009 по 01.01.2999</t>
  </si>
  <si>
    <t>1) в целом; 
2) в целом; 
3) п. 3 ст. 65 гл. 3 ; 
4) в целом</t>
  </si>
  <si>
    <t>1) с 01.01.2007 по 01.01.2999; 
2) с 01.01.2009 по 01.01.2999; 
3) с 02.05.1991 по 01.01.2999; 
4) с 01.01.2014 по 31.12.2020; 
5) с 01.01.2019 по 31.12.2030</t>
  </si>
  <si>
    <t>1) ст. 26 ; 
2) п. 3 ст. 65 гл. 8 ; 
3) ст. 7.1 ; 
4) в целом; 
5) в целом</t>
  </si>
  <si>
    <t>Реализация мероприятий по содействию трудоустройству граждан</t>
  </si>
  <si>
    <t>Обеспечение защиты информации и персональных данных</t>
  </si>
  <si>
    <t>1) в целом; 
2) в целом; 
3) в целом; 
4) п. 3 ст. 65 гл. 8 ; 
5) в целом</t>
  </si>
  <si>
    <t>Предоставление  выплат гражданам по исполнительным документам</t>
  </si>
  <si>
    <t>Снос расселяемых многоквартирных, жилых домов</t>
  </si>
  <si>
    <t>1) с 23.01.2019 по 01.01.2999; 
2) с 07.04.2016 по 01.01.2999; 
3) с 27.05.2015 по 01.01.2999; 
4) с 31.10.2016 по 01.01.2999; 
5) с 01.01.2009 по 01.01.2999; 
6) с 01.01.2009 по 01.01.2999</t>
  </si>
  <si>
    <t>Формирование современной городской среды</t>
  </si>
  <si>
    <t>1) с 14.02.2019 по 01.01.2999; 
2) с 07.04.2016 по 01.01.2999; 
3) с 27.05.2015 по 01.01.2999; 
4) с 01.01.2009 по 01.01.2999; 
5) с 01.01.2009 по 01.01.2999; 
6) с 01.01.2019 по 31.12.2030</t>
  </si>
  <si>
    <t xml:space="preserve">1) в целом; 
2) в целом; 
3) в целом; 
4) п. 3 ст. 65 гл. 3 ; 
5) в целом; 
6) п. 2.2 разд. 3 </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</si>
  <si>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14.02.2019 №343; 
2)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 межбюджетных отношениях в Ханты-Мансийском автономном округе - Югре (ред. от 28.05.2015, с изм. от 15.10.2015 г.)" от 10.11.2008 №132-оз; 
6) Постановление Администрации муниципального образования "О внесении изменений в постановление администрации Нефтеюганского района от 01.11.2016 № 1812-па-нпа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2017-2020 годы" от 21.12.2018 №2403-па-нпа</t>
  </si>
  <si>
    <t>Оборудование мест проживания  малообеспеченных, социально-неадаптированных и маломобильных граждан автономными пожарными извещателями</t>
  </si>
  <si>
    <t xml:space="preserve">1) в целом; 
2) в целом; 
3) в целом; 
4) п. 3 ст. 65 гл. 8 ; 
5) в целом; 
6) п. 2.1 разд. 3 </t>
  </si>
  <si>
    <t>Повышение квалификации, формирование резервов управленческих кадров муниципального образования</t>
  </si>
  <si>
    <t>Региональный проект "Формирование комфортной городской среды"</t>
  </si>
  <si>
    <t>Поощрение за внедрение практик инициативного бюджетирования (Народный бюджет)</t>
  </si>
  <si>
    <t>Реализация проектов "Народный бюджет"</t>
  </si>
  <si>
    <t xml:space="preserve">1) п. 1 ; 
2) п. 1 ; 
3) ч. 3 ст. 5 ; 
4) п. 3 ст. 65 гл. 8 ; 
5) подп. а п. 2 ; 
6) п. 1 ; 
7) п. 1 </t>
  </si>
  <si>
    <t>Стимулирование культурного разнообразия в Нефтеюганском районе</t>
  </si>
  <si>
    <t>Снос строений, приспособленных для проживания (балков)</t>
  </si>
  <si>
    <t>Управление и распоряжение муниципальным имуществом</t>
  </si>
  <si>
    <t>Повышение экологически безопасного уровня обращения с отходами и качества жизни населения</t>
  </si>
  <si>
    <t>Охрана общественного порядка и профилактика правонарушений</t>
  </si>
  <si>
    <t>1) с 07.04.2016 по 01.01.2999; 
2) с 27.05.2015 по 01.01.2999; 
3) с 01.01.2017 по 31.12.2020; 
4) с 01.01.2009 по 01.01.2999; 
5) с 01.01.2019 по 31.12.2030</t>
  </si>
  <si>
    <t>1)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гос. программе ХМАО-Югры "Создание условий для эффективного управления муниципальными финансами" от 05.10.2018 №360-п-п</t>
  </si>
  <si>
    <t>Содействие местному самоуправлению в развитии исторических и иных местных традиций</t>
  </si>
  <si>
    <t>1) с 23.06.2017 по 01.01.2999; 
2) с 23.01.2019 по 01.01.2999; 
3) с 02.11.2017 по 31.12.2020; 
4) с 07.04.2016 по 01.01.2999; 
5) с 27.05.2015 по 01.01.2999; 
6) с 01.01.2017 по 31.12.2020; 
7) с 01.01.2009 по 01.01.2999; 
8) с 01.01.2009 по 01.01.2999; 
9) с 01.01.2019 по 31.12.2030</t>
  </si>
  <si>
    <t>1) в целом; 
2) в целом; 
3) в целом; 
4) в целом; 
5) в целом; 
6) в целом; 
7) п. 3 ст. 65 гл. 8 ; 
8) в целом; 
9) в целом</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</si>
  <si>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транспортной системы Нефтеюганского района на 2017-2020 годы" от 23.06.2017 №139; 
2) Решение Думы муниципального образования "О внесении изменений в решение Думы Нефтеюганского района от 23.06.2017 № 139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транспортной системы Нефтеюганского района на 2017-2020 годы" от 23.01.2019 №329; 
3) Постановление Правительства автономного округа "О внесении изменений в постановление Правительства ХМАО - Югры от 9 октября 2013 года № 418-п "О государственной программе ХМАО - Югры "Развитие транспортной системы Ханты-Мансийского автономного округа - Югры на 2018 - 2025 годы и на период до 2030 года" от 09.10.2013 №418-п-п; 
4)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5)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6) Постановление Администрации муниципального образования "Об утверждении муниципальной программы Нефтеюганского района "Развитие транспортной системы Нефтеюганского района на период 2017-2020 годы" от 31.10.2016 №1792-па-нпа; 
7) Федеральный закон "Об общих принципах организации местного самоуправления в Российской Федерации (ред. от 30.03.2015 г.)" от 06.10.2003 №131-фз; 
8) Закон автономного округа "О межбюджетных отношениях в Ханты-Мансийском автономном округе - Югре (ред. от 28.05.2015, с изм. от 15.10.2015 г.)" от 10.11.2008 №132-оз; 
9) Постановление Правительства автономного округа "О гос. программе ХМАО- Югры "Современная транспортная система"." от 05.10.2018 №354-п-п</t>
  </si>
  <si>
    <t>Строительство и реконструкция автомобильных дорог общего пользования местного значения</t>
  </si>
  <si>
    <t>Иные межбюджетные трансферты, предоставляемые из бюджета муниципального района, не связанные с заключением соглашений</t>
  </si>
  <si>
    <t>Поощрение достижения наилучших показателей качества организации и осуществления бюджетного процесса в поселениях</t>
  </si>
  <si>
    <t>Поддержка мер по обеспечению сбалансированности бюджетов поселений</t>
  </si>
  <si>
    <t>в иных случаях, не связанных с заключением соглашений, предусмотренных в подпункте 1.6.4.1, всего</t>
  </si>
  <si>
    <t>1) с 01.01.2019 по 01.01.2999; 
2) с 27.05.2015 по 01.01.2999; 
3) с 01.01.2009 по 01.01.2999; 
4) с 17.11.2016 по 01.01.2999; 
5) с 01.01.2009 по 01.01.2999; 
6) с 01.01.2019 по 31.12.2030; 
7) с 28.11.2019 по 01.01.2999</t>
  </si>
  <si>
    <t xml:space="preserve">1) п. 1 ; 
2) п. 1 ; 
3) п. 2 ст. 65 гл. 8 ; 
4) ст. 4 ; 
5) ст. 11.2 гл. 3 ; 
6) п. 1 ; 
7) п. 1 </t>
  </si>
  <si>
    <t>1) Постановление Администрации муниципального образования "Обеспечение экологической безопасности Нефтеюганского района на 2019-2024 годы и на период до 2030 года" от 20.12.2018 №2357-па-нпа;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обращения  с твердыми коммунальными отходами" от 17.11.2016 №79-оз-оз; 
5) Закон автономного округа "О межбюджетных отношениях в Ханты-Мансийском автономном округе - Югре (ред. от 28.05.2015, с изм. от 15.10.2015 г.)" от 10.11.2008 №132-оз; 
6) Постановление Правительства автономного округа "О гос. программе ХМА-Югры  "Экологическая безопасность" от 05.10.2018 №352-п-п;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</si>
  <si>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Организация деятельности по обращению с отходами производства и потребления</t>
  </si>
  <si>
    <t>на установление нормативов образования отходов и лимитов на их размещение, порядка их разработки и утверждения применительно к хозяйственной и (или) иной деятельности индивидуальных предпринимателей, юридических лиц (за исключением субъектов малого и среднего предпринимательства), в процессе которой образуются отходы на объектах, подлежащих региональному государственному экологическому надзору, утверждение порядка накопления (в том числе раздельного накопления) твердых коммунальных отходов, нормативов накопления твердых коммунальных отходов, предельных тарифов в области обращения с твердыми коммунальными отходами, утверждение территориальной схемы в сфере обращения с отходами, в том числе с твердыми коммунальными отходами</t>
  </si>
  <si>
    <t>На государственную регистрацию актов гражданского состояния</t>
  </si>
  <si>
    <t>1) с 27.05.2015 по 01.01.2999; 
2) с 19.05.2006 по 01.01.2999; 
3) с 01.01.2009 по 01.01.2999; 
4) с 30.12.2007 по 01.01.2999; 
5) с 01.01.2009 по 01.01.2999; 
6) с 28.03.1997 по 01.01.2999; 
7) с 28.11.2019 по 01.01.2999</t>
  </si>
  <si>
    <t xml:space="preserve">1) п. 1 ; 
2) подп. 1 п. 2 ; 
3) п. 2 ст. 65 гл. 8 ; 
4) ст. 1 ; 
5) п. 2 ч. 1 ст. 10 гл. 3 ; 
6) в целом; 
7) п. 1 </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</si>
  <si>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Постановление Правительства РФ "О субвенциях на осуществление полномочий по первичному воинскому учету на территориях, где отсутствуют военные комиссариаты " от 29.04.2006 №258;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методике расчета размера и распределения субвенций между бюджетами муниципальных районов, городских округов на осуществление первичного воинского учета на территориях, где отсутствуют военные комиссариаты, и наделении органов местного самоуправления муниципальных районов отдельными государственными полномочиями по расчету и предоставлению указанных субвенций бюджетам поселений (с изменениями на 24.10.2013 г.)" от 20.12.2007 №180-оз; 
5) Закон автономного округа "О межбюджетных отношениях в Ханты-Мансийском автономном округе - Югре (ред. от 28.05.2015, с изм. от 15.10.2015 г.)" от 10.11.2008 №132-оз; 
6) Федеральный закон "О воинской обязанности и воинской службе" от 28.03.1998 №53-ФЗ-фз;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</si>
  <si>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Осуществление первичного воинского учета на территориях, где отсутствуют военные комиссариаты</t>
  </si>
  <si>
    <t>На осуществление воинского учета на территориях, на которых отсутствуют структурные подразделения военных комиссариатов</t>
  </si>
  <si>
    <t>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</si>
  <si>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Дотация на выравнивание бюджетной обеспеченности</t>
  </si>
  <si>
    <t>по предоставлению дотаций на выравнивание бюджетной обеспеченности городских, сельских поселений, всего</t>
  </si>
  <si>
    <t>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</si>
  <si>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Мероприятия по предупреждению и ликвидации болезней животных, их лечению, защите населения от болезней, общих для человека и животных местный бюджет</t>
  </si>
  <si>
    <t>Департамент строительства и жилищно-коммунального комплекса Нефтеюганского района</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</si>
  <si>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</si>
  <si>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Департамент имущественных отношений Нефтеюганского района</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</si>
  <si>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</si>
  <si>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за счет собственных доходов и источников финансирования дефицита бюджета муниципального района, всего</t>
  </si>
  <si>
    <t>Гарантии и компенсации расходов для лиц, работающих и проживающих в районах Крайнего Севера</t>
  </si>
  <si>
    <t>Администрация Нефтеюганского района</t>
  </si>
  <si>
    <t>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t>
  </si>
  <si>
    <t>Мероприятия по проведению дезинсекции и дератизации</t>
  </si>
  <si>
    <t>на осуществление отдельных полномочий в сфере охраны здоровья в соответствии с частью первой статьи 16 Федерального закона от 21 ноября 2011 г. № 323-ФЗ «Об основах охраны здоровья граждан в Российской Федерации», не включенных в пункт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</si>
  <si>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Поддержа развития рыбохозяйственного комплекса</t>
  </si>
  <si>
    <t>на поддержку сельскохозяйственного производства (за исключением мероприятий, предусмотренных федеральными целевыми программами),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рыбоводства и рыболовства)</t>
  </si>
  <si>
    <t>Расходы на реализацию полномочия, указанного в п.2 статьи 2 Закона Ханты-Мансийского автономного округа – Югры от 31.01.2011 года № 8-оз "О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по участию в реализации государственной программы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2016–2020 годы"</t>
  </si>
  <si>
    <t>на организацию и обеспечение защиты исконной среды обитания и традиционного образа жизни коренных малочисленных народов Российской Федерации</t>
  </si>
  <si>
    <t>Мероприятия по предупреждению и ликвидации болезней животных, их лечению, защите населения от болезней, общих для человека и животных</t>
  </si>
  <si>
    <t>Расходы на оплату труда приемного родителя</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</si>
  <si>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</si>
  <si>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 с 21.02.2007 по 01.01.2099; 
2) с 08.10.2014 по 01.01.2099; 
3) с 04.12.2015 по 01.01.2099; 
4) с 01.01.2017 по 31.12.2020; 
5) с 01.01.2009 по 01.01.2999; 
6) с 11.03.2007 по 01.01.2999; 
7) с 01.09.2013 по 01.01.2999; 
8) с 01.09.2013 по 01.01.2999; 
9) с 01.01.2019 по 31.12.2030</t>
  </si>
  <si>
    <t>1) Постановление Правительства автономного округа "О Порядке обращения за компенсацией части родительской платы за присмотр и уход за детьми в организациях, осуществляющих образовательную деятельность по реализации образовательных программ дошкольного образования, и ее предоставления" от 21.02.2007 №35-п-п; 
2) Постановление Администрации муниципального образования "О порядке установления платы, взимаемой с родителей (законных представителей) за присмотр и уход за детьми, в муниципальных образовательных организациях Нефтеюганского района, реализующих образовательную программу дошкольного образования" от 08.10.2014 №2171-па-нпа; 
3) Постановление Правительства автономного округа "Об установлении максимального размера родительской платы за присмотр и уход за ребенком (детьми) в государственных и муниципальных организациях, реализующих образовательные программы дошкольного образования" от 04.12.2015 №440-п-п; 
4)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компенсации части родительской платы за содержание детей (присмотр и уход за детьми) в образовательных организациях, реализующих основную общеобразовательную программу дошкольного образования" от 21.02.2007 №2-оз; 
7) Закон автономного округа "Об образовании в Ханты-Мансийском автономном округе - Югре" от 01.07.2013 №68-оз; 
8) Федеральный закон "Об образовании в Российской Федерации" от 29.12.2012 №273-фз; 
9) Постановление Правительства автономного округа "О гос. программе ХМАО-Югры "Развитие образования"." от 05.10.2018 №338-п-п</t>
  </si>
  <si>
    <t>Выплаты компенсации части родительской платыза присмотр и уход за детьми в дошкольных учреждениях</t>
  </si>
  <si>
    <t>1) с 24.01.2019 по 01.01.2999; 
2) с 01.01.2017 по 31.12.2020; 
3) с 01.01.2009 по 01.01.2999; 
4) с 11.03.2007 по 01.01.2999; 
5) с 01.01.2019 по 31.12.2030; 
6) с 20.11.2017 по 01.01.2999</t>
  </si>
  <si>
    <t>1) в целом; 
2) в целом; 
3) абз. 1 п. 5 ст. 19 гл. 4 ; 
4) п. 3 ст. 4 ; 
5) в целом; 
6) в целом</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</si>
  <si>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компенсации части родительской платы за содержание детей (присмотр и уход за детьми) в образовательных организациях, реализующих основную общеобразовательную программу дошкольного образования" от 21.02.2007 №2-оз; 
5) Постановление Правительства автономного округа "О гос. программе ХМАО-Югры "Развитие образования"." от 05.10.2018 №338-п-п; 
6) Распоряжение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"Центр бухгалтерского обслуживания и организационного обеспечения образования" от 20.11.2017 №2089-па-нпа</t>
  </si>
  <si>
    <t>Расходы на администрирование по компенсации части родительской платы за присмоьр и уход за детьми в дошкольных учреждениях</t>
  </si>
  <si>
    <t>1) с 23.01.2019 по 31.12.2019; 
2) с 27.01.2010 по 01.01.2099; 
3) с 26.02.2010 по 01.01.2999; 
4) с 01.01.2017 по 31.12.2020; 
5) с 01.01.2006 по 01.01.2999; 
6) с 30.12.2009 по 01.01.2999; 
7) с 01.01.2009 по 01.01.2999; 
8) с 05.08.1998 по 01.01.2999; 
9) с 01.01.2019 по 31.12.2030</t>
  </si>
  <si>
    <t>1) в целом; 
2) подп. 1.5. п. 1 ; 
3) подп. 1.1.,1.3. п. 1 ; 
4) в целом; 
5) ст. 7.4. гл. 2.2. ; 
6) подп. 9,11 п. 2 ст. 2 ; 
7) абз. 1 п. 5 ст. 19 гл. 4 ; 
8) ст. 12 гл. 2 ; 
9) в целом</t>
  </si>
  <si>
    <t>1) Распоряжение Администрации муниципального образования "О комплексе мер по организации и обеспечению отдыха и оздоровления детей, имеющих место жительства в Нефтеюганском районе на 2019 год" от 23.01.2019 №35-ра; 
2) Постановление Правительства автономного округа "О регулировании отдельных вопросов в сфере организации и обеспечения отдыха и оздоровления детей, имеющих место жительства в Ханты-Мансийском автономном округе - Югре" от 27.01.2010 №22-п-п; 
3) Постановление Правительства автономного округа "О порядке организации отдыха и оздоровления детей, проживающих в Ханты-Мансийском автономном округе - Югре" от 27.01.2010 №21-п; 
4)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5) Закон автономного округа "О наделении органов местного самоуправления муниципальных образований отдельными государственными полномочиями Ханты-Мансийского автономного округа - Югры (с изменениями на 20.02.2014 г.)" от 08.07.2005 №62-оз; 
6) Закон автономного округа "Об организации и обеспечения отдыха и оздоровления детей в Ханты-мансийском автономном округе-Югре" от 30.12.2009 №250-оз-оз; 
7) Федеральный закон "Об общих принципах организации местного самоуправления в Российской Федерации (ред. от 30.03.2015 г.)" от 06.10.2003 №131-фз; 
8) Федеральный закон "Об основных гарантиях прав ребенка в Российской Федерации" от 24.07.1998 №124-фз; 
9) Постановление Правительства автономного округа "О гос. программе ХМАО-Югры "Развитие образования"." от 05.10.2018 №338-п-п</t>
  </si>
  <si>
    <t>Организация отдыха и оздоровления детей</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</si>
  <si>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</si>
  <si>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 с 01.01.2017 по 31.12.2020; 
2) с 01.01.2009 по 01.01.2999; 
3) с 01.09.2013 по 01.01.2999; 
4) с 01.09.2013 по 01.01.2999; 
5) с 10.02.2016 по 01.01.2999; 
6) с 01.01.2016 по 01.01.2999; 
7) с 01.01.2019 по 31.12.2030; 
8) с 23.03.2016 по 01.01.2099</t>
  </si>
  <si>
    <t>1) в целом; 
2) абз. 1 п. 5 ст. 19 гл. 4 ; 
3) п. 1 ст. 6 ; 
4) ст. 37 гл. 4 ; 
5) подп. 3 п. 1 ст. 2 ; 
6) подп. 1.2. п. 1 прил. 2; 
7) в целом; 
8) в целом</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</si>
  <si>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образовании в Ханты-Мансийском автономном округе - Югре" от 01.07.2013 №68-оз; 
4) Федеральный закон "Об образовании в Российской Федерации" от 29.12.2012 №273-фз; 
5) Закон автономного округа "О регулировании отдельных отношений в сфере организации обеспечения питанием обучающихся в государственных образовательных организациях, частных профессиональных образовательных организациях, муниципальных общеобразовательных организациях, расположенных в Ханты-Мансийском автономном округе-Югре " от 30.01.2016 №4-оз-оз; 
6) Постановление Правительства автономного округа "Об обеспечении питанием обучающихся в образовательных организациях в Ханты-Мансийском автономном округе-Югре" от 04.03.2016 №59-п-п; 
7) Постановление Правительства автономного округа "О гос. программе ХМАО-Югры "Развитие образования"." от 05.10.2018 №338-п-п; 
8) Постановление Администрации муниципального образования "Об обеспечении питанием обучающихся в муниципальных  
общеобразовательных организациях Нефтеюганского района" от 23.03.2016 №368-па-нпа</t>
  </si>
  <si>
    <t>Расходы на социальную поддержку отдельным категориям обучающихся в муниципальных общеобразовательных организациях, осуществляющих общеобразовательную деятельность по имеющим государственную аккредитацию основным общеобразовательным программам</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</si>
  <si>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</si>
  <si>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 с 01.01.2017 по 31.12.2020; 
2) с 01.02.2016 по 01.01.2999; 
3) с 09.06.2009 по 01.01.2999; 
4) с 23.12.1996 по 01.01.2999; 
5) с 01.01.2009 по 01.01.2999</t>
  </si>
  <si>
    <t xml:space="preserve">1) разд. 3 ; 
2) п. 1 ; 
3) ст. 5 гл. 2 ; 
4) ст. 8 ; 
5) абз. 1 п. 5 ст. 19 гл. 4 </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</si>
  <si>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2017-2020 годы" от 22.11.2016 №2075-па-нпа; 
2) Постановление Администрации муниципального образования "Об определении уполномоченных органов администрации Нефтеюганского района по вопросам предоставления детям-сиротам, оставшимся без попечения родителей, жилых помещений специализированного жилищного фонда по договорам  найма специализированных жилых помещений в Нефтеюганском районе" от 01.02.2016 №117-па; 
3) Закон автономного округа "О дополнительных гарантиях и дополнительных мерах социальной поддержки детей-сирот и детей, оставшихся без попечения родителей, усыновителей, приемных родителей, патронатных воспитателей и воспитателей детских домов семейного типа в Ханты-Мансийском автономном округе-Югре" от 09.06.2009 №86-оз-оз; 
4) Федеральный закон "О дополнительных гарантиях по социальной поддержке детей-сирот и детей, оставшихся без попечения родителей" от 21.12.1996 №159-фз; 
5) Федеральный закон "Об общих принципах организации местного самоуправления в Российской Федерации (ред. от 30.03.2015 г.)" от 06.10.2003 №131-фз</t>
  </si>
  <si>
    <t>Обеспечение социальными гарантиями отдельных категорий граждан</t>
  </si>
  <si>
    <t>1) с 27.07.2017 по 01.01.1299; 
2) с 30.12.2016 по 01.01.2099; 
3) с 01.01.2014 по 01.01.2999; 
4) с 01.01.2017 по 31.12.2020; 
5) с 01.01.2009 по 01.01.2999; 
6) с 07.05.2012 по 31.12.2020; 
7) с 01.09.2013 по 01.01.2999; 
8) с 01.09.2013 по 01.01.2999; 
9) с 01.01.2019 по 31.12.2030</t>
  </si>
  <si>
    <t>1) в целом; 
2) п. 1 ; 
3) подп. 2 п. 1 ст. 9 гл. 2 ; 
4) в целом; 
5) абз. 1 п. 5 ст. 19 гл. 4 ; 
6) абз. 6 подп. а п. 1 ; 
7) п. 2 ст. 14 ; 
8) ст. 64 гл. 7 ; 
9) в целом</t>
  </si>
  <si>
    <t>1) Постановление Администрации муниципального образования "Об установлении системы оплаты труда работников муниципальных  
бюджетных и автономных образовательных организаций, подведомственных  
департаменту образования и молодежной политики Нефтеюганского района" от 27.07.2017 №1242-па-нпа; 
2) Постановление Правительства автономного округа "О методиках формирования нормативов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формирования нормативов обеспечения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обеспечения дополнительного образования детей в муниципальных общеобразовательных организациях, нормативах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обеспечения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обеспечения дополнительного образования детей" от 30.12.2016 №567-п-п; 
3)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Ханты-Мансийского автономного округа - Югры в сфере образования и о субвенциях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(ред. от 19.11.2014 г.)" от 11.12.2013 №123-оз; 
4)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5) Федеральный закон "Об общих принципах организации местного самоуправления в Российской Федерации (ред. от 30.03.2015 г.)" от 06.10.2003 №131-фз; 
6) Указ Президента РФ "О мероприятиях по реализации государственной социальной политики" от 07.05.2012 №597; 
7) Закон автономного округа "Об образовании в Ханты-Мансийском автономном округе - Югре" от 01.07.2013 №68-оз; 
8) Федеральный закон "Об образовании в Российской Федерации" от 29.12.2012 №273-фз; 
9) Постановление Правительства автономного округа "О гос. программе ХМАО-Югры "Развитие образования"." от 05.10.2018 №338-п-п</t>
  </si>
  <si>
    <t>Расходы на реализацию дошкольными образовательными организациями основных общеобразовательных программ дошкольного образования</t>
  </si>
  <si>
    <t>1) в целом; 
2) п. 1 ; 
3) подп. 2 п. 1 ст. 9 гл. 2 ; 
4) в целом; 
5) абз. 1 п. 5 ст. 19 гл. 4 ; 
6) абз. 6 подп. а п. 1 ; 
7) п. 2 ст. 14 ; 
8) ст. 63 гл. 7 ; 
9) в целом</t>
  </si>
  <si>
    <t>Расходы на реализацию основных общеобразовательных программ</t>
  </si>
  <si>
    <t>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начального общего, основного общего, общего образования в частных общеобразовательных организациях в сельской местности)</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</si>
  <si>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</si>
  <si>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Поддержка сельскохозяйственного производства в сфере растениеводства</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</si>
  <si>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</si>
  <si>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Расходы на поддержку сельскохозяйственного производства в сфере животноводства</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</si>
  <si>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t>
  </si>
  <si>
    <t>Профилактика инфекционных и паразитраных заболеваний</t>
  </si>
  <si>
    <t>Содержание органов местного самоуправления (в сфере организации деятельности по обращению с твердыми коммунальными отходами)</t>
  </si>
  <si>
    <t>1) с 26.02.2010 по 01.01.2999; 
2) с 01.01.2017 по 31.12.2020; 
3) с 01.01.2006 по 01.01.2999; 
4) с 01.01.2009 по 01.01.2999; 
5) с 01.01.2019 по 31.12.2030</t>
  </si>
  <si>
    <t>1) подп. 1.3.1. п. 1 ; 
2) в целом; 
3) ст. 7.6. гл. 2.2. ; 
4) абз. 1 п. 5 ст. 19 гл. 4 ; 
5) в целом</t>
  </si>
  <si>
    <t>1) Постановление Правительства автономного округа "О порядке организации отдыха и оздоровления детей, проживающих в Ханты-Мансийском автономном округе - Югре" от 27.01.2010 №21-п; 
2)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3) Закон автономного округа "О наделении органов местного самоуправления муниципальных образований отдельными государственными полномочиями Ханты-Мансийского автономного округа - Югры (с изменениями на 20.02.2014 г.)" от 08.07.2005 №62-оз;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гос. программе ХМАО-Югры "Развитие образования"." от 05.10.2018 №338-п-п</t>
  </si>
  <si>
    <t>Организация отдыха и оздоровления детей в части администрирования</t>
  </si>
  <si>
    <t>1) с 01.01.2018 по 31.12.2025; 
2) с 01.01.2017 по 31.12.2020; 
3) с 16.01.1995 по 01.01.2999; 
4) с 02.12.1995 по 01.01.2999; 
5) с 01.01.2009 по 01.01.2999; 
6) с 10.04.2009 по 01.01.2999; 
7) с 15.11.2006 по 31.12.2999</t>
  </si>
  <si>
    <t>1) в целом; 
2) в целом; 
3) ст. 23.2 ; 
4) п. 2 ст. 28 ; 
5) абз. 1 п. 5 ст. 19 гл. 4 ; 
6) в целом; 
7) в целом</t>
  </si>
  <si>
    <t>1) Распоряжение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 
2)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2017-2020 годах" от 31.10.2016 №1803-па-нпа; 
3) Федеральный закон "О ветеранах  (ред. от 29.06.2015 г.)" от 12.01.1995 №5-фз; 
4) Федеральный закон "О социальной защите инвалидов в Российской Федерации" от 24.11.1995 №181-фз;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(ред. от 20.02.2015 г.)" от 31.03.2009 №36-оз; 
7) Постановление Правительства автономного округа "Об утверждении Положения о порядке и условиях предоставления субсидий за счет субвенции из федерального бюджета отдельным категориям граждан на территории Ханты-Мансийского автономного округа - Югры для приобретения жилых помещений в собственность" от 10.10.2006 №237-п</t>
  </si>
  <si>
    <t>Администрирование полномочия по обеспечению жилыми помещениями отдельных категорий граждан</t>
  </si>
  <si>
    <t>Содержание органов местного самоуправления</t>
  </si>
  <si>
    <t>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</si>
  <si>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Организация отдыха и оздоровления детей в части начисления на оплату труда</t>
  </si>
  <si>
    <t>Содержание органов местного самоуправления без оплаты труда</t>
  </si>
  <si>
    <t>Хранение, комплектование, учет и использование архивных документов, относящихся к государственной собственности автономного округа</t>
  </si>
  <si>
    <t>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</si>
  <si>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за счет субвенций, предоставленных из бюджета субъекта Российской Федерации, всего</t>
  </si>
  <si>
    <t>1) с 01.01.2017 по 31.12.2020; 
2) с 01.01.2009 по 01.01.2999; 
3) с 25.01.2002 по 01.01.2999</t>
  </si>
  <si>
    <t xml:space="preserve">1) в целом; 
2) абз. 1 п. 5 ст. 19 гл. 4 ; 
3) п. 10 ст. 5 </t>
  </si>
  <si>
    <t>1)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Всероссийской переписи населения" от 25.01.2002 №8-ФЗ-фз</t>
  </si>
  <si>
    <t>Проведение Всероссийской переписи населения</t>
  </si>
  <si>
    <t>с 01.01.2009 по 01.01.2999</t>
  </si>
  <si>
    <t>1) с 01.01.2018 по 31.12.2025; 
2) с 01.01.2017 по 31.12.2020; 
3) с 16.01.1995 по 01.01.2999; 
4) с 01.01.2009 по 01.01.2999; 
5) с 15.11.2006 по 31.12.2999</t>
  </si>
  <si>
    <t>1) в целом; 
2) подр. 3 ; 
3) ст. 23.2 ; 
4) абз. 1 п. 5 ст. 19 гл. 4 ; 
5) в целом</t>
  </si>
  <si>
    <t>1) Распоряжение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 
2)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2017-2020 годах" от 31.10.2016 №1803-па-нпа; 
3) Федеральный закон "О ветеранах  (ред. от 29.06.2015 г.)" от 12.01.1995 №5-фз;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"Об утверждении Положения о порядке и условиях предоставления субсидий за счет субвенции из федерального бюджета отдельным категориям граждан на территории Ханты-Мансийского автономного округа - Югры для приобретения жилых помещений в собственность" от 10.10.2006 №237-п</t>
  </si>
  <si>
    <t>Улучшение жилищных условий для отдельных категорий граждан в части предоставления мер социальной поддержки</t>
  </si>
  <si>
    <t>на 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 № 181-ФЗ «О социальной защите инвалидов в Российской Федерации»</t>
  </si>
  <si>
    <t>Составление (изменение) списков кандидатов в присяжные заседатели федеральных судов общей юрисдикции в Российской Федерации</t>
  </si>
  <si>
    <t>по составлению списков кандидатов в присяжные заседатели</t>
  </si>
  <si>
    <t>Государственная регистрация актов гражданского состояния</t>
  </si>
  <si>
    <t>на государственную регистрацию актов гражданского состояния</t>
  </si>
  <si>
    <t>за счет субвенций, предоставленных из федерального бюджета, всего</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</si>
  <si>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</si>
  <si>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 с 01.01.2018 по 31.12.2025; 
2) с 01.01.2017 по 31.12.2020; 
3) с 01.01.2009 по 01.01.2999; 
4) с 01.01.2019 по 31.12.2030</t>
  </si>
  <si>
    <t>1) прил. 3; 
2) в целом; 
3) абз. 2 п. 5 ст. 20 гл. 4 ; 
4) прил. 5</t>
  </si>
  <si>
    <t>1) Распоряжение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 
2)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2017-2020 годах" от 31.10.2016 №1803-па-нпа;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 программе ХМАО-Югры "Развитие жилищной сферы" от 05.10.2018 №346-п-п</t>
  </si>
  <si>
    <t>Обеспечение жильем молодых семей в рамках федеральной программы "Жилище"</t>
  </si>
  <si>
    <t>1) с 01.01.2017 по 31.12.2020; 
2) с 01.01.2009 по 01.01.2999; 
3) с 14.07.2012 по 31.12.2020; 
4) с 01.01.2019 по 31.12.2019</t>
  </si>
  <si>
    <t>1) разд. 4 ; 
2) подп. 25 п. 1 ст. 15 гл. 3 ; 
3) прил. 11; 
4) прил. 21</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</si>
  <si>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2017-2020 годах" от 31.10.2016 №1793-па-нпа;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РФ "О Государственной программе развития сельского хозяйства и регулирования рынков сельскохозяйственной продукции, сырья и продовольствия на 2013 - 2020 годы" от 14.07.2012 №717; 
4) Постановление Правительства автономного округа "О гос. программе ХМАО-Югры "Развитие агропромышленного комплекса" от 05.10.2018 №344-п-п</t>
  </si>
  <si>
    <t>Предоставление социальных выплат на строительство (приобретение) жилья молодым семьям и молодым специалистам, проживающим в сельской местности</t>
  </si>
  <si>
    <t>1) в целом; 
2) в целом; 
3) абз. 2 п. 5 ст. 20 гл. 4 ; 
4) прил. 2</t>
  </si>
  <si>
    <t>Создание условий способствующих  улучшению жилищных условий жителей Нефтеюганского района</t>
  </si>
  <si>
    <t>Социальные выплаты</t>
  </si>
  <si>
    <t>Иные дополнительные меры социальной поддержки и социальной помощи для отдельных категорий граждан</t>
  </si>
  <si>
    <t>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</si>
  <si>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осуществление мероприятий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</si>
  <si>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по перечню, предусмотренному Федеральным законом от 6 октября 2003г. № 131-ФЗ "Об общих принципах организации местного самоуправления в Российской Федерации", всего</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</si>
  <si>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</si>
  <si>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 с 02.03.2007 по 01.01.2999; 
2) с 31.10.2016 по 01.01.2999; 
3) с 26.02.2014 по 01.01.2999; 
4) с 01.01.2002 по 01.01.2999; 
5) с 01.01.2009 по 01.01.2999; 
6) с 01.01.2019 по 31.12.2030</t>
  </si>
  <si>
    <t>1) ст. 26 гл. 7 ; 
2) в целом; 
3) разд. 5 ; 
4) ст. 7 гл. 2 ; 
5) в целом; 
6) в целом</t>
  </si>
  <si>
    <t>1) Федеральный закон "О муниципальной службе в Российской Федерации" от 02.03.2007 №25-ФЗ-фз;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Решение Думы муниципального образования "О Порядке назначения, перерасчета и выплаты пенсии за выслугу летлицам, замещавшим должности муниципальной службы  
в муниципальном образовании Нефтеюганский район" от 26.02.2014 №455; 
4) Федеральный закон "О государственном пенсионном обеспечении в РФ" от 15.12.2001 №166-фз;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 гос. программе ХМАО-Югры "Жилищно-коммунальный комплекс и городская среда"." от 05.10.2018 №347-п-п</t>
  </si>
  <si>
    <t>Поощрительная выплата при назначении пенсии за выслугу лет</t>
  </si>
  <si>
    <t>1) с 02.03.2007 по 01.01.2999; 
2) с 26.02.2014 по 01.01.2999; 
3) с 01.02.2005 по 01.01.2999; 
4) с 01.01.2002 по 01.01.2999; 
5) с 01.01.2009 по 01.01.2999; 
6) с 26.03.2004 по 01.01.2099; 
7) с 20.08.2007 по 01.01.2999</t>
  </si>
  <si>
    <t>1) Федеральный закон "О муниципальной службе в Российской Федерации" от 02.03.2007 №25-ФЗ-фз; 
2) Решение Думы муниципального образования "О Порядке назначения, перерасчета и выплаты пенсии за выслугу летлицам, замещавшим должности муниципальной службы  
в муниципальном образовании Нефтеюганский район" от 26.02.2014 №455; 
3) Закон автономного округа "О государственной гражданской службе Ханты-Мансийского автономного округа - Югры (ред. от 29.10.2015 г.)" от 31.12.2004 №97-оз; 
4) Федеральный закон "О государственном пенсионном обеспечении в РФ" от 15.12.2001 №166-фз;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 Порядке назначения, перерасчета  и  выплаты пенсии  за  выслугу лет лицам, замещавшим государственные должности Ханты-Мансийского  автономного  округа  -  Югры  и  государственные должности   государственной  службы  Ханты-Мансийского  автономного округа  -  Югры" от 26.03.2004 №113-п; 
7)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</si>
  <si>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 xml:space="preserve">1) п. 1 ст. 24 ; 
2) п. 5.1 разд. 5 ; 
3) ст. 25 гл. 7 ; 
4) ст. 7 ; 
5) абз. 2 п. 5 ст. 20 ; 
6) ст. 21,22 ; 
7) п. 2 ст. 17 </t>
  </si>
  <si>
    <t>Выплаты пенсии за выслугу лет лицам, замещавшим должности муниципальной службы</t>
  </si>
  <si>
    <t>1) с 02.03.2007 по 01.01.2999; 
2) с 26.02.2014 по 01.01.2999; 
3) с 01.02.2005 по 01.01.2999; 
4) с 01.01.2002 по 01.01.2999; 
5) с 01.01.2009 по 01.01.2999; 
6) с 20.08.2007 по 01.01.2999</t>
  </si>
  <si>
    <t xml:space="preserve">1) ст. 34,35 гл. 9 ; 
2) п. 5.1 разд. 5 ; 
3) ст. 25 гл. 7 ; 
4) ст. 7 ; 
5) в целом; 
6) ст. 21,22 </t>
  </si>
  <si>
    <t>1) Федеральный закон "О муниципальной службе в Российской Федерации" от 02.03.2007 №25-ФЗ-фз; 
2) Решение Думы муниципального образования "О Порядке назначения, перерасчета и выплаты пенсии за выслугу летлицам, замещавшим должности муниципальной службы  
в муниципальном образовании Нефтеюганский район" от 26.02.2014 №455; 
3) Закон автономного округа "О государственной гражданской службе Ханты-Мансийского автономного округа - Югры (ред. от 29.10.2015 г.)" от 31.12.2004 №97-оз; 
4) Федеральный закон "О государственном пенсионном обеспечении в РФ" от 15.12.2001 №166-фз;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</si>
  <si>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Дума Нефтеюганского района</t>
  </si>
  <si>
    <t>предоставление доплаты за выслугу лет к трудовой пенсии муниципальным служащим за счет средств местного бюдже</t>
  </si>
  <si>
    <t>1) с 02.03.2007 по 01.01.2999; 
2) с 01.06.1993 по 01.01.2999; 
3) с 01.01.2009 по 01.01.2999; 
4) с 29.02.2012 по 01.01.2999; 
5) с 20.02.2016 по 01.01.2999; 
6) с 29.09.2012 по 01.01.2999</t>
  </si>
  <si>
    <t xml:space="preserve">1) в целом; 
2) ст. 14,33,35 разд. 3,7 ; 
3) п. 3 ч. 1 ст. 17 гл. 3 ; 
4) в целом; 
5) разд. 3 ; 
6) разд. 6 </t>
  </si>
  <si>
    <t>1) Федеральный закон "О муниципальной службе в Российской Федерации" от 02.03.2007 №25-ФЗ-фз; 
2) Федеральный закон "О государственных гарантиях и компенсациях для лиц, работающих и проживающих в районах Крайнего Севера и приравненных к ним местностях (с изменениями на 29.12.2004 г.)" от 19.02.1993 №4520-1-фз; 
3) Федеральный закон "Об общих принципах организации местного самоуправления в Российской Федерации (ред. от 30.03.2015 г.)" от 06.10.2003 №131-фз;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t>
  </si>
  <si>
    <t>Предоставление гарантий и компенсаций расходов, связанных с переездом, проездом и провозом багажа к месту использования отпуска и обратно</t>
  </si>
  <si>
    <t>1) с 02.03.2007 по 01.01.2999; 
2) с 01.01.2009 по 01.01.2999; 
3) с 20.08.2007 по 01.01.2999; 
4) с 01.06.1993 по 01.01.2999; 
5) с 24.11.2004 по 01.01.2999; 
6) с 20.02.2016 по 01.01.2999</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</si>
  <si>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отдельных вопросах муниципальной службы в Ханты-Мансийском автономном округе - Югре" от 20.07.2007 №113-оз-оз; 
4)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5)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6)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t>
  </si>
  <si>
    <t>Департамент культуры и спорта Нефтеюганского района</t>
  </si>
  <si>
    <t>1) с 02.03.2007 по 01.01.2999; 
2) с 01.01.2009 по 01.01.2999; 
3) с 01.06.1993 по 01.01.2999; 
4) с 24.11.2004 по 01.01.2999; 
5) с 20.02.2016 по 01.01.2999; 
6) с 20.08.2007 по 01.01.2999</t>
  </si>
  <si>
    <t xml:space="preserve">1) ст. 34,35 гл. 9 ; 
2) абз. 3 п. 1 ст. 17 гл. 3 ; 
3) ст. 14,34,35 разд. 3,7 ; 
4) ст. 4,5 ; 
5) разд. 3 ; 
6) ст. 21,22 </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</si>
  <si>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6)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</si>
  <si>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Предоставление гарантий и компенсаций расходов, связанных с переездом и провозом багажа к месту использования отпуска и обратно</t>
  </si>
  <si>
    <t>1) с 01.01.2009 по 01.01.2999; 
2) с 01.06.1993 по 01.01.2999; 
3) с 29.02.2012 по 01.01.2999; 
4) с 24.11.2004 по 01.01.2999; 
5) с 20.02.2016 по 01.01.2999</t>
  </si>
  <si>
    <t xml:space="preserve">1) подп. 3 п. 1 ст. 17 гл. 3 ; 
2) ст. 14,33,35 разд. 3,7 ; 
3) в целом; 
4) ст. 4,5 ; 
5) разд. 3 </t>
  </si>
  <si>
    <t>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</si>
  <si>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Повышение энергетической эффективности в бюджетной сфере</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</si>
  <si>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</si>
  <si>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 с 16.07.2015 по 01.01.2999; 
2) с 24.05.2015 по 01.01.2999; 
3) с 31.10.2016 по 01.01.2999; 
4) с 02.09.2016 по 01.01.2999; 
5) с 01.01.2017 по 31.12.2020; 
6) с 01.01.2009 по 01.01.2999; 
7) с 01.01.2019 по 31.12.2030; 
8) с 26.04.2019 по 01.01.2999</t>
  </si>
  <si>
    <t xml:space="preserve">1) в целом; 
2) в целом; 
3) в целом; 
4) в целом; 
5) в целом; 
6) п. 8.1 ч. 1 ст. 17 гл. 3 ; 
7) в целом; 
8) п. 5.6 разд. 2 </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</si>
  <si>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4) Закон автономного округа "О резервах управленческих кадров в Ханты-Мансийском автономном округе Югре" от 30.12.2008 №172-оз-оз; 
5)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6) Федеральный закон "Об общих принципах организации местного самоуправления в Российской Федерации (ред. от 30.03.2015 г.)" от 06.10.2003 №131-фз; 
7) Постановление Правительства автономного округа "О гос. программе ХМАО-Югры "Жилищно-коммунальный комплекс и городская среда"." от 05.10.2018 №347-п-п; 
8) Постановление Администрации муниципального образования «Об утверждении нормативных затрат на обеспечение функций департамента строительства и жилищно-коммунального комплекса Нефтеюганского района и подведомственного муниципального казённого учреждения «Управление капитального строительства и жилищно-коммунального комплекса Нефтеюганского района» от 26.04.2019 №929-па</t>
  </si>
  <si>
    <t>Совершенствование кадровой службы</t>
  </si>
  <si>
    <t>Совершентствование кадровой службы</t>
  </si>
  <si>
    <t>1) в целом; 
2) п. 3 ст. 32 гл. 9 ; 
3) в целом; 
4) в целом; 
5) п. 6 ст. 26.3 гл. 41 ; 
6) подп. 8.1 п. 1 ст. 17 гл. 3 ; 
7) п. 3 ст. 14 ; 
8) в целом</t>
  </si>
  <si>
    <t>Развитие кадрового потенциала отрасли</t>
  </si>
  <si>
    <t>1) с 23.01.2019 по 31.12.2019; 
2) с 01.01.2017 по 31.12.2020; 
3) с 01.01.2017 по 31.12.2020; 
4) с 01.01.2017 по 31.12.2020; 
5) с 01.01.2009 по 01.01.2999; 
6) с 01.09.2013 по 01.01.2999; 
7) с 01.01.2019 по 31.12.2030; 
8) с 01.01.2019 по 31.12.2030; 
9) с 01.01.2019 по 31.12.2030</t>
  </si>
  <si>
    <t>1) подп. 1 п. 3 разд. 3 ; 
2) в целом; 
3) в целом; 
4) в целом; 
5) подп. 8.1 п. 1 ст. 17 гл. 3 ; 
6) подп. 2 п. 5 ст. 47 ; 
7) в целом; 
8) в целом; 
9) в целом</t>
  </si>
  <si>
    <t>1) Распоряжение Администрации муниципального образования "О комплексе мер по организации и обеспечению отдыха и оздоровления детей, имеющих место жительства в Нефтеюганском районе на 2019 год" от 23.01.2019 №35-ра; 
2) Постановление Администрации муниципального образования "Об утверждении муниципальной программы Нефтеюганского района "Улучшение условий и охраны труда в муниципальном образовании Нефтеюганский район на 2017-2020 годы" от 31.10.2016 №1788-па-нпа; 
3)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2017-2020 годы" от 31.10.2016 №1789-па-нпа; 
4)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5) Федеральный закон "Об общих принципах организации местного самоуправления в Российской Федерации (ред. от 30.03.2015 г.)" от 06.10.2003 №131-фз; 
6) Федеральный закон "Об образовании в Российской Федерации" от 29.12.2012 №273-фз; 
7) Постановление Правительства автономного округа "О гос. программе ХМАО-Югры "Развитие образования"." от 05.10.2018 №338-п-п; 
8) Постановление Правительства автономного округа "О государственной  программе Ханты-Мансийского автономного округа-Югры "Доступная среда" от 05.10.2018 №340-п-п; 
9) Постановление Правительства автономного округа "О государственной  программе Ханты-Мансийского автономного округа-Югры  "Поддержка занятости населения" от 05.10.2018 №343-п-п</t>
  </si>
  <si>
    <t>Совершенствование кадровой службы органов местного самоуправления</t>
  </si>
  <si>
    <t>1) с 16.07.2015 по 01.01.2999; 
2) с 02.03.2007 по 01.01.2999; 
3) с 02.09.2016 по 01.01.2999; 
4) с 01.01.2017 по 31.12.2020; 
5) с 18.10.1999 по 01.01.2999; 
6) с 01.01.2009 по 01.01.2999</t>
  </si>
  <si>
    <t xml:space="preserve">1) в целом; 
2) ст. 34,35 гл. 9 ; 
3) п. 6 ст. 13 ; 
4) в целом; 
5) п. 6.3 ст. 26.3 гл. 41 ; 
6) подп. 8.1 п. 1 ст. 17 гл. 3 </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</si>
  <si>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Закон автономного округа "О резервах управленческих кадров в Ханты-Мансийском автономном округе Югре" от 30.12.2008 №172-оз-оз; 
4)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5) Федеральный закон "Об общих принципах организации законодательных (представительных) и исполнительных органов государственной власти субъектов Российской Федерации (ред. от 06.04.2015 г.)" от 06.10.1999 №184-фз; 
6) Федеральный закон "Об общих принципах организации местного самоуправления в Российской Федерации (ред. от 30.03.2015 г.)" от 06.10.2003 №131-фз</t>
  </si>
  <si>
    <t>Совершенствование кадровой службы органов  местного самоуправления</t>
  </si>
  <si>
    <t>1) с 16.07.2015 по 01.01.2999; 
2) с 02.03.2007 по 01.01.2999; 
3) с 01.01.2017 по 31.12.2020; 
4) с 01.01.2009 по 01.01.2999; 
5) с 20.08.2007 по 01.01.2999; 
6) с 13.10.2008 по 01.01.2999</t>
  </si>
  <si>
    <t>1) в целом; 
2) ст. 34,35 гл. 9 ; 
3) в целом; 
4) п. 3 ч. 1 ст. 17 гл. 3 ; 
5) ст. 21,22 ; 
6)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</si>
  <si>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Постановление Правительства РФ "Положение об особенностях направления работников в служебные командировки" от 13.10.2008 №749</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</si>
  <si>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</si>
  <si>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 xml:space="preserve">Информационное обеспечение деятельности органов местного самоуправления </t>
  </si>
  <si>
    <t>Обеспечение информационной открытости органов местного самоуправления Нефтеюганского района</t>
  </si>
  <si>
    <t>Обеспечение информационной открытости органов местного самоуправления Нефтеюганского района в рамках муниципального задания</t>
  </si>
  <si>
    <t>1) в целом; 
2) подп. 7 п. 1 ст. 17 гл. 3 ; 
3) п. 4 ст. 2 гл. 1 ; 
4) в целом</t>
  </si>
  <si>
    <t>Подготовка и размещение информации в СМИ о деятельности органов местного самоуправления</t>
  </si>
  <si>
    <t>Информационное обеспечение деятельности органов местного самоуправления Нефтеюганского района</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</si>
  <si>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</si>
  <si>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 в целом; 
2) в целом; 
3) в целом; 
4) в целом; 
5) в целом; 
6) в целом; 
7) в целом</t>
  </si>
  <si>
    <t>Обеспечение деятельности учреждения</t>
  </si>
  <si>
    <t>Обеспечение качества управления в образовательных учреждениях сферы культуры</t>
  </si>
  <si>
    <t>Осуществление финансового обеспечения деятельности муниципальных казенных учреждений</t>
  </si>
  <si>
    <t>Предоставление государственных услуг в многофункциональных центрах</t>
  </si>
  <si>
    <t>Расходы на обеспечение безопасности и создание благоприятных условий труда работающих</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</si>
  <si>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</si>
  <si>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 с 01.01.2009 по 01.01.2999; 
2) с 17.12.2009 по 01.01.2999</t>
  </si>
  <si>
    <t>1) п. 1 ч. 1 ст. 15 гл. 3 ; 
2) в целом</t>
  </si>
  <si>
    <t>обслуживание долговых обязательств</t>
  </si>
  <si>
    <t>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</si>
  <si>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Обеспечение деятельности органов местного самоуправления  в части оплаты труда</t>
  </si>
  <si>
    <t xml:space="preserve">Межбюджетные трансферты (обеспечение деятельности ОМС) </t>
  </si>
  <si>
    <t>Содержание органов местного самоуправления в части оплаты труда</t>
  </si>
  <si>
    <t>Материально-техническое и финансовое обеспечение деятельности органов местного самоуправления в части оплаты труда</t>
  </si>
  <si>
    <t>Материально техническое обеспечение деятельности органов местного самоуправления в части оплаты труда</t>
  </si>
  <si>
    <t>1) с 24.01.2019 по 01.01.2999; 
2) с 24.12.2007 по 01.01.2999; 
3) с 01.01.2009 по 01.01.2999; 
4) с 20.08.2007 по 01.01.2999; 
5) с 29.12.2016 по 01.01.2999; 
6) с 01.01.2017 по 01.01.2999</t>
  </si>
  <si>
    <t>1) п. 1 ; 
2) в целом; 
3) абз. 1 ч. 4 ст. 15 гл. 3 ; 
4) ст. 21,22 ; 
5) в целом; 
6) прил. 1</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</si>
  <si>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от 24.12.2007 №333-п-п;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6)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t>
  </si>
  <si>
    <t>Межбюджетные трансферты на осуществление внешнего муниципального финансового контроля</t>
  </si>
  <si>
    <t>1) с 24.01.2019 по 01.01.2999; 
2) с 02.03.2007 по 01.01.2999; 
3) с 24.12.2007 по 01.01.2999; 
4) с 01.01.2009 по 01.01.2999; 
5) с 20.08.2007 по 01.01.2999; 
6) с 29.12.2016 по 01.01.2999; 
7) с 01.01.2017 по 01.01.2999; 
8) с 23.08.2019 по 01.01.2999</t>
  </si>
  <si>
    <t xml:space="preserve">1) п. 1 ; 
2) ст. 34,35 гл. 9 ; 
3) в целом; 
4) п. 1 ч. 1 ст. 15 гл. 3 ; 
5) ст. 21,22 ; 
6) в целом; 
7) прил. 1; 
8) разд. 2 </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</si>
  <si>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Федеральный закон "О муниципальной службе в Российской Федерации" от 02.03.2007 №25-ФЗ-фз; 
3)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от 24.12.2007 №333-п-п;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7)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8)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</si>
  <si>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Материально-техническое обеспечние в части вопросов оплаты труда органов местного самоуправления</t>
  </si>
  <si>
    <t>Межбюджетные трансферты на формирование на территории Нефтеюганского района актуализированной градостроительной документацией, информационной системой обеспечения градостроительной деятельности</t>
  </si>
  <si>
    <t>1) с 24.01.2019 по 01.01.2999; 
2) с 22.03.2013 по 01.01.2999; 
3) с 02.03.2007 по 01.01.2999; 
4) с 24.12.2007 по 01.01.2999; 
5) с 01.01.2009 по 01.01.2999; 
6) с 20.08.2007 по 01.01.2999; 
7) с 01.10.2011 по 01.01.2999; 
8) с 01.01.2017 по 01.01.2999; 
9) с 23.08.2019 по 01.01.2999</t>
  </si>
  <si>
    <t xml:space="preserve">1) в целом; 
2) в целом; 
3) ст. 34,35 гл. 9 ; 
4) в целом; 
5) подп. 1 п. 1 ч. 1 ст. 15 гл. 3 ; 
6) ст. 21,22 ; 
7) в целом; 
8) прил. 1; 
9) разд. 2 </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</si>
  <si>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Федеральный закон "О счетной палате Российской Федерации" от 05.04.2013 №41-фз; 
3) Федеральный закон "О муниципальной службе в Российской Федерации" от 02.03.2007 №25-ФЗ-фз; 
4)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от 24.12.2007 №333-п-п;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"Об отдельных вопросах муниципальной службы в Ханты-Мансийском автономном округе - Югре" от 20.07.2007 №113-оз-оз; 
7) Федеральный закон "Об общих принципах организации и деятельности контрольно-счетных органов субъектов Российской Федерации и муниципальных образований" от 07.02.2011 №6-фз; 
8)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9)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</si>
  <si>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Материальное обеспечение руководителя контрольно-счетной палаты</t>
  </si>
  <si>
    <t>1) с 24.01.2019 по 01.01.2999; 
2) с 01.01.2009 по 01.01.2999; 
3) с 01.01.2008 по 01.01.2999; 
4) с 01.10.2011 по 01.01.2999; 
5) с 23.08.2019 по 01.01.2999</t>
  </si>
  <si>
    <t xml:space="preserve">1) в целом; 
2) абз. 2 ч. 4 ст. 15 гл. 3 ; 
3) в целом; 
4) в целом; 
5) разд. 2 </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</si>
  <si>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 Югре (с изменениями на 25.04.2014 г.)" от 24.12.2007 №333-п; 
4) Федеральный закон "Об общих принципах организации и деятельности контрольно-счетных органов субъектов Российской Федерации и муниципальных образований" от 07.02.2011 №6-фз; 
5)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</si>
  <si>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1) с 24.01.2019 по 01.01.2999; 
2) с 24.12.2007 по 01.01.2999; 
3) с 01.01.2009 по 01.01.2999; 
4) с 29.12.2006 по 01.01.2999; 
5) с 01.01.2017 по 01.01.2999; 
6) с 23.08.2019 по 01.01.2999</t>
  </si>
  <si>
    <t xml:space="preserve">1) в целом; 
2) в целом; 
3) подп. 1 п. 1 ст. 17 гл. 3 ; 
4) в целом; 
5) прил. 1; 
6) разд. 2 </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</si>
  <si>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от 24.12.2007 №333-п-п; 
3) Федеральный закон "Об общих принципах организации местного самоуправления в Российской Федерации (ред. от 30.03.2015 г.)" от 06.10.2003 №131-фз; 
4) Федеральный закон "Об обязательном социальном страховании на случай временной нетрудоспособности и в связи с материнством" от 29.12.2006 №255-фз-фз;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6)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</si>
  <si>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Материально-техническое обеспечение деятельности органов местного самоуправления</t>
  </si>
  <si>
    <t>1) с 24.01.2019 по 01.01.2999; 
2) с 02.03.2007 по 01.01.2999; 
3) с 24.12.2007 по 01.01.2999; 
4) с 01.01.2009 по 01.01.2999; 
5) с 20.08.2007 по 01.01.2999; 
6) с 01.01.2017 по 01.01.2999; 
7) с 23.08.2019 по 01.01.2999</t>
  </si>
  <si>
    <t xml:space="preserve">1) в целом; 
2) ст. 34,35 гл. 9 ; 
3) в целом; 
4) подп. 1 п. 1 ч. 1 ст. 15 гл. 3 ; 
5) ст. 21,22 ; 
6) прил. 1; 
7) разд. 2 </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</si>
  <si>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Федеральный закон "О муниципальной службе в Российской Федерации" от 02.03.2007 №25-ФЗ-фз; 
3)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от 24.12.2007 №333-п-п;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7)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</si>
  <si>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Материально техническое обеспечение контрольно-счетной палаты</t>
  </si>
  <si>
    <t>1) с 24.12.2007 по 01.01.2999; 
2) с 01.01.2009 по 01.01.2999; 
3) с 28.12.2007 по 01.01.2999; 
4) с 23.08.2019 по 01.01.2999</t>
  </si>
  <si>
    <t xml:space="preserve">1) в целом; 
2) подп. 1 п. 1 ст. 17 гл. 3 ; 
3) в целом; 
4) разд. 2 </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</si>
  <si>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от 24.12.2007 №333-п-п;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 гарантиях осуществления полномочий депутата, члена выборного органа местного самоуправления, выборного должностного лица местного самоуправления в ХМАО-Югре" от 28.12.2007 №201-оз-оз; 
4)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t>
  </si>
  <si>
    <t>Материальное обеспечение председателя представительного органа местного самоуправление</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</si>
  <si>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</si>
  <si>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Обеспечение деятельности органов местного самоуправления без оплаты труда</t>
  </si>
  <si>
    <t>1) с 24.05.2015 по 01.01.2999; 
2) с 18.02.2016 по 01.01.2999; 
3) с 01.01.2009 по 01.01.2999; 
4) с 20.08.2007 по 01.01.2999; 
5) с 29.02.2012 по 01.01.2999</t>
  </si>
  <si>
    <t xml:space="preserve">1) в целом; 
2) в целом; 
3) п. 3 ч. 1 ст. 17 гл. 3 ; 
4) ст. 21,22 ; 
5) п. 11,15 </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</si>
  <si>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нормативных затрат на обеспечение функций Департамента культуры и спорта Нефтеюганского района" от 18.02.2016 №204-па;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t>
  </si>
  <si>
    <t>Содержание органов местного самоуправления без фонда оплаты труда</t>
  </si>
  <si>
    <t>Материально-техническое и финансовое обеспечение деятельности органов местного самоуправления без оплаты труда</t>
  </si>
  <si>
    <t>1) с 02.03.2007 по 01.01.2999; 
2) с 02.09.2016 по 01.01.2999; 
3) с 01.01.2017 по 31.12.2020; 
4) с 18.10.1999 по 01.01.2999; 
5) с 01.01.2009 по 01.01.2999; 
6) с 20.08.2007 по 01.01.2999</t>
  </si>
  <si>
    <t>1) ст. 35,34 гл. 9 ; 
2) в целом; 
3) в целом; 
4) в целом; 
5) подп. 8.1 п. 1 ст. 17 гл. 3 ; 
6) в целом</t>
  </si>
  <si>
    <t>1) Федеральный закон "О муниципальной службе в Российской Федерации" от 02.03.2007 №25-ФЗ-фз; 
2) Закон автономного округа "О резервах управленческих кадров в Ханты-Мансийском автономном округе Югре" от 30.12.2008 №172-оз-оз; 
3)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4) Федеральный закон "Об общих принципах организации законодательных (представительных) и исполнительных органов государственной власти субъектов Российской Федерации (ред. от 06.04.2015 г.)" от 06.10.1999 №184-фз;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</si>
  <si>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Материально техническое обеспечение деятельности органов местного самоуправления без оплаты труда</t>
  </si>
  <si>
    <t>1) с 18.03.2019 по 01.01.2999; 
2) с 16.07.2015 по 01.01.2999; 
3) с 02.03.2007 по 01.01.2999; 
4) с 23.07.2007 по 01.01.2999; 
5) с 22.05.1995 по 01.01.2999; 
6) с 01.01.2009 по 01.01.2999; 
7) с 20.08.2007 по 01.01.2999; 
8) с 31.05.1994 по 01.01.2999; 
9) с 29.02.2012 по 01.01.2999; 
10) с 13.10.2008 по 01.01.2999</t>
  </si>
  <si>
    <t>1) прил. 7,6,5,4,3,2,1; 
2) п. 1 ; 
3) ст. 34,35 гл. 9 ; 
4) п. 1 ст. 2.3 ; 
5) абз. 5 ст. 3 ; 
6) п. 1 ч. 1 ст. 15 гл. 3 ; 
7) ст. 21,22 ; 
8) абз. 3 п. 1 ; 
9) в целом; 
10) в целом</t>
  </si>
  <si>
    <t>1) Постановление Администрации муниципального образования "Об утверждении нормативных затрат на обеспечение функций департамента финансов Нефтеюганского района" от 12.02.2016 №171-па ; 
2)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3) Федеральный закон "О муниципальной службе в Российской Федерации" от 02.03.2007 №25-ФЗ-фз; 
4) Закон автономного округа "О поддержке семьи, материнства, отцовства и детства в Ханты-Мансийском автономном округе - Югре (ред. от 25.06.2015 г.)" от 07.07.2004 №45-оз; 
5) Федеральный закон "О государственных пособиях гражданам, имеющим детей (ред. от 29.12.2015 г.)" от 19.05.1995 №81-фз; 
6) Федеральный закон "Об общих принципах организации местного самоуправления в Российской Федерации (ред. от 30.03.2015 г.)" от 06.10.2003 №131-фз; 
7) Закон автономного округа "Об отдельных вопросах муниципальной службы в Ханты-Мансийском автономном округе - Югре" от 20.07.2007 №113-оз-оз; 
8) Указ Президента РФ "О размере компенсационных выплат отдельным категориям граждан" от 30.05.1994 №1110; 
9)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10) Постановление Правительства РФ "Положение об особенностях направления работников в служебные командировки" от 13.10.2008 №749</t>
  </si>
  <si>
    <t>1) с 02.03.2007 по 01.01.2999; 
2) с 01.01.2009 по 01.01.2999; 
3) с 20.08.2007 по 01.01.2999; 
4) с 29.02.2012 по 01.01.2999</t>
  </si>
  <si>
    <t xml:space="preserve">1) ст. 11 ; 
2) п. 3 ч. 1 ст. 17 гл. 3 ; 
3) п. 2 ст. 1 ; 
4) абз. 3 п. 15 </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</si>
  <si>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отдельных вопросах муниципальной службы в Ханты-Мансийском автономном округе - Югре" от 20.07.2007 №113-оз-оз;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t>
  </si>
  <si>
    <t>Единовременная выплата на оздоровление</t>
  </si>
  <si>
    <t>Прочие выплаты по обязательствам</t>
  </si>
  <si>
    <t>1) с 23.07.2007 по 01.01.2999; 
2) с 22.05.1995 по 01.01.2999; 
3) с 01.01.2009 по 01.01.2999; 
4) с 31.05.1994 по 01.01.2999</t>
  </si>
  <si>
    <t>1) в целом; 
2) ст. 14 ; 
3) подп. 3 п. 1 ст. 17 гл. 3 ; 
4) в целом</t>
  </si>
  <si>
    <t>1) Закон автономного округа "О поддержке семьи, материнства, отцовства и детства в Ханты-Мансийском автономном округе - Югре (ред. от 25.06.2015 г.)" от 07.07.2004 №45-оз; 
2) Федеральный закон "О государственных пособиях гражданам, имеющим детей (ред. от 29.12.2015 г.)" от 19.05.1995 №81-фз; 
3) Федеральный закон "Об общих принципах организации местного самоуправления в Российской Федерации (ред. от 30.03.2015 г.)" от 06.10.2003 №131-фз; 
4) Указ Президента РФ "О размере компенсационных выплат отдельным категориям граждан" от 30.05.1994 №1110</t>
  </si>
  <si>
    <t>Материальное обеспечение контрольно-счетной палаты без оплаты труда</t>
  </si>
  <si>
    <t>1) с 16.07.2015 по 01.01.2999; 
2) с 02.03.2007 по 01.01.2999; 
3) с 01.01.2009 по 01.01.2999; 
4) с 20.08.2007 по 01.01.2999; 
5) с 29.02.2012 по 01.01.2999; 
6) с 13.10.2008 по 01.01.2999</t>
  </si>
  <si>
    <t>1) в целом; 
2) ст. 34,35 гл. 9 ; 
3) подп. 3 п. 1 ст. 17 гл. 3 ; 
4) ст. 21,22 ; 
5) в целом; 
6)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</si>
  <si>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6) Постановление Правительства РФ "Положение об особенностях направления работников в служебные командировки" от 13.10.2008 №749</t>
  </si>
  <si>
    <t>Материально-техническое обеспечение деятельности органов местного самоуправления без оплаты труда</t>
  </si>
  <si>
    <t xml:space="preserve">1) ст. 34,35 гл. 9 ; 
2) подп. 1 п. 1 ст. 17 гл. 3 ; 
3) ст. 21,22 ; 
4) п. 15 </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</si>
  <si>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</si>
  <si>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</si>
  <si>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Межбюджетные трансферты на  содержание и организацию деятельности аварийно-спасательных служб и (или) аварийно-спасательных формирований на территории поселения</t>
  </si>
  <si>
    <t>создание, содержание и организация деятельности аварийно-спасательных служб и (или) аварийно-спасательных формирований на территории поселения</t>
  </si>
  <si>
    <t>Межбюджетные трасферты на физическую культуру и массовый спорт, организацию проведения официальных физкультурно-оздоровительных спортивных мероприятий поселений</t>
  </si>
  <si>
    <t>обеспечение условий для развития на территории поселения физической культуры, школьного спорта и массового спорта</t>
  </si>
  <si>
    <t>Межбюджетные трансферты на создание условий для развития местного традиционного народного творчества</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</si>
  <si>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</si>
  <si>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Межбюджетные трансферты на создание условий для организации досуга и обеспечение жителей населения услугами организации культуры</t>
  </si>
  <si>
    <t>создание условий для организации досуга и обеспечения жителей поселения услугами организаций культуры</t>
  </si>
  <si>
    <t>Межбюджетные трасферты на организацию библиотечного обслуживания населения, комплектование и обеспечение сохранности библиотечных фондов библиотек населения</t>
  </si>
  <si>
    <t>организация библиотечного обслуживания населения, комплектование и обеспечение сохранности библиотечных фондов библиотек поселения</t>
  </si>
  <si>
    <t>1) с 21.12.2018 по 01.01.2999; 
2) с 30.04.2009 по 31.12.2999; 
3) с 01.11.2016 по 31.12.2020; 
4) с 24.12.1994 по 01.01.2999; 
5) с 19.02.1998 по 01.01.2999; 
6) с 01.01.2009 по 01.01.2999; 
7) с 05.03.2007 по 01.01.2999; 
8) с 01.01.2015 по 31.12.2017; 
9) с 24.09.2013 по 01.01.2999; 
10) с 01.01.2019 по 31.12.2030; 
11) с 30.12.2009 по 01.01.2999; 
12) с 30.12.2009 по 01.01.2999; 
13) с 16.02.2008 по 01.01.2999; 
14) с 21.06.2010 по 01.01.2999</t>
  </si>
  <si>
    <t>1) в целом; 
2) в целом; 
3) в целом; 
4) ст. 25 ; 
5) ст. 18 ; 
6) абз. 1 п. 9 ч. 1 ст. 14 гл. 3 ; 
7) в целом; 
8) в целом; 
9) в целом; 
10) в целом; 
11) в целом; 
12) в целом; 
13) в целом; 
14) в целом</t>
  </si>
  <si>
    <t>Проектирование, строительство(реконструкция) и ремонт объектов в области защиты населения и территорий от последствий ЧС природного и техногенного характера, гражданской обороны</t>
  </si>
  <si>
    <t>обеспечение первичных мер пожарной безопасности в границах населенных пунктов поселения</t>
  </si>
  <si>
    <t>Межбюджетные трансферты (обеспечение деятельности учреждения)</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</si>
  <si>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</si>
  <si>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Межбюджетные трансферты по организации в границах поселения электро-, тепло-, газо- и водоснабжения населения</t>
  </si>
  <si>
    <t>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</si>
  <si>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</si>
  <si>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Предоставление субсидий на проведение работ по выполнению инженерных изысканий на территории садоводческого, огороднического некоммерческого объединнения граждан</t>
  </si>
  <si>
    <t>1) с 30.09.2015 по 01.01.2999; 
2) с 27.10.2017 по 01.01.2099; 
3) с 08.12.2014 по 01.01.2999; 
4) с 01.01.2017 по 31.12.2020; 
5) с 01.01.2009 по 01.01.2999; 
6) с 05.08.1998 по 01.01.2999; 
7) с 10.05.2011 по 01.01.2999; 
8) с 01.01.2019 по 31.12.2030</t>
  </si>
  <si>
    <t>1) в целом; 
2) в целом; 
3) в целом; 
4) в целом; 
5) подп. 27 п. 1 ст. 15 гл. 3 ; 
6) ст. 11 гл. 2 ; 
7) ст. 7,14 гл. 2 ; 
8) в целом</t>
  </si>
  <si>
    <t>1) Постановление Администрации муниципального образования "О порядке формирования муниципального задания на оказание муниципальных услуг (выполнение работ) муниципальными учреждениями Нефтеюганского района и финансовом обеспечении его выполнения" от 30.09.2015 №1809-па; 
2) Постановление Администрации муниципального образования "О порядке предоставления  грантов в форме субсидий некоммерческим организациям, не являющимся казенными учреждениями, на реализацию программ(проектов) в сфере образования и молодежной политики" от 27.10.2017 №1897-па-нпа; 
3) Распоряжение Правительства РФ "Основы государственной молодежной политики Российской Федерации на период до 2025 года" от 29.11.2014 №2403-р; 
4)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5) Федеральный закон "Об общих принципах организации местного самоуправления в Российской Федерации (ред. от 30.03.2015 г.)" от 06.10.2003 №131-фз; 
6) Федеральный закон "Об основных гарантиях прав ребенка в Российской Федерации" от 24.07.1998 №124-фз; 
7) Закон автономного округа "О реализации государственной молодежной политики в Ханты-Мансийском автономном округе - Югре" от 30.04.2011 №27-оз-оз; 
8) Постановление Правительства автономного округа "О гос. программе ХМАО-Югры "Развитие образования"." от 05.10.2018 №338-п-п</t>
  </si>
  <si>
    <t>Мероприятия в области молодежной политики</t>
  </si>
  <si>
    <t>организация и осуществление мероприятий межпоселенческого характера по работе с детьми и молодежью</t>
  </si>
  <si>
    <t>1) с 31.10.2016 по 01.01.2999; 
2) с 27.05.2015 по 31.12.2030; 
3) с 01.01.2009 по 01.01.2999; 
4) с 04.12.2007 по 01.01.2999; 
5) с 07.05.2012 по 31.12.2025; 
6) с 09.02.2012 по 01.01.2999; 
7) с 17.11.2008 по 01.01.2999; 
8) с 22.03.2013 по 01.01.2999; 
9) с 01.01.2019 по 31.12.2030</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</si>
  <si>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Решение Думы муниципального образования "Об утверждении Стратегии социально-экономического развития муниципального образования Нефтеюганский район на пиериод до 2030 года" от 27.05.2015 №600;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Указ Президента РФ "О совершенствовании государственной политики в сфере здравоохранения" от 07.05.2012 №598; 
6) Решение Думы муниципального образования "О нормативах финансирования отдельных затрат на проведение культурно-массовых и спортивных мероприятий" от 09.02.2012 №160; 
7) Распоряжение Правительства РФ "О Концепции долгосрочного социально - экономического  развития РФ на период до 2020 года" от 17.11.2008 №1662-р;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9) Постановление Правительства автономного округа "О гос. программе ХМАО-Югры "Развитие физической культуры и спорта" от 05.10.2018 №342-п-п</t>
  </si>
  <si>
    <t>Поддержка проведения районных комплексных спортивно-массовых мероприятий, участие в окружных, региональных, всероссийских и международных соревнованиях</t>
  </si>
  <si>
    <t>организация проведения официальных физкультурно-оздоровительных и спортивных мероприятий муниципального района</t>
  </si>
  <si>
    <t>1) с 31.10.2016 по 01.01.2999; 
2) с 01.01.2009 по 01.01.2999; 
3) с 04.12.2007 по 01.01.2999; 
4) с 01.09.2013 по 01.01.2999; 
5) с 01.01.2019 по 31.12.2030</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</si>
  <si>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Федеральный закон "Об образовании в Российской Федерации" от 29.12.2012 №273-фз; 
5) Постановление Правительства автономного округа "О гос. программе ХМАО-Югры "Развитие физической культуры и спорта" от 05.10.2018 №342-п-п</t>
  </si>
  <si>
    <t>Укрепление материально-технической базы учреждений, осуществляющих спортивную подготовку</t>
  </si>
  <si>
    <t>1) с 01.01.2017 по 31.12.2020; 
2) с 01.01.2009 по 01.01.2999; 
3) с 17.06.2015 по 31.12.2999; 
4) с 01.01.2019 по 31.12.2030</t>
  </si>
  <si>
    <t>1)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2017-2020 годы" от 31.10.2016 №1789-па-нпа;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РФ " О порядке и сроках разработки федеральными органами исполнительной власти, органами исполнительной власти субъектов Российской Федерации, органами местного самоуправления мероприятий по повышению значений показателей доступности для инвалидов объектов и услуг в установленных сферах деятельности" (вместе с "Правилами разработки федеральными." от 17.06.2015 №599; 
4) Постановление Правительства автономного округа "О государственной  программе Ханты-Мансийского автономного округа-Югры "Доступная среда" от 05.10.2018 №340-п-п</t>
  </si>
  <si>
    <t>1) с 31.10.2016 по 01.01.2999; 
2) с 01.01.2009 по 01.01.2999; 
3) с 04.12.2007 по 01.01.2999; 
4) с 12.07.2013 по 01.01.2999; 
5) с 01.01.2019 по 31.12.2030</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</si>
  <si>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Постановление Правительства автономного округа "О нормах расходов на организацию и проведение физкультурных и спортивных мероприятий за счет средств бюджета Ханты-Мансийского автономного округа-Югры" от 12.07.2013 №248-п-п; 
5) Постановление Правительства автономного округа "О гос. программе ХМАО-Югры "Развитие физической культуры и спорта" от 05.10.2018 №342-п-п</t>
  </si>
  <si>
    <t xml:space="preserve">Присвоение спортивных разрядов, квалификационных категорий спортивных судей </t>
  </si>
  <si>
    <t>Единовременное денежное вознаграждение спортсменам и их личным тренерам</t>
  </si>
  <si>
    <t>Реализация мероприятий по обеспечению качества предоставления услуг в сфере физической культуры</t>
  </si>
  <si>
    <t>1) с 31.10.2016 по 01.01.2999; 
2) с 27.05.2015 по 31.12.2030; 
3) с 01.01.2009 по 01.01.2999; 
4) с 04.12.2007 по 01.01.2999; 
5) с 07.05.2012 по 31.12.2025; 
6) с 17.11.2008 по 01.01.2999; 
7) с 22.03.2013 по 01.01.2999; 
8) с 15.04.2014 по 31.12.2020; 
9) с 01.01.2019 по 31.12.2030</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</si>
  <si>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Решение Думы муниципального образования "Об утверждении Стратегии социально-экономического развития муниципального образования Нефтеюганский район на пиериод до 2030 года" от 27.05.2015 №600;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Указ Президента РФ "О совершенствовании государственной политики в сфере здравоохранения" от 07.05.2012 №598; 
6) Распоряжение Правительства РФ "О Концепции долгосрочного социально - экономического  развития РФ на период до 2020 года" от 17.11.2008 №1662-р;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Постановление Правительства РФ "Об утверждении государственной программы Российской Федерации «Развитие физической культуры и спорта» от 15.04.2014 №302; 
9) Постановление Правительства автономного округа "О гос. программе ХМАО-Югры "Развитие физической культуры и спорта" от 05.10.2018 №342-п-п</t>
  </si>
  <si>
    <t>Укрепление материально-технической базы учреждений физической культуры и спорта</t>
  </si>
  <si>
    <t>1) с 31.10.2016 по 01.01.2999; 
2) с 01.01.2009 по 01.01.2999; 
3) с 04.12.2007 по 01.01.2999; 
4) с 09.02.2012 по 01.01.2999; 
5) с 01.01.2019 по 31.12.2030</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</si>
  <si>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Решение Думы муниципального образования "О нормативах финансирования отдельных затрат на проведение культурно-массовых и спортивных мероприятий" от 09.02.2012 №160; 
5) Постановление Правительства автономного округа "О гос. программе ХМАО-Югры "Развитие физической культуры и спорта" от 05.10.2018 №342-п-п</t>
  </si>
  <si>
    <t>Участие в окружных, региональных, всероссийских и международных соревнованиях</t>
  </si>
  <si>
    <t>Содействие развитию учреждений, осуществляющих спортивную подготовку</t>
  </si>
  <si>
    <t>обеспечение условий для развития на территории муниципального района физической культуры, школьного спорта и массового спорта</t>
  </si>
  <si>
    <t>Поддержка некоммерческих организаций, реализующих проекты в сфере культуры</t>
  </si>
  <si>
    <t xml:space="preserve">Поддержка некоммерческих организаций, реализующих проекты в сфере массовой физической культуры </t>
  </si>
  <si>
    <t>Оказание финансовой поддержки социально ориентированным негосударственным некоммерческим организациям</t>
  </si>
  <si>
    <t>оказание поддержки социально ориентированным некоммерческим организациям, благотворительной деятельности и добровольчеству</t>
  </si>
  <si>
    <t>1) в целом; 
2) в целом; 
3) в целом; 
4) подп. 25 п. 1 ст. 15 гл. 3 ; 
5) п. 1 ст. 11 ; 
6) в целом</t>
  </si>
  <si>
    <t>Организация и проведение образовательных и информационных мероприятий для стимулирования деятельности субъектов малого и среднего предпринимательства и формирование благоприятного общественного мнения о малом и среднем предпринимательстве</t>
  </si>
  <si>
    <t>Расходы на осуществление мероприятий направленных на защиту прав потребителей</t>
  </si>
  <si>
    <t>Расходы на финансовую поддержку и грантов субъектам малого и среднего предпринимательства и организация мероприятий для стимулирования деятельности събъектов малого и среднего предпринимательства</t>
  </si>
  <si>
    <t>содействие развитию малого и среднего предпринимательства</t>
  </si>
  <si>
    <t>создание условий для развития сельскохозяйственного производства в поселениях в сфере животноводства без учета рыболовства и рыбоводства</t>
  </si>
  <si>
    <t>Организация совещаний, семинаров, ярмарок, конкурсов, выставок</t>
  </si>
  <si>
    <t>создание условий для расширения рынка сельскохозяйственной продукции, сырья и продовольствия</t>
  </si>
  <si>
    <t>Обеспечение мероприятий по защите населения и территории от чрезвычайных ситуаций</t>
  </si>
  <si>
    <t>Создание комплексной системы информирования населения и системы оповещения населения</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</si>
  <si>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</si>
  <si>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 с 29.02.2016 по 31.12.2030; 
2) с 01.01.2017 по 31.12.2020; 
3) с 19.12.2005 по 01.01.2999; 
4) с 17.11.1992 по 01.01.2999; 
5) с 01.01.2009 по 01.01.2999; 
6) с 01.01.2014 по 31.12.2020; 
7) с 01.01.2019 по 13.12.2030</t>
  </si>
  <si>
    <t>1) Распоряжение Правительства РФ "Стратегия государственной культурной политики на период до 2030 года" от 29.02.2016 №326-р;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3) Закон автономного округа "О культуре и искусстве в Ханты-Мансийском автономном округе - Югре" от 15.11.2005 №109-оз; 
4) Федеральный закон "Основы законодательства Российской Федерации о культуре" от 09.10.1992 №3612-1-фз;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 государственной программе Ханты-Мансийского автономного округа - Югры  "Развитие культуры и туризма в Ханты-Мансийском автономном округе - Югре на 2016 - 2020 годы" от 09.10.2013 №427-п-п; 
7) Постановление Правительства автономного округа "О гос. программе ХМАО-Югры "Культурное пространство"." от 05.10.2018 №341-п-п</t>
  </si>
  <si>
    <t>Обеспечение прав граждан на доступ к объектам культуры, допонительного образования сферы культуры и информации</t>
  </si>
  <si>
    <t>1) с 01.01.2017 по 31.12.2020; 
2) с 02.12.1995 по 01.01.2999; 
3) с 01.01.2009 по 01.01.2999; 
4) с 01.01.2014 по 31.12.2020</t>
  </si>
  <si>
    <t>1) в целом; 
2) п. 4 ст. 5 гл. 1 ; 
3) п. 10 ч. 1 ст. 15.1 гл. 3 ; 
4) в целом</t>
  </si>
  <si>
    <t>1)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2017-2020 годы" от 31.10.2016 №1789-па-нпа; 
2) Федеральный закон "О социальной защите инвалидов в Российской Федерации" от 24.11.1995 №181-фз;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"Доступная среда в Ханты-Мансийском автономном округе - Югре на 2016 - 2020 годы" от 09.10.2013 №430-п</t>
  </si>
  <si>
    <t>Обеспечение доступности инвалидов и других маломобильных групп населения к приоритетным объектам учреждений образования, культуры и  спорта</t>
  </si>
  <si>
    <t>Проектирование и строительство объектов в сфере культуры</t>
  </si>
  <si>
    <t>Сохранение и развитие традиционной культуры коренных малочисленных народов Севера в сфере культуры</t>
  </si>
  <si>
    <t>Обеспечение доступности предоставляемых инвалидам услуг в сфере культуры</t>
  </si>
  <si>
    <t>Реализация мероприятий по обеспечению качества предоставления услуг в сфере культуры</t>
  </si>
  <si>
    <t>1) с 29.02.2016 по 31.12.2030; 
2) с 01.01.2017 по 31.12.2020; 
3) с 19.12.2005 по 01.01.2999; 
4) с 01.01.2009 по 01.01.2999; 
5) с 24.12.2014 по 01.01.2999; 
6) с 17.11.1992 по 01.01.2999; 
7) с 22.03.2013 по 01.01.2999; 
8) с 01.01.2019 по 13.12.2030</t>
  </si>
  <si>
    <t xml:space="preserve">1) в целом; 
2) разд. 3 ; 
3) в целом; 
4) п. 19.1 ч. 1 ст. 15 гл. 3 ; 
5) в целом; 
6) ст. 40 разд. 7 ; 
7) в целом; 
8) разд. 2 </t>
  </si>
  <si>
    <t>Укрепление материально-технической базы учреждений культуры</t>
  </si>
  <si>
    <t>1) с 29.02.2016 по 31.12.2030; 
2) с 01.01.2017 по 31.12.2020; 
3) с 19.12.2005 по 01.01.2999; 
4) с 01.01.2009 по 01.01.2999; 
5) с 24.12.2014 по 01.01.2999; 
6) с 17.11.1992 по 01.01.2999; 
7) с 09.02.2012 по 01.01.2999; 
8) с 22.03.2013 по 01.01.2999; 
9) с 01.01.2019 по 13.12.2030</t>
  </si>
  <si>
    <t xml:space="preserve">1) в целом; 
2) в целом; 
3) в целом; 
4) п. 19.1 ч. 1 ст. 15 гл. 3 ; 
5) в целом; 
6) ст. 10 разд. 2 ; 
7) прил. 1-3; 
8) в целом; 
9) разд. 2 </t>
  </si>
  <si>
    <t>Поддержка проведения творческих и культурно-массовых мероприятий</t>
  </si>
  <si>
    <t>Проведение региональных, районных праздников</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</si>
  <si>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</si>
  <si>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Обеспечение доступности предоставляемых инвалидам услуг в сфере библиотечного обслуживания</t>
  </si>
  <si>
    <t>1) с 01.01.2017 по 31.12.2020; 
2) с 02.01.1995 по 01.01.2999; 
3) с 01.01.2009 по 01.01.2999; 
4) с 07.05.2012 по 31.12.2020; 
5) с 10.11.2011 по 01.01.2999; 
6) с 26.04.2018 по 01.01.2999; 
7) с 01.01.2019 по 13.12.2030</t>
  </si>
  <si>
    <t>Развитие библиотечного дела</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</si>
  <si>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</si>
  <si>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 в целом; 
2) в целом; 
3) в целом; 
4) подп. 18 п. 1 ст. 15 гл. 3 ; 
5) в целом; 
6) в целом; 
7) в целом</t>
  </si>
  <si>
    <t>Мероприятия в области информационно-коммуникационных технологий</t>
  </si>
  <si>
    <t>Мероприятия в области информационно-коммунакационных технологий</t>
  </si>
  <si>
    <t>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</si>
  <si>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содержание на территории муниципального района межпоселенческих мест захоронения, организация ритуальных услуг</t>
  </si>
  <si>
    <t>Формирование и содержание архивного фонда</t>
  </si>
  <si>
    <t>формирование и содержание муниципального архива, включая хранение архивных фондов поселений</t>
  </si>
  <si>
    <t>Расходы на формирование на территории Нефтеюганского района актуализированной градостроительной документацией, информационной системой обеспечения градостроительной деятельности</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</si>
  <si>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</si>
  <si>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Обеспечение экологической безопасности</t>
  </si>
  <si>
    <t>1) с 01.01.2019 по 01.01.2999; 
2) с 01.01.2019 по 01.01.2999; 
3) с 25.02.2016 по 01.01.2999; 
4) с 01.01.2009 по 01.01.2999</t>
  </si>
  <si>
    <t xml:space="preserve">1) в целом; 
2) в целом; 
3) прил. 5,1; 
4) подп. 14 п. 1 ст. 15 гл. 3 </t>
  </si>
  <si>
    <t>Расходы на приобретение техники и оборудования</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</si>
  <si>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</si>
  <si>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Проектирование, строительство(реконструкция) и ремонт объектов в сфере образования</t>
  </si>
  <si>
    <t>Сохранение и развитие традиционной культуры коренных малочисленных народов Севера в сфере дополнительного образования</t>
  </si>
  <si>
    <t>1) с 01.01.2017 по 31.12.2020; 
2) с 19.12.2005 по 01.01.2999; 
3) с 01.01.2009 по 01.01.2999; 
4) с 01.09.2013 по 01.01.2999; 
5) с 01.01.2019 по 13.12.2030</t>
  </si>
  <si>
    <t>Укрепление материально-технической базы учреждений дополнительного образования в сфере культуры</t>
  </si>
  <si>
    <t>Обеспечение доступности предоставляемых инвалидам услуг в сфере дополнительного образования</t>
  </si>
  <si>
    <t>Содействие развитию дополнительного образования в сфере культуры</t>
  </si>
  <si>
    <t>1) с 01.01.2017 по 31.12.2020; 
2) с 02.12.1995 по 01.01.2999; 
3) с 01.01.2009 по 01.01.2999; 
4) с 17.06.2015 по 31.12.2999; 
5) с 01.01.2019 по 31.12.2030</t>
  </si>
  <si>
    <t>1) в целом; 
2) п. 4 ст. 5 гл. 1 ; 
3) подп. 11 п. 1 ст. 15 гл. 3 ; 
4) п. 3 ; 
5) в целом</t>
  </si>
  <si>
    <t>1)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2017-2020 годы" от 31.10.2016 №1789-па-нпа; 
2) Федеральный закон "О социальной защите инвалидов в Российской Федерации" от 24.11.1995 №181-фз;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РФ " О порядке и сроках разработки федеральными органами исполнительной власти, органами исполнительной власти субъектов Российской Федерации, органами местного самоуправления мероприятий по повышению значений показателей доступности для инвалидов объектов и услуг в установленных сферах деятельности" (вместе с "Правилами разработки федеральными." от 17.06.2015 №599; 
5) Постановление Правительства автономного округа "О государственной  программе Ханты-Мансийского автономного округа-Югры "Доступная среда" от 05.10.2018 №340-п-п</t>
  </si>
  <si>
    <t>Обеспечение условий инвалидам для беспрепятственного доступа к объектам учреждений образования</t>
  </si>
  <si>
    <t>1) с 12.01.1996 по 01.01.2999; 
2) с 01.01.2017 по 31.12.2020; 
3) с 01.01.2009 по 01.01.2999; 
4) с 01.01.2014 по 31.12.2020; 
5) с 01.09.2013 по 01.01.2999; 
6) с 01.09.2013 по 01.01.2999; 
7) с 19.10.2015 по 01.01.2099</t>
  </si>
  <si>
    <t>1) ст. 15 гл. 2 ; 
2) в целом; 
3) подп. 11 п. 1 ст. 15 гл. 3 ; 
4) в целом; 
5) ст. 9 ; 
6) ст. 59 гл. 6 ; 
7) в целом</t>
  </si>
  <si>
    <t>1) Закон Российской Федерации "О профессиональных союзах, их правах и гарантиях деятельности" " от 12.01.1996 №10-фз; 
2)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"Развитие образования в Ханты-Мансийском автономном округе - Югре на 2016 - 2020 годы" от 09.10.2013 №413-п; 
5) Закон автономного округа "Об образовании в Ханты-Мансийском автономном округе - Югре" от 01.07.2013 №68-оз; 
6) Федеральный закон "Об образовании в Российской Федерации" от 29.12.2012 №273-фз; 
7) Постановление Администрации муниципального образования "Об утверждении порядка определения объема и условий предоставления субсидий муниципальным бюджетным и автономным учреждениям на иные цели" от 19.10.2015 №1917-па-нпа</t>
  </si>
  <si>
    <t>Мероприятия в области образования</t>
  </si>
  <si>
    <t>1) с 30.09.2015 по 01.01.2999; 
2) с 27.07.2017 по 01.01.1299; 
3) с 01.01.2017 по 31.12.2020; 
4) с 01.01.2009 по 01.01.2999; 
5) с 01.09.2013 по 01.01.2999; 
6) с 07.05.2012 по 31.12.2020; 
7) с 01.01.2019 по 31.12.2030; 
8) с 04.09.2014 по 01.01.2099; 
9) с 19.10.2015 по 01.01.2099; 
10) с 07.11.2019 по 01.01.2999</t>
  </si>
  <si>
    <t xml:space="preserve">1) в целом; 
2) в целом; 
3) в целом; 
4) подп. 11 п. 1 ст. 15 гл. 3 ; 
5) ст. 75 гл. 10 ; 
6) в целом; 
7) в целом; 
8) в целом; 
9) в целом; 
10) п. 1 </t>
  </si>
  <si>
    <t>1) Постановление Администрации муниципального образования "О порядке формирования муниципального задания на оказание муниципальных услуг (выполнение работ) муниципальными учреждениями Нефтеюганского района и финансовом обеспечении его выполнения" от 30.09.2015 №1809-па; 
2) Постановление Администрации муниципального образования "Об установлении системы оплаты труда работников муниципальных  
бюджетных и автономных образовательных организаций, подведомственных  
департаменту образования и молодежной политики Нефтеюганского района" от 27.07.2017 №1242-па-нпа; 
3)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образовании в Российской Федерации" от 29.12.2012 №273-фз; 
6) Указ Президента РФ "О мерах по реализации государственной политики в области образования и науки" от 07.05.2012 №599; 
7) Постановление Правительства автономного округа "О гос. программе ХМАО-Югры "Развитие образования"." от 05.10.2018 №338-п-п; 
8) Распоряжение Правительства РФ "Об утверждении Концепции развития дополнительного образования детей" от 04.09.2014 №1726-р; 
9) Постановление Администрации муниципального образования "Об утверждении порядка определения объема и условий предоставления субсидий муниципальным бюджетным и автономным учреждениям на иные цели" от 19.10.2015 №1917-па-нпа; 
10) Постановление Правительства РФ "Об утверждении требований к антитеррористичекой защищенности объектов (территорий) министерства науки и высшего образования РФ, его территориальных органов и подведомственных ему организаций, объектов (территорий), относящихся к сфере деятельности министерства науки и высшего образования РФ, форма паспорта безопасности этих объектов (территорий)" от 07.11.2019 №1421</t>
  </si>
  <si>
    <t>Обеспечение деятельности (оказание услуг) по организации дополнительного образования</t>
  </si>
  <si>
    <t>1) с 30.09.2015 по 01.01.2999; 
2) с 27.07.2017 по 01.01.1299; 
3) с 31.10.2016 по 01.01.2999; 
4) с 01.01.2017 по 31.12.2020; 
5) с 01.01.2009 по 01.01.2999; 
6) с 01.01.2014 по 31.12.2020; 
7) с 01.09.2013 по 01.01.2999; 
8) с 01.09.2013 по 01.01.2999; 
9) с 10.02.2016 по 01.01.2999; 
10) с 01.01.2019 по 31.12.2030; 
11) с 23.03.2016 по 01.01.2099; 
12) с 07.11.2019 по 01.01.2999</t>
  </si>
  <si>
    <t xml:space="preserve">1) в целом; 
2) в целом; 
3) в целом; 
4) в целом; 
5) подп. 11 п. 1 ст. 15 гл. 3 ; 
6) в целом; 
7) п. 3 ст. 6 ; 
8) ст. 63 гл. 7 ; 
9) п. 1 ст. 1 ; 
10) в целом; 
11) в целом; 
12) п. 1 </t>
  </si>
  <si>
    <t>1) Постановление Администрации муниципального образования "О порядке формирования муниципального задания на оказание муниципальных услуг (выполнение работ) муниципальными учреждениями Нефтеюганского района и финансовом обеспечении его выполнения" от 30.09.2015 №1809-па; 
2) Постановление Администрации муниципального образования "Об установлении системы оплаты труда работников муниципальных  
бюджетных и автономных образовательных организаций, подведомственных  
департаменту образования и молодежной политики Нефтеюганского района" от 27.07.2017 №1242-па-нпа; 
3)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4)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 государственной программе Ханты-Мансийского автономного округа - Югры "Развитие образования в Ханты-Мансийском автономном округе - Югре на 2016 - 2020 годы" от 09.10.2013 №413-п; 
7) Закон автономного округа "Об образовании в Ханты-Мансийском автономном округе - Югре" от 01.07.2013 №68-оз; 
8) Федеральный закон "Об образовании в Российской Федерации" от 29.12.2012 №273-фз; 
9) Закон автономного округа "О регулировании отдельных отношений в сфере организации обеспечения питанием обучающихся в государственных образовательных организациях, частных профессиональных образовательных организациях, муниципальных общеобразовательных организациях, расположенных в Ханты-Мансийском автономном округе-Югре " от 30.01.2016 №4-оз-оз; 
10) Постановление Правительства автономного округа "О гос. программе ХМАО-Югры "Жилищно-коммунальный комплекс и городская среда"." от 05.10.2018 №347-п-п; 
11) Постановление Администрации муниципального образования "Об обеспечении питанием обучающихся в муниципальных  
общеобразовательных организациях Нефтеюганского района" от 23.03.2016 №368-па-нпа; 
12) Постановление Правительства РФ "Об утверждении требований к антитеррористичекой защищенности объектов (территорий) министерства науки и высшего образования РФ, его территориальных органов и подведомственных ему организаций, объектов (территорий), относящихся к сфере деятельности министерства науки и высшего образования РФ, форма паспорта безопасности этих объектов (территорий)" от 07.11.2019 №1421</t>
  </si>
  <si>
    <t>Обеспечение деятельности (оказание услуг) по организации общего образования</t>
  </si>
  <si>
    <t>1) с 30.09.2015 по 01.01.2999; 
2) с 27.07.2017 по 01.01.1299; 
3) с 01.01.2017 по 31.12.2020; 
4) с 01.01.2009 по 01.01.2999; 
5) с 01.09.2013 по 01.01.2999; 
6) с 07.05.2012 по 31.12.2020; 
7) с 01.01.2019 по 31.12.2030; 
8) с 07.11.2019 по 01.01.2999</t>
  </si>
  <si>
    <t xml:space="preserve">1) в целом; 
2) в целом; 
3) в целом; 
4) подп. 11 п. 1 ст. 15 гл. 3 ; 
5) ст. 64 гл. 7 ; 
6) в целом; 
7) в целом; 
8) п. 1 </t>
  </si>
  <si>
    <t>1) Постановление Администрации муниципального образования "О порядке формирования муниципального задания на оказание муниципальных услуг (выполнение работ) муниципальными учреждениями Нефтеюганского района и финансовом обеспечении его выполнения" от 30.09.2015 №1809-па; 
2) Постановление Администрации муниципального образования "Об установлении системы оплаты труда работников муниципальных  
бюджетных и автономных образовательных организаций, подведомственных  
департаменту образования и молодежной политики Нефтеюганского района" от 27.07.2017 №1242-па-нпа; 
3)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образовании в Российской Федерации" от 29.12.2012 №273-фз; 
6) Указ Президента РФ "О мерах по реализации государственной политики в области образования и науки" от 07.05.2012 №599; 
7) Постановление Правительства автономного округа "О гос. программе ХМАО-Югры "Развитие образования"." от 05.10.2018 №338-п-п; 
8) Постановление Правительства РФ "Об утверждении требований к антитеррористичекой защищенности объектов (территорий) министерства науки и высшего образования РФ, его территориальных органов и подведомственных ему организаций, объектов (территорий), относящихся к сфере деятельности министерства науки и высшего образования РФ, форма паспорта безопасности этих объектов (территорий)" от 07.11.2019 №1421</t>
  </si>
  <si>
    <t>Обеспечение деятельности (оказание услуг) по организации дошкольного образования</t>
  </si>
  <si>
    <t>1) в целом; 
2) абз. 1 ст. 19 гл. 4 ; 
3) подп. 11 п. 1 ст. 15 гл. 3 ; 
4) в целом; 
5) в целом</t>
  </si>
  <si>
    <t>Обеспечение реализации права детей с ограничениями возможности здоровья на образование</t>
  </si>
  <si>
    <t>1) с 27.01.2010 по 01.01.2099; 
2) с 26.02.2010 по 01.01.2999; 
3) с 01.01.2017 по 31.12.2020; 
4) с 30.12.2009 по 01.01.2999; 
5) с 01.01.2009 по 01.01.2999; 
6) с 05.08.1998 по 01.01.2999; 
7) с 01.01.2019 по 31.12.2030</t>
  </si>
  <si>
    <t>1) подп. 1.5.4. п. 1 ; 
2) подп. 1.2.,1.5. п. 1 ; 
3) в целом; 
4) подп. 5 п. 2 ст. 2 ; 
5) подп. 11 п. 1 ст. 15 гл. 3 ; 
6) ст. 12 гл. 2 ; 
7) в целом</t>
  </si>
  <si>
    <t>1) Постановление Правительства автономного округа "О регулировании отдельных вопросов в сфере организации и обеспечения отдыха и оздоровления детей, имеющих место жительства в Ханты-Мансийском автономном округе - Югре" от 27.01.2010 №22-п-п; 
2) Постановление Правительства автономного округа "О порядке организации отдыха и оздоровления детей, проживающих в Ханты-Мансийском автономном округе - Югре" от 27.01.2010 №21-п; 
3)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4) Закон автономного округа "Об организации и обеспечения отдыха и оздоровления детей в Ханты-мансийском автономном округе-Югре" от 30.12.2009 №250-оз-оз; 
5) Федеральный закон "Об общих принципах организации местного самоуправления в Российской Федерации (ред. от 30.03.2015 г.)" от 06.10.2003 №131-фз; 
6) Федеральный закон "Об основных гарантиях прав ребенка в Российской Федерации" от 24.07.1998 №124-фз; 
7) Постановление Правительства автономного округа "О гос. программе ХМАО-Югры "Развитие образования"." от 05.10.2018 №338-п-п</t>
  </si>
  <si>
    <t>Оплата стоимости питания детям школьного возраста в оздоровительных лагерях с дневным пребыванием детей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</si>
  <si>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</si>
  <si>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 с 23.01.2019 по 31.12.2019; 
2) с 27.10.2017 по 01.01.2099; 
3) с 26.02.2010 по 01.01.2999; 
4) с 01.01.2017 по 31.12.2020; 
5) с 01.01.2006 по 01.01.2999; 
6) с 01.01.2009 по 01.01.2999; 
7) с 05.08.1998 по 01.01.2999; 
8) с 01.01.2019 по 31.12.2030</t>
  </si>
  <si>
    <t>1) в целом; 
2) в целом; 
3) п. 1 ; 
4) в целом; 
5) ст. 7.4. гл. 2.2. ; 
6) подп. 11 п. 1 ст. 15 гл. 3 ; 
7) ст. 12 гл. 2 ; 
8) в целом</t>
  </si>
  <si>
    <t>1) Распоряжение Администрации муниципального образования "О комплексе мер по организации и обеспечению отдыха и оздоровления детей, имеющих место жительства в Нефтеюганском районе на 2019 год" от 23.01.2019 №35-ра; 
2) Постановление Администрации муниципального образования "О порядке предоставления  грантов в форме субсидий некоммерческим организациям, не являющимся казенными учреждениями, на реализацию программ(проектов) в сфере образования и молодежной политики" от 27.10.2017 №1897-па-нпа; 
3) Постановление Правительства автономного округа "О порядке организации отдыха и оздоровления детей, проживающих в Ханты-Мансийском автономном округе - Югре" от 27.01.2010 №21-п; 
4)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5) Закон автономного округа "О наделении органов местного самоуправления муниципальных образований отдельными государственными полномочиями Ханты-Мансийского автономного округа - Югры (с изменениями на 20.02.2014 г.)" от 08.07.2005 №62-оз; 
6) Федеральный закон "Об общих принципах организации местного самоуправления в Российской Федерации (ред. от 30.03.2015 г.)" от 06.10.2003 №131-фз; 
7) Федеральный закон "Об основных гарантиях прав ребенка в Российской Федерации" от 24.07.1998 №124-фз; 
8) Постановление Правительства автономного округа "О гос. программе ХМАО-Югры "Развитие образования"." от 05.10.2018 №338-п-п</t>
  </si>
  <si>
    <t>Обеспечение реализации мероприятий по поддержке отдыха и оздоровления детей и молодежи</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</si>
  <si>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</si>
  <si>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 в целом; 
2) п. 1 ст. 7 гл. 2 ; 
3) подп. 9 п. 1 ст. 15 гл. 3 ; 
4) прил. 2</t>
  </si>
  <si>
    <t>Организация и развитие системы экологического образования, просвещения и формирования экологической культуры</t>
  </si>
  <si>
    <t>Расходы на обеспечение доступности для населения информации о состоянии окружающей среды и формирование навыков</t>
  </si>
  <si>
    <t>организация мероприятий межпоселенческого характера по охране окружающей среды</t>
  </si>
  <si>
    <t>1) с 01.01.2000 по 01.01.2999; 
2) с 01.01.2009 по 01.01.2999; 
3) с 01.01.2007 по 01.01.2999; 
4) с 23.04.2019 по 01.01.2999</t>
  </si>
  <si>
    <t>1) в целом; 
2) п. 7 ч. 1 ст. 15 гл. 3 ; 
3) в целом; 
4) в целом</t>
  </si>
  <si>
    <t>Резервный фонд</t>
  </si>
  <si>
    <t>участие в предупреждении и ликвидации последствий чрезвычайных ситуаций на территории муниципального района</t>
  </si>
  <si>
    <t>Меры поддержки направленные на укрепление межнационального согласия, поддержку и развитие языков, народных промыслов</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</si>
  <si>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</si>
  <si>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Профилактика экстремистской деятельности</t>
  </si>
  <si>
    <t>1) в целом; 
2) подп. 6.1 п. 1 ст. 15 гл. 3 ; 
3) ст. 5 ; 
4) п. 3 ; 
5) в целом; 
6) в целом; 
7) в целом</t>
  </si>
  <si>
    <t>Профилактика экстремизма, гармонизация межэтнических и межкультурных отношений в Нефтеюганском районе</t>
  </si>
  <si>
    <t>Расходы на профилактику экстремистской деятельности</t>
  </si>
  <si>
    <t>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</si>
  <si>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Дорожная деятельность (содержание, текущий и капитальный ремонт автомобильных дорог)</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</si>
  <si>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</si>
  <si>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</si>
  <si>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 с 01.01.2017 по 31.12.2020; 
2) с 01.01.2009 по 01.01.2999; 
3) с 01.01.2019 по 31.12.2030</t>
  </si>
  <si>
    <t>1) с 31.10.2016 по 01.01.2999; 
2) с 01.01.2009 по 01.01.2999; 
3) с 01.01.2019 по 31.12.2030; 
4) с 13.04.2015 по 01.01.2999</t>
  </si>
  <si>
    <t>1) в целом; 
2) п. 3 ч. 1 ст. 15 гл. 3 ; 
3) в целом; 
4)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</si>
  <si>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 программе ХМАО-Югры "Жилищно-коммунальный комплекс и городская среда"." от 05.10.2018 №347-п-п; 
4) Постановление Администрации муниципального образования «Об утверждении порядка предоставления субсидий на возмещение затрат на реконструкцию (модернизацию) объектов тепло-, водоснабжения и водоотведения, переданных по концессионному соглашению» от 13.04.2015 №827-па-нпа</t>
  </si>
  <si>
    <t>Возмещение затрат на реконструкцию (модернизацию) объектов тепло-водоснабжения и водоотведения переданных по концессионному соглашению</t>
  </si>
  <si>
    <t>Капитальный и текущий ремонт систем объектов коммунального комплекса для подготовки к осенне-зимнему периоду</t>
  </si>
  <si>
    <t>Проектирование, строительство(реконструкция) и ремонт объектов в сфере коммунального хозяйства</t>
  </si>
  <si>
    <t>1) с 01.01.2017 по 31.12.2020; 
2) с 01.01.2009 по 01.01.2999; 
3) с 01.01.2019 по 31.12.2030; 
4) с 23.10.2015 по 01.01.2999</t>
  </si>
  <si>
    <t>1) п. 3.1 разд. 3 ; 
2) в целом; 
3) в целом; 
4) в целом</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</si>
  <si>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 программе ХМАО-Югры "Развитие образования"." от 05.10.2018 №338-п-п; 
4) Распоряжение Правительства РФ "О программе «Содействие созданию в субъектах Российской Федерации (исходя из прогнозируемой потребности) новых мест в общеобразовательных организациях» на 2016 - 2025 годы" от 23.10.2015 №2145-р</t>
  </si>
  <si>
    <t>Приобретение объектов недвижимого имущества для размещения образовательных организаций</t>
  </si>
  <si>
    <t>1) с 01.01.2018 по 31.12.2025; 
2) с 01.01.2017 по 31.12.2020; 
3) с 01.01.2009 по 01.01.2999; 
4) с 07.05.2012 по 01.01.2999; 
5) с 01.01.2019 по 31.12.2030</t>
  </si>
  <si>
    <t>1) в целом; 
2) в целом; 
3) подп. 3 п. 1 ст. 15 гл. 3 ; 
4) в целом; 
5) в целом</t>
  </si>
  <si>
    <t>Осуществление жилищного строительства</t>
  </si>
  <si>
    <t>1) с 01.01.2017 по 31.12.2020; 
2) с 01.01.2009 по 01.01.2999; 
3) с 29.02.2012 по 01.01.2999</t>
  </si>
  <si>
    <t xml:space="preserve">1) разд. 4 ; 
2) подп. 3 п. 1 ст. 15 гл. 3 ; 
3) п. 1 ст. 4 </t>
  </si>
  <si>
    <t>1) Постановление Администрации муниципального образования "Об утверждении муниципальной программы Нефтеюганского района "Управление имуществом муниципального образования Нефтеюганского района на 2017-2020 годы" от 31.10.2016 №1805-па-нпа; 
2) Федеральный закон "Об общих принципах организации местного самоуправления в Российской Федерации (ред. от 30.03.2015 г.)" от 06.10.2003 №131-фз; 
3)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t>
  </si>
  <si>
    <t>1) с 01.01.2009 по 01.01.2999; 
2) с 16.09.2008 по 31.12.2999; 
3) с 06.08.1998 по 01.01.2999; 
4) с 29.02.2012 по 01.01.2999</t>
  </si>
  <si>
    <t xml:space="preserve">1) подп. 3 п. 1 ст. 15 гл. 3 ; 
2) п. 26 ст. 1 ; 
3) ст. 6 гл. 1 ; 
4) ст. 4 </t>
  </si>
  <si>
    <t>Техническая инвентаризация и паспортизация жилых и нежилых помещений</t>
  </si>
  <si>
    <t>владение, пользование и распоряжение имуществом, находящимся в муниципальной собственности муниципального района</t>
  </si>
  <si>
    <t>1) с 18.10.1999 по 01.01.2999; 
2) с 01.01.2009 по 01.01.2999; 
3) с 17.12.2008 по 01.01.2999</t>
  </si>
  <si>
    <t xml:space="preserve">1) подп. 4 п. 2 ст. 26.3 гл. 4.1 ; 
2) п. 1 ч. 1 ст. 15 гл. 3 ; 
3) п. 4 </t>
  </si>
  <si>
    <t>резервный фонд</t>
  </si>
  <si>
    <t>Наградной фонд</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</si>
  <si>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</si>
  <si>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</si>
  <si>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</si>
  <si>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</si>
  <si>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Факт</t>
  </si>
  <si>
    <t>План</t>
  </si>
  <si>
    <t>Прз</t>
  </si>
  <si>
    <t>Рз</t>
  </si>
  <si>
    <t>Реквизиты</t>
  </si>
  <si>
    <t>Наименование</t>
  </si>
  <si>
    <t>Плановый год</t>
  </si>
  <si>
    <t>очередной финансовый год</t>
  </si>
  <si>
    <t>текущий финансовый год</t>
  </si>
  <si>
    <t>Дата вступления в силу, срок действия</t>
  </si>
  <si>
    <t>Номер раздела, главы, статьи, части, пункта, подпункта, абзаца</t>
  </si>
  <si>
    <t>Наименование и реквизиты</t>
  </si>
  <si>
    <t>Объем ассигнований на исполнение расходного обязательства, тыс. руб.</t>
  </si>
  <si>
    <t>Нормативный правовой акт, договор, соглашение</t>
  </si>
  <si>
    <t>Наименование расходного обязательства</t>
  </si>
  <si>
    <t>Код расходного обязательства</t>
  </si>
  <si>
    <t>Наименование ГРБС</t>
  </si>
  <si>
    <t>Код ГРБС</t>
  </si>
  <si>
    <t>Наименование полномочия</t>
  </si>
  <si>
    <t>Код полномочия</t>
  </si>
  <si>
    <t xml:space="preserve">Иные межбюджетные трансферты за счет средств резервного фонда Правительства Ханты-Мансийского автономного округа - Югры	</t>
  </si>
  <si>
    <t>Проектирование и строительство объектов в сфере коммунального хозяйства</t>
  </si>
  <si>
    <t>Поддержка развития животноводства</t>
  </si>
  <si>
    <t>481.481.00.1</t>
  </si>
  <si>
    <t>Проектирование, строительство(реконструкция) и ремонт объектов  муниципальной собственности</t>
  </si>
  <si>
    <t>481.481.75.0</t>
  </si>
  <si>
    <t>Межбюджетные трансферты (капитальный ремонт систем объектов коммунального комплекса для подготовки к осенне-зимнему периоду</t>
  </si>
  <si>
    <t>Расходы на профилактику незаконного оборота и потребления наркотических средств и психотропных веществ</t>
  </si>
  <si>
    <t>Выплаты гражданам на приобретение (строительство) жилья</t>
  </si>
  <si>
    <t>Осуществление расходных обязательств, связанных с арендой помещений для обеспечения исполнения полномочий органами местного самоуправления поселений Нефтеюганского района</t>
  </si>
  <si>
    <t>Расходы резервного фонда</t>
  </si>
  <si>
    <t>Региональный проект "Обеспечение устойчивого сокращения непригодного для проживания жилищного фонда"</t>
  </si>
  <si>
    <t>отчетный финансовый год</t>
  </si>
  <si>
    <t>Поддержка добровольческих (волонтерских) объединений в сельской местности, в том числе по реализации социокультурных проектов</t>
  </si>
  <si>
    <t>1) с 01.01.2017 по 31.12.2020; 
2) с 01.01.2009 по 01.01.2999; 
3) с 01.01.2019 по 13.12.2030</t>
  </si>
  <si>
    <t>Осуществление деятельности по обращению с животными без владельцев</t>
  </si>
  <si>
    <t>Осуществление деятельности по обращению с животными без владельцев (местный бюджет)</t>
  </si>
  <si>
    <t>Организация и проведение мероприятий, направленных на профилактику правонарушений несовершеннолетних</t>
  </si>
  <si>
    <t>Правовое просвещение и правовое информирование населения</t>
  </si>
  <si>
    <t>Поддержка развития рыбохозяйственного комплекса</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</si>
  <si>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</si>
  <si>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образовании в Ханты-Мансийском автономном округе - Югре" от 01.07.2013 №68-оз; 
4) Федеральный закон "Об образовании в Российской Федерации" от 29.12.2012 №273-фз; 
5) Постановление Правительства автономного округа "О гос. программе ХМАО-Югры "Развитие образования"." от 05.10.2018 №338-п-п</t>
  </si>
  <si>
    <t>1) в целом; 
2) подп. 26 п. 1 ст. 15 гл. 3 ; 
3) п. 3 ст. 6 ; 
4) ст. 75 гл. 10 ; 
5) в целом</t>
  </si>
  <si>
    <t>1) с 01.01.2017 по 31.12.2020; 
2) с 01.01.2009 по 01.01.2999; 
3) с 01.09.2013 по 01.01.2999; 
4) с 01.09.2013 по 01.01.2999; 
5) с 01.01.2019 по 31.12.2030</t>
  </si>
  <si>
    <t>Организация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</si>
  <si>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 программе ХМАО-Югры "Развитие образования"." от 05.10.2018 №338-п-п</t>
  </si>
  <si>
    <t>481.481.75.1</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</si>
  <si>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</si>
  <si>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481.481.76.0</t>
  </si>
  <si>
    <t>Субсидии на возмещение недополученных доходов в связи с оказанием услуг по погребению на межселенной территории Нефтеюганского района</t>
  </si>
  <si>
    <t>1) Постановление Администрации муниципального образования "Об утверждении муниципальной программы Нефтеюганского района "Профилактика экстремизма, гармонизация межэтнических  
и межкультурных отношений в Нефтеюганском районе  
на 2019-2024 годы и на период до 2030 года" от 31.10.2016 №1787-па-нпа; 
2) Федеральный закон "О безопасности" от 28.12.2010 №390-ФЗ-фз; 
3) Федеральный закон "О стратегическом планировании в Российской Федерации" от 28.06.2014 №172-ФЗ-фз; 
4) Федеральный закон "Об общих принципах организации местного самоуправления в Российской Федерации (ред. от 30.03.2015 г.)" от 06.10.2003 №131-фз; 
5) Федеральный закон "О противодействии экстремистской деятельности" от 25.07.2002 №114-фз-фз; 
6) Указ Президента РФ "О Стратегии государственной национальной политики Российской Федерации на период до 2025 года" от 19.12.2012 №1666; 
7) Постановление Правительства автономного округа "О гос.программе  ХМАО-Югры "Реализация государственной национальной политики и профилактика экстремизма" от 05.10.2018 №349-п-п</t>
  </si>
  <si>
    <t>1) п. 1.4 разд. 3 ; 
2) ст. 12 гл. 2 ; 
3) п. 2 ст. 1 гл. 1 ; 
4) п. 6.1 ч. 1 ст. 15 гл. 3 ; 
5) в целом; 
6) п. 3 ; 
7) в целом</t>
  </si>
  <si>
    <t>1) с 01.01.2019 по 31.12.2020; 
2) с 28.10.2010 по 01.01.2999; 
3) с 28.06.2014 по 01.01.2999; 
4) с 01.01.2009 по 01.01.2999; 
5) с 25.07.2002 по 01.01.2999; 
6) с 19.12.2012 по 31.12.2025; 
7) с 01.01.2019 по 31.12.2030</t>
  </si>
  <si>
    <t xml:space="preserve">1) в целом; 
2) п. 19.1 ч. 1 ст. 15 гл. 3 ; 
3) в целом; 
4) в целом; 
5) п. 1.1 разд. 1 </t>
  </si>
  <si>
    <t>1) с 19.12.2005 по 01.01.2999; 
2) с 01.01.2009 по 01.01.2999; 
3) с 19.12.2012 по 31.12.2025; 
4) с 22.03.2013 по 01.01.2999; 
5) с 01.01.2019 по 31.12.2030</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</si>
  <si>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Закон автономного округа "О культуре и искусстве в Ханты-Мансийском автономном округе - Югре" от 15.11.2005 №109-оз; 
3) Федеральный закон "Об общих принципах организации местного самоуправления в Российской Федерации (ред. от 30.03.2015 г.)" от 06.10.2003 №131-фз; 
4) Федеральный закон "Об образовании в Российской Федерации" от 29.12.2012 №273-фз; 
5) Постановление Правительства автономного округа "О гос. программе ХМАО-Югры "Культурное пространство"." от 05.10.2018 №341-п-п; 
6) Постановление Администрации муниципального образования «Об установлении системы оплаты труда работников бюджетных образовательных организаций Нефтеюганского района, подведомственных департаменту культуры и спорта Нефтеюганского района" от 26.05.2020 №690-па-нпа</t>
  </si>
  <si>
    <t>1) п. 2.1 разд. 3 ; 
2) п. 3 ст. 3 ; 
3) п. 11 ч. 1 ст. 15 гл. 3 ; 
4) ст. 75 гл. 10 ; 
5) разд. 2 ; 
6) в целом</t>
  </si>
  <si>
    <t>1) с 01.01.2017 по 31.12.2020; 
2) с 19.12.2005 по 01.01.2999; 
3) с 01.01.2009 по 01.01.2999; 
4) с 01.09.2013 по 01.01.2999; 
5) с 01.01.2019 по 13.12.2030; 
6) с 01.01.2020 по 01.01.2999</t>
  </si>
  <si>
    <t xml:space="preserve">1) п. 2.1 разд. 3 ; 
2) п. 26 ч. 1 ст. 15 гл. 3 ; 
3) ст. 20 гл. 2 ; 
4) прил. 4-7; 
5) разд. 2 </t>
  </si>
  <si>
    <t>1) разд. 3 ; 
2) п. 11 ч. 1 ст. 15 гл. 3 ; 
3) в целом; 
4) в целом</t>
  </si>
  <si>
    <t xml:space="preserve">1) п. 2.4 разд. 3 ; 
2) п. 26 ч. 1 ст. 15 гл. 3 ; 
3) ст. 34.1 гл. 4 ; 
4) ст. 75 гл. 10 ; 
5) разд. 2 </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</si>
  <si>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Закон автономного округа "О культуре и искусстве в Ханты-Мансийском автономном округе - Югре" от 15.11.2005 №109-оз; 
3) Федеральный закон "Об общих принципах организации местного самоуправления в Российской Федерации (ред. от 30.03.2015 г.)" от 06.10.2003 №131-фз; 
4) Федеральный закон "Об образовании в Российской Федерации" от 29.12.2012 №273-фз; 
5) Постановление Правительства автономного округа "О гос. программе ХМАО-Югры "Культурное пространство"." от 05.10.2018 №341-п-п</t>
  </si>
  <si>
    <t xml:space="preserve">1) п. 2.1 разд. 3 ; 
2) в целом; 
3) п. 11 ч. 1 ст. 15 гл. 3 ; 
4) ст. 75 гл. 10 ; 
5) разд. 2 </t>
  </si>
  <si>
    <t xml:space="preserve">1) п. 11 ч. 1 ст. 15 гл. 3 ; 
2) в целом; 
3) в целом; 
4) п. 1.1 разд. 1 </t>
  </si>
  <si>
    <t>1) с 01.01.2009 по 01.01.2999; 
2) с 19.12.2012 по 31.12.2025; 
3) с 22.03.2013 по 01.01.2999; 
4) с 01.01.2019 по 31.12.2030</t>
  </si>
  <si>
    <t>1) Постановление Администрации муниципального образования "Развитие информационного общества Нефтеюганского района на 2019-2024 годы и на период до 2030 года" от 21.12.2018 №2399-па-нпа; 
2) Федеральный закон "О персональных данных" от 27.07.2006 №152-ФЗ-фз; 
3) Федеральный закон "Об организации предоставления государственных и муниципальных услуг" от 27.07.2010 №210-фз; 
4) Указ Президента РФ "Об основных направлениях совершенствования системы государственного управления (в ред. от 07.05.2012 г.)" от 07.05.2012 №601; 
5) Федеральный закон "Об общих принципах организации местного самоуправления в Российской Федерации (ред. от 30.03.2015 г.)" от 06.10.2003 №131-фз; 
6) Федеральный закон "Об информации, информационных технологиях и о защите информации " от 27.07.2006 №149-фз;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Постановление Правительства автономного округа "О гос. программе  ХМАО-Югры "Цифровое развитие Ханты-Мансийского автономного округа - Югры"." от 05.10.2018 №353-п-п</t>
  </si>
  <si>
    <t>1) п. 4 разд. 3 ; 
2) в целом; 
3) в целом; 
4) подп. в п. 1 ; 
5) п. 18 ч. 1 ст. 15 гл. 3 ; 
6) в целом; 
7) в целом; 
8) в целом</t>
  </si>
  <si>
    <t>1) с 01.01.2019 по 01.01.2999; 
2) с 22.09.2009 по 01.01.2999; 
3) с 02.08.2010 по 01.01.2999; 
4) с 07.05.2012 по 31.12.2999; 
5) с 01.01.2009 по 01.01.2999; 
6) с 27.07.2006 по 31.12.2999; 
7) с 22.03.2013 по 01.01.2999; 
8) с 01.01.2019 по 31.12.2030</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</si>
  <si>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Федеральный закон "О библиотечном деле " от 29.12.1994 №78-фз; 
3) Федеральный закон "Об общих принципах организации местного самоуправления в Российской Федерации (ред. от 30.03.2015 г.)" от 06.10.2003 №131-фз; 
4) Указ Президента РФ "О мероприятиях по реализации государственной социальной политики" от 07.05.2012 №597; 
5) Закон автономного округа "О регулировании отдельных вопросов библиотечного дела и обязательного экземпляра документов Ханты-Мансийского автономного округа - Югры" от 28.10.2011 №105-оз; 
6)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7) Постановление Правительства автономного округа "О гос. программе ХМАО-Югры "Культурное пространство"." от 05.10.2018 №341-п-п</t>
  </si>
  <si>
    <t xml:space="preserve">1) п. 2.4 разд. 3 прил. 1; 
2) подп. 1,2,3 п. 2 ст. 15 гл. 4 ; 
3) п. 19 ч. 1 ст. 15 гл. 3 ; 
4) подп. а п. 1 ; 
5) ст. 2 ; 
6) в целом; 
7) разд. 2 </t>
  </si>
  <si>
    <t xml:space="preserve">1) в целом; 
2) п. 19 ч. 1 ст. 15 гл. 3 ; 
3) в целом; 
4) разд. 3 </t>
  </si>
  <si>
    <t>Укрепление материально-технической базы учреждений в сфере библиотечного обслуживания</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</si>
  <si>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Федеральный закон "О библиотечном деле " от 29.12.1994 №78-фз;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 программе ХМАО-Югры "Культурное пространство"." от 05.10.2018 №341-п-п</t>
  </si>
  <si>
    <t xml:space="preserve">1) п. 2.4 разд. 3 прил. 1; 
2) подп. 1,2,3 п. 2 ст. 15 гл. 4 ; 
3) п. 19 ч. 1 ст. 15 гл. 3 ; 
4) разд. 2 </t>
  </si>
  <si>
    <t>1) с 01.01.2017 по 31.12.2020; 
2) с 02.01.1995 по 01.01.2999; 
3) с 01.01.2009 по 01.01.2999; 
4) с 01.01.2019 по 13.12.2030</t>
  </si>
  <si>
    <t>1) Распоряжение Правительства РФ "Стратегия государственной культурной политики на период до 2030 года" от 29.02.2016 №326-р;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3) Закон автономного округа "О культуре и искусстве в Ханты-Мансийском автономном округе - Югре" от 15.11.2005 №109-оз; 
4) Федеральный закон "Об общих принципах организации местного самоуправления в Российской Федерации (ред. от 30.03.2015 г.)" от 06.10.2003 №131-фз; 
5) Указ Президента РФ "Об  утверждении основ государственной культурной политики" от 24.12.2014 №808; 
6) Закон Российской Федерации "Основы законодательства Российской Федерации о культуре" от 09.10.1992 №3612-1; 
7) Решение Думы муниципального образования "О нормативах финансирования отдельных затрат на проведение культурно-массовых и спортивных мероприятий" от 09.02.2012 №160;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9) Постановление Правительства автономного округа "О гос. программе ХМАО-Югры "Культурное пространство"." от 05.10.2018 №341-п-п</t>
  </si>
  <si>
    <t>1) Распоряжение Правительства РФ "Стратегия государственной культурной политики на период до 2030 года" от 29.02.2016 №326-р;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3) Закон автономного округа "О культуре и искусстве в Ханты-Мансийском автономном округе - Югре" от 15.11.2005 №109-оз; 
4) Федеральный закон "Об общих принципах организации местного самоуправления в Российской Федерации (ред. от 30.03.2015 г.)" от 06.10.2003 №131-фз; 
5) Указ Президента РФ "Об  утверждении основ государственной культурной политики" от 24.12.2014 №808; 
6) Закон Российской Федерации "Основы законодательства Российской Федерации о культуре" от 09.10.1992 №3612-1;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Постановление Правительства автономного округа "О гос. программе ХМАО-Югры "Культурное пространство"." от 05.10.2018 №341-п-п</t>
  </si>
  <si>
    <t xml:space="preserve">1) в целом; 
2) п. 1.1 разд. 3 ; 
3) в целом; 
4) п. 19.1 ч. 1 ст. 15 гл. 3 ; 
5) в целом; 
6) ст. 40 разд. 7 ; 
7) в целом; 
8) разд. 2 </t>
  </si>
  <si>
    <t>1)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2) Распоряжение Правительства РФ "Стратегия государственной культурной политики на период до 2030 года" от 29.02.2016 №326-р; 
3)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4) Закон автономного округа "О культуре и искусстве в Ханты-Мансийском автономном округе - Югре" от 15.11.2005 №109-оз; 
5) Федеральный закон "Об общих принципах организации местного самоуправления в Российской Федерации (ред. от 30.03.2015 г.)" от 06.10.2003 №131-фз; 
6) Указ Президента РФ "Об  утверждении основ государственной культурной политики" от 24.12.2014 №808; 
7) Закон Российской Федерации "Основы законодательства Российской Федерации о культуре" от 09.10.1992 №3612-1;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9)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10) Постановление Правительства автономного округа "О гос. программе ХМАО-Югры "Культурное пространство"." от 05.10.2018 №341-п-п</t>
  </si>
  <si>
    <t>1) прил. 5; 
2) в целом; 
3) п. 2.2 разд. 3 ; 
4) в целом; 
5) п. 19.1 ч. 1 ст. 15 гл. 3 ; 
6) в целом; 
7) ст. 10 разд. 2 ; 
8) в целом; 
9) в целом; 
10) в целом</t>
  </si>
  <si>
    <t>1) с 01.10.2014 по 01.01.2999; 
2) с 29.02.2016 по 31.12.2030; 
3) с 01.01.2017 по 31.12.2020; 
4) с 19.12.2005 по 01.01.2999; 
5) с 01.01.2009 по 01.01.2999; 
6) с 24.12.2014 по 01.01.2999; 
7) с 17.11.1992 по 01.01.2999; 
8) с 22.03.2013 по 01.01.2999; 
9) с 26.04.2018 по 01.01.2999; 
10) с 01.01.2019 по 13.12.2030</t>
  </si>
  <si>
    <t>1) разд. 3 ; 
2) п. 19.1 ч. 1 ст. 15 гл. 3 ; 
3) в целом; 
4) в целом</t>
  </si>
  <si>
    <t>1) Постановление Администрации муниципального образования "Об утверждении порядка предоставления субсидий некоммерческим организациям (в том числе социально ориентированным некоммерческим организациям), не являющимся государственными (муниципальными) учреждениями, осуществляющим деятельность в сфере физической культуры и спорта" от 03.11.2017 №1962-па-нпа; 
2)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3) Федеральный закон "Об общих принципах организации местного самоуправления в Российской Федерации (ред. от 30.03.2015 г.)" от 06.10.2003 №131-фз; 
4) Федеральный закон "О некоммерческих организациях " от 12.01.1996 №7-фз</t>
  </si>
  <si>
    <t xml:space="preserve">1) в целом; 
2) п. 1.1 разд. 3 ; 
3) п. 25 ч. 1 ст. 15 гл. 3 ; 
4) подп. 9 п. 1 ст. 31.1 гл. 6 </t>
  </si>
  <si>
    <t>1) с 09.11.2017 по 01.01.2999; 
2) с 31.10.2016 по 01.01.2999; 
3) с 01.01.2009 по 01.01.2999; 
4) с 15.01.1996 по 01.01.2999</t>
  </si>
  <si>
    <t>1) Постановление Администрации муниципального образования "Об утверждении порядка предоставления субсидий некоммерческим организациям ( в том числе социально ориентированным некоммерческим организациям), не являющимся государственными (муниципальными) учреждениями, осуществляющим деятельность в сфере культуры" от 30.10.2017 №1914-па-нпа;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3) Федеральный закон "Об общих принципах организации местного самоуправления в Российской Федерации (ред. от 30.03.2015 г.)" от 06.10.2003 №131-фз; 
4) Федеральный закон "О некоммерческих организациях " от 12.01.1996 №7-фз</t>
  </si>
  <si>
    <t xml:space="preserve">1) в целом; 
2) п. 2.3 разд. 3 ; 
3) п. 25 ч. 1 ст. 15 гл. 3 ; 
4) подп. 9 п. 1 ст. 31.1 гл. 6 </t>
  </si>
  <si>
    <t>1) с 02.11.2017 по 01.01.2999; 
2) с 01.01.2017 по 31.12.2020; 
3) с 01.01.2009 по 01.01.2999; 
4) с 15.01.1996 по 01.01.2999</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</si>
  <si>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 программе ХМАО-Югры "Культурное пространство"." от 05.10.2018 №341-п-п</t>
  </si>
  <si>
    <t xml:space="preserve">1) п. 2.5 разд. 3 ; 
2) п. 25 ч. 1 ст. 15 гл. 3 ; 
3) п. 1.6 разд. 1 </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</si>
  <si>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Федеральный закон "Об образовании в Российской Федерации" от 29.12.2012 №273-фз; 
5) Постановление Правительства автономного округа "О гос. программе ХМАО-Югры "Развитие физической культуры и спорта" от 05.10.2018 №342-п-п; 
6) Постановление Администрации муниципального образования «Об установлении системы оплаты труда работников бюджетных учреждений физической культуры и спорта Нефтеюганского района, подведомственных департаменту культуры и спорта Нефтеюганского района" от 20.12.2019 №2658-па-нпа</t>
  </si>
  <si>
    <t>1) п. 2.3 разд. 3 ; 
2) п. 26 ч. 1 ст. 15 гл. 3 ; 
3) ст. 34.1 гл. 4 ; 
4) ст. 75 гл. 10 ; 
5) разд. 2 ; 
6) в целом</t>
  </si>
  <si>
    <t>1) с 31.10.2016 по 01.01.2999; 
2) с 01.01.2009 по 01.01.2999; 
3) с 04.12.2007 по 01.01.2999; 
4) с 01.09.2013 по 01.01.2999; 
5) с 01.01.2019 по 31.12.2030; 
6) с 01.01.2020 по 01.01.2999</t>
  </si>
  <si>
    <t xml:space="preserve">1) разд. 3 ; 
2) гл. 1-7 ; 
3) п. 26 ч. 1 ст. 15 гл. 3 ; 
4) п. 4 ст. 38 ; 
5) в целом; 
6) гл. 1,2,7 ; 
7) п. 2,3 ; 
8) разд. 1 ; 
9) разд. 2 </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</si>
  <si>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Решение Думы муниципального образования "Об утверждении Стратегии социально-экономического развития муниципального образования Нефтеюганский район на пиериод до 2030 года" от 27.05.2015 №600;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Указ Президента РФ "О совершенствовании государственной политики в сфере здравоохранения" от 07.05.2012 №598; 
6) Распоряжение Правительства РФ "О Концепции долгосрочного социально - экономического  развития РФ на период до 2020 года" от 17.11.2008 №1662-р;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Постановление Правительства РФ "Об утверждении государственной программы Российской Федерации «Развитие физической культуры и спорта» от 15.04.2014 №302; 
9) Постановление Правительства автономного округа "О гос. программе ХМАО-Югры "Развитие физической культуры и спорта" от 05.10.2018 №342-п-п; 
10) Постановление Администрации муниципального образования «Об установлении системы оплаты труда работников бюджетных учреждений физической культуры и спорта Нефтеюганского района, подведомственных департаменту культуры и спорта Нефтеюганского района" от 20.12.2019 №2658-па-нпа</t>
  </si>
  <si>
    <t>1) п. 1.4 разд. 3 ; 
2) гл. 1-7 ; 
3) п. 26 ч. 1 ст. 15 гл. 3 ; 
4) ст. 10 разд. 2 ; 
5) в целом; 
6) гл. 1,2,7 ; 
7) п. 2,3 ; 
8) разд. 1 ; 
9) разд. 2 ; 
10) в целом</t>
  </si>
  <si>
    <t>1) с 31.10.2016 по 01.01.2999; 
2) с 27.05.2015 по 31.12.2030; 
3) с 01.01.2009 по 01.01.2999; 
4) с 04.12.2007 по 01.01.2999; 
5) с 07.05.2012 по 31.12.2025; 
6) с 17.11.2008 по 01.01.2999; 
7) с 22.03.2013 по 01.01.2999; 
8) с 15.04.2014 по 31.12.2020; 
9) с 01.01.2019 по 31.12.2030; 
10) с 01.01.2020 по 01.01.2999</t>
  </si>
  <si>
    <t xml:space="preserve">1) п. 3.2 разд. 3 ; 
2) п. 26 ч. 1 ст. 15 гл. 3 ; 
3) п. 4 ст. 38 ; 
4) подп. 1.6 п. 1 прил. 6; 
5) разд. 2 </t>
  </si>
  <si>
    <t xml:space="preserve">1) абз. 2 п. 3.1 разд. 3 ; 
2) п. 26 ч. 1 ст. 15 гл. 3 ; 
3) в целом; 
4) подп. 1.6 п. 1 прил. 6; 
5) разд. 2 </t>
  </si>
  <si>
    <t xml:space="preserve">1) п. 1.4 разд. 3 ; 
2) гл. 1-7 ; 
3) п. 26 ч. 1 ст. 15 гл. 3 ; 
4) ст. 20 гл. 2 ; 
5) подп. а п. 2 ; 
6) прил. 4.5.6.7; 
7) гл. 1,2,7 ; 
8) п. 2,3 ; 
9) разд. 2 </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</si>
  <si>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Федеральный закон "О библиотечном деле " от 29.12.1994 №78-фз; 
3) Федеральный закон "Об общих принципах организации местного самоуправления в Российской Федерации (ред. от 30.03.2015 г.)" от 06.10.2003 №131-фз; 
4) Закон Российской Федерации "Основы законодательства Российской Федерации о культуре" от 09.10.1992 №3612-1; 
5) Федеральный закон "Приказ Минкультуры "О б утверждении Правил организации хранения, комплектования, учета и использования документов Архивного фонда Российской Федерации и других архивных документов в государственных и муниципальных архивах, музеях и библиотеках, организациях Российской академии наук" от 18.01.2007 №19-фз; 
6) Федеральный закон "Приказ Минкультуры Россиской Федерации "Об утверждении Порядка учета документов, входящих в состав библиотечного фонда" от 08.10.2012 №1077-фз; 
7)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8) Постановление Правительства автономного округа "О гос. программе ХМАО-Югры "Культурное пространство"." от 05.10.2018 №341-п-п</t>
  </si>
  <si>
    <t xml:space="preserve">1) п. 2.4 разд. 3 ; 
2) подп. 1 п. 2 ст. 15 гл. 4 ; 
3) ч. 4 ст. 15 гл. 3 ; 
4) ст. 26 разд. 4 ; 
5) в целом; 
6) в целом; 
7) в целом; 
8) разд. 2 </t>
  </si>
  <si>
    <t>1) с 01.01.2017 по 31.12.2020; 
2) с 02.01.1995 по 01.01.2999; 
3) с 01.01.2009 по 01.01.2999; 
4) с 17.11.1992 по 01.01.2999; 
5) с 18.01.2007 по 01.01.2999; 
6) с 08.10.2012 по 01.01.2999; 
7) с 26.04.2018 по 01.01.2999; 
8) с 01.01.2019 по 13.12.2030</t>
  </si>
  <si>
    <t>1)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3) Закон автономного округа "О культуре и искусстве в Ханты-Мансийском автономном округе - Югре" от 15.11.2005 №109-оз; 
4) Федеральный закон "Об общих принципах организации местного самоуправления в Российской Федерации (ред. от 30.03.2015 г.)" от 06.10.2003 №131-фз; 
5) Указ Президента РФ "О мероприятиях по реализации государственной социальной политики" от 07.05.2012 №597; 
6) Закон Российской Федерации "Основы законодательства Российской Федерации о культуре" от 09.10.1992 №3612-1; 
7)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8) Постановление Правительства автономного округа "О гос. программе ХМАО-Югры "Культурное пространство"." от 05.10.2018 №341-п-п</t>
  </si>
  <si>
    <t>1) прил. 5; 
2) в целом; 
3) в целом; 
4) ч. 4 ст. 15 гл. 3 ; 
5) подп. а п. 1 ; 
6) в целом; 
7) в целом; 
8) в целом</t>
  </si>
  <si>
    <t>1) с 01.10.2014 по 01.01.2999; 
2) с 01.01.2017 по 31.12.2020; 
3) с 19.12.2005 по 01.01.2999; 
4) с 01.01.2009 по 01.01.2999; 
5) с 07.05.2012 по 31.12.2020; 
6) с 17.11.1992 по 01.01.2999; 
7) с 26.04.2018 по 01.01.2999; 
8) с 01.01.2019 по 13.12.2030</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</si>
  <si>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Закон автономного округа "О культуре и искусстве в Ханты-Мансийском автономном округе - Югре" от 15.11.2005 №109-оз; 
3) Федеральный закон "Об общих принципах организации местного самоуправления в Российской Федерации (ред. от 30.03.2015 г.)" от 06.10.2003 №131-фз; 
4) Закон Российской Федерации "Основы законодательства Российской Федерации о культуре" от 09.10.1992 №3612-1; 
5)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6) Постановление Правительства автономного округа "О гос. программе ХМАО-Югры "Культурное пространство"." от 05.10.2018 №341-п-п</t>
  </si>
  <si>
    <t xml:space="preserve">1) п. 2.2 разд. 3 ; 
2) подп. 3 п. 3 ст. 3 ; 
3) ч. 4 ст. 15 гл. 3 ; 
4) ст. 10 разд. 2 ; 
5) в целом; 
6) разд. 2 </t>
  </si>
  <si>
    <t>1) с 01.01.2017 по 31.12.2020; 
2) с 19.12.2005 по 01.01.2999; 
3) с 01.01.2009 по 01.01.2999; 
4) с 17.11.1992 по 01.01.2999; 
5) с 26.04.2018 по 01.01.2999; 
6) с 01.01.2019 по 13.12.2030</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</si>
  <si>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Постановление Правительства автономного округа "О гос. программе ХМАО-Югры "Развитие физической культуры и спорта" от 05.10.2018 №342-п-п; 
6) Постановление Администрации муниципального образования «Об установлении системы оплаты труда работников бюджетных учреждений физической культуры и спорта Нефтеюганского района, подведомственных департаменту культуры и спорта Нефтеюганского района" от 20.12.2019 №2658-па-нпа</t>
  </si>
  <si>
    <t>1) в целом; 
2) прил. 5; 
3) ч. 4 ст. 15 гл. 3 ; 
4) п. 3 ст. 9 гл. 1 ; 
5) разд. 2 ; 
6) в целом</t>
  </si>
  <si>
    <t>1) с 31.10.2016 по 01.01.2999; 
2) с 01.10.2014 по 01.01.2999; 
3) с 01.01.2009 по 01.01.2999; 
4) с 04.12.2007 по 01.01.2999; 
5) с 01.01.2019 по 31.12.2030; 
6) с 01.01.2020 по 01.01.2999</t>
  </si>
  <si>
    <t>Совершентствование кадровой службы органов местного самоуправления</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</si>
  <si>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Администрации муниципального образования "Об утверждении нормативных затрат на обеспечение функций Департамента культуры и спорта Нефтеюганского района" от 18.02.2016 №204-па;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t>
  </si>
  <si>
    <t>1) в целом; 
2) в целом; 
3) в целом; 
4) п. 3 ч. 1 ст. 17 гл. 3 ; 
5) в целом; 
6) в целом</t>
  </si>
  <si>
    <t>1) с 24.05.2015 по 01.01.2999; 
2) с 20.11.2015 по 01.01.2999; 
3) с 18.02.2016 по 01.01.2999; 
4) с 01.01.2009 по 01.01.2999; 
5) с 20.08.2007 по 01.01.2999; 
6) с 01.06.1993 по 01.01.2999</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</si>
  <si>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6)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</si>
  <si>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 xml:space="preserve">1) разд. 2 ; 
2) ст. 34,35 гл. 9 ; 
3) п. 3 ч. 1 ст. 17 гл. 3 ; 
4) в целом; 
5) прил. 1; 
6) п. 3 </t>
  </si>
  <si>
    <t>1) с 23.08.2019 по 01.01.2999; 
2) с 02.03.2007 по 01.01.2999; 
3) с 01.01.2009 по 01.01.2999; 
4) с 29.12.2016 по 01.01.2999; 
5) с 01.01.2017 по 01.01.2999; 
6) с 26.12.2019 по 31.12.2019</t>
  </si>
  <si>
    <t>1) Постановление Администрации муниципального образования "Об утверждении нормативных затрат на обеспечение функций муниципального казенного учреждения "Управление по обеспечению деятельности учреждений культуры и спорта" от 25.02.2016 №228-па; 
2)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3)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гос. программе ХМАО-Югры "Культурное пространство"." от 05.10.2018 №341-п-п</t>
  </si>
  <si>
    <t xml:space="preserve">1) в целом; 
2) прил. 1; 
3) подп. 3.1 разд. 3 ; 
4) п. 3 ч. 1 ст. 17 гл. 3 ; 
5) разд. 2 </t>
  </si>
  <si>
    <t>1) с 25.02.2016 по 01.01.2999; 
2) с 01.10.2014 по 01.01.2999; 
3) с 01.01.2017 по 31.12.2020; 
4) с 01.01.2009 по 01.01.2999; 
5) с 01.01.2019 по 13.12.2030</t>
  </si>
  <si>
    <t>1) Федеральный закон "О персональных данных" от 27.07.2006 №152-ФЗ-фз; 
2)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2019-2024 годы и на период до 2030 года" от 31.10.2016 №1786-па-нпа; 
3) Федеральный закон "Об общих принципах организации местного самоуправления в Российской Федерации (ред. от 30.03.2015 г.)" от 06.10.2003 №131-фз; 
4) Федеральный закон "Об обеспечении доступа к информации о деятельности государственных органов и органов местного самоуправления" от 09.02.2009 №8-фз-фз; 
5) Постановление Администрации муниципального образования "Об оплате труда бюджетного учреждения Нефтеюганского района "Редакция газеты "Югорское обозрение", подведомственного департаменту культуры и спорта Нефтеюганского района" от 26.12.2017 №2448-па-нпа; 
6) Постановление Правительства автономного округа "О гос. программе ХМАО-Югры "Развитие гражданского общества" от 05.10.2018 №355-п-п</t>
  </si>
  <si>
    <t>1) п. 1 ст. 1 гл. 1 ; 
2) в целом; 
3) п. 7 ч. 1 ст. 17 гл. 3 ; 
4) п. 4 ст. 2 гл. 1 ; 
5) в целом; 
6) в целом</t>
  </si>
  <si>
    <t>1) с 22.09.2009 по 01.01.2999; 
2) с 01.01.2019 по 31.12.2020; 
3) с 01.01.2009 по 01.01.2999; 
4) с 09.02.2009 по 01.01.2999; 
5) с 25.01.2018 по 01.01.2999; 
6) с 01.01.2019 по 31.12.2030</t>
  </si>
  <si>
    <t>1) Постановление Администрации муниципального образования "Развитие информационного общества Нефтеюганского района на 2019-2024 годы и на период до 2030 года" от 21.12.2018 №2399-па-нпа; 
2) Федеральный закон "О персональных данных" от 27.07.2006 №152-ФЗ-фз; 
3) Федеральный закон "Об общих принципах организации местного самоуправления в Российской Федерации (ред. от 30.03.2015 г.)" от 06.10.2003 №131-фз; 
4) Федеральный закон "Об обеспечении доступа к информации о деятельности государственных органов и органов местного самоуправления" от 09.02.2009 №8-фз-фз; 
5) Постановление Правительства автономного округа "О гос. программе ХМАО-Югры "Развитие гражданского общества" от 05.10.2018 №355-п-п</t>
  </si>
  <si>
    <t xml:space="preserve">1) п. 4 разд. 3 ; 
2) п. 1 ст. 1 гл. 1 ; 
3) п. 7 ч. 1 ст. 17 гл. 3 ; 
4) п. 4 ст. 2 гл. 1 ; 
5) разд. 2 </t>
  </si>
  <si>
    <t>1) с 01.01.2019 по 01.01.2999; 
2) с 22.09.2009 по 01.01.2999; 
3) с 01.01.2009 по 01.01.2999; 
4) с 09.02.2009 по 01.01.2999; 
5) с 01.01.2019 по 31.12.2030</t>
  </si>
  <si>
    <t>1) Постановление Главы муниципального образования "Об утверждении Плана противодействия коррупции  в Нефтеюганском районе на 2018-2019 годы" от 02.02.2018 №9-пг; 
2) Постановление Администрации муниципального образования "О резервах управленческих кадров для замещения должностей " от 02.09.2016 №1373-па-нпа; 
3) Постановление Правительства автономного округа "О государственной программе Ханты-Мансийского автономного округа - Югры "Развитие государственной гражданской службы, муниципальной службы и резерва управленческих кадров в Ханты-Мансийском автономном округе - Югре в 2016 - 2020 годах" от 17.10.2014 №374-п; 
4) Закон автономного округа "О резервах управленческих кадров в Ханты-Мансийском автономном округе Югре" от 30.12.2008 №172-оз-оз; 
5) Федеральный закон "Об общих принципах организации местного самоуправления в Российской Федерации (ред. от 30.03.2015 г.)" от 06.10.2003 №131-фз</t>
  </si>
  <si>
    <t xml:space="preserve">1) в целом; 
2) в целом; 
3) разд. 4 ; 
4) в целом; 
5) подп. 1 п. 8 ч. 1 ст. 17 гл. 3 </t>
  </si>
  <si>
    <t>1) с 02.02.2018 по 31.12.2030; 
2) с 02.09.2016 по 31.12.2030; 
3) с 31.10.2014 по 31.12.2020; 
4) с 02.09.2016 по 01.01.2999; 
5) с 01.01.2009 по 01.01.2999</t>
  </si>
  <si>
    <t xml:space="preserve">1) ст. 34,35 гл. 9 ; 
2) п. 3 ч. 1 ст. 17 гл. 3 ; 
3) ст. 21,22 ; 
4) ст. 33,35 разд. 7 ; 
5) ст. 4 ; 
6) разд. 3 </t>
  </si>
  <si>
    <t>1) Федеральный закон "О муниципальной службе в Российской Федерации" от 02.03.2007 №25-ФЗ-фз; 
2) Решение Думы муниципального образования "О Порядке назначения, перерасчета и выплаты пенсии за выслугу летлицам, замещавшим должности муниципальной службы  
в муниципальном образовании Нефтеюганский район" от 26.02.2014 №455; 
3)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4) Закон автономного округа "О государственной гражданской службе Ханты-Мансийского автономного округа - Югры (ред. от 29.10.2015 г.)" от 31.12.2004 №97-оз;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 Порядке назначения, перерасчета  и  выплаты пенсии  за  выслугу лет лицам, замещавшим государственные должности Ханты-Мансийского  автономного  округа  -  Югры  и  государственные должности   государственной  службы  Ханты-Мансийского  автономного округа  -  Югры" от 26.03.2004 №113-п</t>
  </si>
  <si>
    <t>1) в целом; 
2) п. 5.1 разд. 5 ; 
3) в целом; 
4) в целом; 
5) п. 5 ст. 20 гл. 4 ; 
6) в целом</t>
  </si>
  <si>
    <t>1) с 02.03.2007 по 01.01.2999; 
2) с 26.02.2014 по 01.01.2999; 
3) с 01.01.2019 по 31.12.2020; 
4) с 01.02.2005 по 01.01.2999; 
5) с 01.01.2009 по 01.01.2999; 
6) с 26.03.2004 по 01.01.2099</t>
  </si>
  <si>
    <t>1) Постановление Администрации муниципального образования "Об утверждении муниципальной программы Нефтеюганского района "Профилактика экстремизма, гармонизация межэтнических  
и межкультурных отношений в Нефтеюганском районе  
на 2019-2024 годы и на период до 2030 года" от 31.10.2016 №1787-па-нпа; 
2) Федеральный закон "Об общих принципах организации местного самоуправления в Российской Федерации (ред. от 30.03.2015 г.)" от 06.10.2003 №131-фз; 
3) Федеральный закон "О противодействии экстремистской деятельности" от 25.07.2002 №114-фз-фз; 
4) Указ Президента РФ "О Стратегии государственной национальной политики Российской Федерации на период до 2025 года" от 19.12.2012 №1666; 
5) Постановление Правительства автономного округа "О гос.программе  ХМАО-Югры "Реализация государственной национальной политики и профилактика экстремизма" от 05.10.2018 №349-п-п; 
6) Постановление Администрации муниципального образования «Об утверждении положения об управлении по связям с общественностью администрации Нефтеюганского района»   " от 18.04.2014 №704-па; 
7) Решение Думы муниципального образования «Об утверждении Положения о Департаменте образования и молодежной политики Нефтеюганского района» от 27.03.2013 №344</t>
  </si>
  <si>
    <t>1) с 01.01.2019 по 31.12.2020; 
2) с 01.01.2009 по 01.01.2999; 
3) с 25.07.2002 по 01.01.2999; 
4) с 19.12.2012 по 31.12.2025; 
5) с 01.01.2019 по 31.12.2030; 
6) с 18.04.2014 по 01.01.2999; 
7) с 27.03.2013 по 01.01.2999</t>
  </si>
  <si>
    <t>1) в целом; 
2) п. 14 ч. 1 ст. 15.1 гл. 3 ; 
3) ст. 5 ; 
4) п. 3 ; 
5) в целом; 
6) в целом; 
7) в целом</t>
  </si>
  <si>
    <t>Мероприятия по профилактике и устранению  последствий распространения COVID - 19</t>
  </si>
  <si>
    <t>1) Федеральный закон «О защите населения и территорий от чрезвычайных ситуаций природного и техногенного характера» от 21.12.1994 №68-фз-фз; 
2)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№1812-па-нпа; 
3) Федеральный закон "Об общих принципах организации местного самоуправления в Российской Федерации (ред. от 30.03.2015 г.)" от 06.10.2003 №131-фз; 
4) Распоряжение Правительства автономного округа "О предоставлении бюджетам городских округов и муниципальных районов Ханты-Мансийского автономного округа - Югры дотаций на поддержку мер по обеспечению сбалансированности бюджетов городских округов и муниципальных районов" от 10.04.2020 №170-рп-рп; 
5) Постановление Администрации муниципального образования "О  распределении дотации из бюджета Ханты-Мансийского автономного округа  - Югры на поддержку мер по обеспечению сбалансированности местных бюджетов в целях профилактики и устранения последствий распространения новой короновирусной инфекции (COVID-19)" от 24.04.2020 №554-па</t>
  </si>
  <si>
    <t>1) подп. а,г п. 2 ст. 11 гл. 2 ; 
2) в целом; 
3) п. 7 ч. 1 ст. 15 гл. 3 ; 
4) в целом; 
5) в целом</t>
  </si>
  <si>
    <t>1) с 21.12.1994 по 01.01.2999; 
2) с 01.01.2019 по 31.12.2020; 
3) с 01.01.2009 по 01.01.2999; 
4) с 10.04.2020 по 31.12.2030; 
5) с 24.04.2020 по 01.01.2999</t>
  </si>
  <si>
    <t>1)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2019-2024 годы и на период до 2030 года" от 31.10.2016 №1784-па-нпа; 
2) Федеральный закон "Об охране окружающей среды" от 10.01.2002 №7-фз;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 программе ХМА-Югры  "Экологическая безопасность" от 05.10.2018 №352-п-п</t>
  </si>
  <si>
    <t>1) с 01.01.2019 по 31.12.2020; 
2) с 12.01.2002 по 01.01.2999; 
3) с 01.01.2009 по 01.01.2999; 
4) с 01.01.2019 по 31.12.2030</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</si>
  <si>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3) Постановление Администрации муниципального образования "Об утверждении нормативных затрат на обеспечение функций 
муниципального казенного учреждения "Центр бухгалтерского обслуживания  
и организационного обеспечения образования" от 25.02.2016 №227-па; 
4) Постановление Главы муниципального образования "Об утверждении требований к отдельным видам товаров, работ, услуг " от 06.06.2016 №796-па; 
5)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6)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7) Федеральный закон "Об общих принципах организации местного самоуправления в Российской Федерации (ред. от 30.03.2015 г.)" от 06.10.2003 №131-фз; 
8) Распоряжение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"Центр бухгалтерского обслуживания и организационного обеспечения образования" от 20.11.2017 №2089-па-нпа</t>
  </si>
  <si>
    <t>1) в целом; 
2) в целом; 
3) в целом; 
4) в целом; 
5) в целом; 
6) в целом; 
7) подп. 3 п. 1 ст. 17 гл. 3 ; 
8) в целом</t>
  </si>
  <si>
    <t>1) с 24.01.2019 по 01.01.2999; 
2) с 16.07.2015 по 01.01.2999; 
3) с 25.02.2016 по 01.01.2099; 
4) с 06.06.2016 по 01.01.2999; 
5) с 20.11.2015 по 01.01.2999; 
6) с 01.01.2017 по 31.12.2020; 
7) с 01.01.2009 по 01.01.2999; 
8) с 20.11.2017 по 01.01.2999</t>
  </si>
  <si>
    <t>1) Федеральный закон "О персональных данных" от 27.07.2006 №152-ФЗ-фз; 
2) Федеральный закон "Об организации предоставления государственных и муниципальных услуг" от 27.07.2010 №210-фз; 
3) Постановление Администрации муниципального образования "Об утверждении муниципальной программы Нефтеюганского района "Цифровое развитие Нефтеюганского района на 2019-2024 годы и на период до 2030 года" от 31.10.2016 №1783-па-нпа;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информации, информационных технологиях и о защите информации " от 27.07.2006 №149-фз; 
6) Постановление Правительства автономного округа "О государственной программе Ханты-Мансийского автономного округа - Югры "Информационное общество Ханты-Мансийского автономного округа - Югры на 2016 - 2020 годы" (ред. от 13.11.2015 г.)" от 09.10.2013 №424-п;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t>
  </si>
  <si>
    <t>1) с 22.09.2009 по 01.01.2999; 
2) с 02.08.2010 по 01.01.2999; 
3) с 01.01.2019 по 31.12.2020; 
4) с 01.01.2009 по 01.01.2999; 
5) с 27.07.2006 по 31.12.2999; 
6) с 01.01.2014 по 31.12.2020; 
7) с 22.03.2013 по 01.01.2999</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</si>
  <si>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Администрации муниципального образования "Об утверждении муниципальной программы Нефтеюганского района "Содействие развитию малого и среднего предпринимательства и создание условий для развития потребительского рынка в Нефтеюганском районе на 2019-2024 годы и на период до 2030 года" от 31.10.2016 №1782-па-нпа; 
4) Федеральный закон "Об общих принципах организации местного самоуправления в Российской Федерации (ред. от 30.03.2015 г.)" от 06.10.2003 №131-фз; 
5) Федеральный закон "О развитии малого и среднего предпринимательства в Российской Федерации" от 24.07.2007 №209-фз; 
6) Постановление Правительства автономного округа "О гос. программе ХМАО-Югры "Развитие экономического потенциала" от 05.10.2018 №336-п-п</t>
  </si>
  <si>
    <t>1) с 24.05.2015 по 01.01.2999; 
2) с 20.11.2015 по 01.01.2999; 
3) с 01.01.2019 по 31.12.2020; 
4) с 01.01.2009 по 01.01.2999; 
5) с 01.01.2008 по 01.01.2999; 
6) с 01.01.2019 по 31.12.2030</t>
  </si>
  <si>
    <t>Организация временного трудоустройства несовершеннолетних граждан в возрасте от 14 до 18 лет в свободное время от учебы, время на временные рабочие места</t>
  </si>
  <si>
    <t>1) Постановление Администрации муниципального образования "Об утверждении муниципальной программы Нефтеюганского района "Улучшение условий и охраны труда в муниципальном образовании Нефтеюганский район на 2017-2020 годы" от 31.10.2016 №1788-па-нпа; 
2) Федеральный закон "Об общих принципах организации местного самоуправления в Российской Федерации (ред. от 30.03.2015 г.)" от 06.10.2003 №131-фз; 
3) Федеральный закон "Об основных гарантиях прав ребенка в Российской Федерации" от 24.07.1998 №124-фз; 
4) Закон Российской Федерации "О занятости населения в Российской Федерации" от 19.04.1991 №1032-1; 
5) Постановление Правительства автономного округа "О государственной  программе Ханты-Мансийского автономного округа-Югры  "Поддержка занятости населения" от 05.10.2018 №343-п-п</t>
  </si>
  <si>
    <t>1) в целом; 
2) п. 3 ст. 65 гл. 8 ; 
3) ст. 11 гл. 2 ; 
4) абз. 8 подп. 8 п. 1 ст. 7.1.1. гл. 1 ; 
5) в целом</t>
  </si>
  <si>
    <t>1) с 01.01.2017 по 31.12.2020; 
2) с 01.01.2009 по 01.01.2999; 
3) с 05.08.1998 по 01.01.2999; 
4) с 02.05.1991 по 01.01.2999; 
5) с 01.01.2019 по 31.12.2030</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</si>
  <si>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Постановление Правительства РФ "Положение об особенностях направления работников в служебные командировки" от 13.10.2008 №749; 
7) Постановление Администрации муниципального образования "Об утверждении нормативных затрат на обеспечение функций департамента образования и молодежной политики Нефтеюганского района" от 06.06.2016 №807-па</t>
  </si>
  <si>
    <t>1) в целом; 
2) ст. 34,35 гл. 9 ; 
3) в целом; 
4) подп. 3 п. 1 ст. 17 гл. 3 ; 
5) ст. 21,22 ; 
6) в целом; 
7) в целом</t>
  </si>
  <si>
    <t>1) с 16.07.2015 по 01.01.2999; 
2) с 02.03.2007 по 01.01.2999; 
3) с 01.01.2017 по 31.12.2020; 
4) с 01.01.2009 по 01.01.2999; 
5) с 20.08.2007 по 01.01.2999; 
6) с 13.10.2008 по 01.01.2999; 
7) с 06.06.2016 по 01.01.2999</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</si>
  <si>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 муниципальной службе в Российской Федерации" от 02.03.2007 №25-ФЗ-фз;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Федеральный закон "Об обязательном социальном страховании на случай временной нетрудоспособности и в связи с материнством" от 29.12.2006 №255-фз-фз; 
7)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8)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t>
  </si>
  <si>
    <t>1) разд. 2 ; 
2) п. 1 ; 
3) ст. 22 гл. 6 ; 
4) подп. 3 п. 1 ст. 17 гл. 3 ; 
5) ст. 16 ; 
6) в целом; 
7) в целом; 
8) прил. 1</t>
  </si>
  <si>
    <t>1) с 23.08.2019 по 01.01.2999; 
2) с 24.01.2019 по 01.01.2999; 
3) с 02.03.2007 по 01.01.2999; 
4) с 01.01.2009 по 01.01.2999; 
5) с 20.08.2007 по 01.01.2999; 
6) с 29.12.2006 по 01.01.2999; 
7) с 29.12.2016 по 01.01.2999; 
8) с 01.01.2017 по 01.01.2999</t>
  </si>
  <si>
    <t>Мероприятия по содействию трудоустройству граждан</t>
  </si>
  <si>
    <t>1) Постановление Администрации муниципального образования "Об утверждении муниципальной программы Нефтеюганского района "Улучшение условий и охраны труда в муниципальном образовании Нефтеюганский район на 2017-2020 годы" от 31.10.2016 №1788-па-нпа; 
2) Федеральный закон "О социальной защите инвалидов в Российской Федерации" от 24.11.1995 №181-фз; 
3) Федеральный закон "Об общих принципах организации местного самоуправления в Российской Федерации (ред. от 30.03.2015 г.)" от 06.10.2003 №131-фз; 
4) Закон Российской Федерации "О занятости населения в Российской Федерации" от 19.04.1991 №1032-1; 
5) Постановление Правительства автономного округа "О государственной  программе Ханты-Мансийского автономного округа-Югры  "Поддержка занятости населения" от 05.10.2018 №343-п-п</t>
  </si>
  <si>
    <t>1) в целом; 
2) п. 7 ст. 5 гл. 1 ; 
3) п. 3 ст. 65 гл. 8 ; 
4) абз. 13 подп. 8 п. 1 ст. 7.1.1 гл. 1 ; 
5) в целом</t>
  </si>
  <si>
    <t>1) с 01.01.2017 по 31.12.2020; 
2) с 02.12.1995 по 01.01.2999; 
3) с 01.01.2009 по 01.01.2999; 
4) с 02.05.1991 по 01.01.2999; 
5) с 01.01.2019 по 31.12.2030</t>
  </si>
  <si>
    <t>Прочие мероприятия  не относящиеся к содержнаю органов местного самоуправления</t>
  </si>
  <si>
    <t xml:space="preserve">ст. 17 гл. 3 </t>
  </si>
  <si>
    <t>1)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2019-2024 годы и на период до 2030 года" от 31.10.2016 №1786-па-нпа; 
2) Федеральный закон "Об общих принципах организации местного самоуправления в Российской Федерации (ред. от 30.03.2015 г.)" от 06.10.2003 №131-фз; 
3) Федеральный закон "Об обеспечении доступа к информации о деятельности государственных органов и органов местного самоуправления" от 09.02.2009 №8-фз-фз; 
4) Постановление Правительства автономного округа "О гос. программе ХМАО-Югры "Развитие гражданского общества" от 05.10.2018 №355-п-п</t>
  </si>
  <si>
    <t>1) с 01.01.2019 по 31.12.2020; 
2) с 01.01.2009 по 01.01.2999; 
3) с 09.02.2009 по 01.01.2999; 
4) с 01.01.2019 по 31.12.2030</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</si>
  <si>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4)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5) Федеральный закон "Об общих принципах организации законодательных (представительных) и исполнительных органов государственной власти субъектов Российской Федерации (ред. от 06.04.2015 г.)" от 06.10.1999 №184-фз; 
6) Федеральный закон "Об общих принципах организации местного самоуправления в Российской Федерации (ред. от 30.03.2015 г.)" от 06.10.2003 №131-фз; 
7) Закон автономного округа "Об отдельных вопросах муниципальной службы в Ханты-Мансийском автономном округе - Югре" от 20.07.2007 №113-оз-оз; 
8) Постановление Правительства РФ "Положение об особенностях направления работников в служебные командировки" от 13.10.2008 №749</t>
  </si>
  <si>
    <t>1) с 16.07.2015 по 01.01.2999; 
2) с 02.03.2007 по 01.01.2999; 
3) с 01.01.2017 по 31.12.2020; 
4) с 01.01.2019 по 31.12.2020; 
5) с 18.10.1999 по 01.01.2999; 
6) с 01.01.2009 по 01.01.2999; 
7) с 20.08.2007 по 01.01.2999; 
8) с 13.10.2008 по 01.01.2999</t>
  </si>
  <si>
    <t>1) Закон автономного округа "О гарантиях и компенсациях для лиц, проживающих в Ханты-Мансийском автономном округе - Югре, работающих в организациях, финансируемых из бюджета округа" от 24.11.2004 №76-оз;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t>
  </si>
  <si>
    <t>1) ст. 4,5 ; 
2) подп. 3 п. 1 ст. 17 гл. 3 ; 
3) ст. 33,35 разд. 3,7 ; 
4) в целом; 
5) разд. 3 ; 
6) в целом</t>
  </si>
  <si>
    <t>1) с 24.11.2004 по 01.01.2999; 
2) с 01.01.2009 по 01.01.2999; 
3) с 01.06.1993 по 01.01.2999; 
4) с 29.02.2012 по 01.01.2999; 
5) с 20.02.2016 по 01.01.2999; 
6) с 29.09.2012 по 01.01.2999</t>
  </si>
  <si>
    <t>Расходы на реализацию основным общеобразовательных программ (классное руководство)</t>
  </si>
  <si>
    <t>1) в целом; 
2) в целом; 
3) подп. 1.50 п. 1 прил. 50</t>
  </si>
  <si>
    <t>1) в целом; 
2) п. 5 ст. 19 гл. 4 ; 
3) подп. 1.1 п. 1 ст. 1 ; 
4) подп. 2.2 п. 2 ; 
5) подп. 1.48 п. 1 ; 
6) в целом</t>
  </si>
  <si>
    <t>1) с 01.01.2017 по 31.12.2020; 
2) с 01.01.2009 по 01.01.2999; 
3) с 10.02.2016 по 01.01.2999; 
4) с 01.01.2016 по 01.01.2999; 
5) с 01.01.2019 по 31.12.2030; 
6) с 23.03.2016 по 01.01.2099</t>
  </si>
  <si>
    <t>1) п. 1 ; 
2) в целом; 
3) п. 1 ; 
4) в целом; 
5) абз. 1 п. 5 ст. 19 гл. 4 ; 
6) п. 2 ст. 4 ; 
7) подп. 24.1 п. 2 ст. 3 ; 
8) п. 5 ст. 65 гл. 7 ; 
9) в целом</t>
  </si>
  <si>
    <t>на организацию и обеспечение отдыха и оздоровления детей (за исключением организации отдыха детей в каникулярное время), осуществление мероприятий по обеспечению безопасности жизни и здоровья детей в период их пребывания в организациях отдыха детей и их оздоровления, осуществление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осуществление иных полномочий, предусмотренных Федеральным законом от 24 июля 1998 г. № 124-ФЗ «Об основных гарантиях прав ребенка в Российской Федерации»</t>
  </si>
  <si>
    <t xml:space="preserve">Об общих принципах организации местного самоуправления в Российской Федерации </t>
  </si>
  <si>
    <t xml:space="preserve">1) абз. 21-25 разд. 3 ; 
2) прил. 1; 
3) п. 1 ч. 1 ст. 15 гл. 3 ; 
4) подп. 1.7 п. 1 ст. 6 гл. 1 </t>
  </si>
  <si>
    <t>1) с 01.01.2019 по 31.12.2020; 
2) с 14.06.2016 по 01.01.2999; 
3) с 01.01.2009 по 01.01.2999; 
4) с 09.02.2009 по 01.01.2999</t>
  </si>
  <si>
    <t>Об общих принципах организации местного самоуправления в Российской Федерации</t>
  </si>
  <si>
    <t>1)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2) Федеральный закон "Об общих принципах организации местного самоуправления в Российской Федерации" от 06.10.2003 №131-фз; 
3) Решение Думы муниципального образования "О наградах и почетных званиях Нефтеюганского района" от 26.09.2012 №282; 
4) Устав муниципального образования "Устав муниципального образования Нефтеюганский район" от 16.06.2005 №616</t>
  </si>
  <si>
    <t xml:space="preserve">1) в целом; 
2) п. 1 ч. 1 ст. 15 гл. 3 ; 
3) в целом; 
4) п. 36 ст. 23 гл. 5 </t>
  </si>
  <si>
    <t>1) с 01.01.2019 по 31.12.2020; 
2) с 01.01.2009 по 01.01.2999; 
3) с 26.09.2012 по 01.01.2999; 
4) с 01.09.2005 по 01.01.2999</t>
  </si>
  <si>
    <t>Реализация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</si>
  <si>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2019-2024 годы и на период до 2030 года" от 31.10.2016 №1786-па-нпа; 
3) Федеральный закон "Об общих принципах организации местного самоуправления в Российской Федерации" от 06.10.2003 №131-фз; 
4) Федеральный закон "Об обеспечении доступа к информации о деятельности государственных органов и органов местного самоуправления (с изменениями на 28.12.2013 г.)" от 09.02.2009 №8-фз; 
5) Постановление Правительства автономного округа "О гос. программе ХМАО-Югры  "Профилактика правонарушений и обеспечение отдельных прав граждан" от 05.10.2018 №348-п-п</t>
  </si>
  <si>
    <t>1) подп. 5 п. 11 ; 
2) в целом; 
3) ч. 2 ст. 15.1 гл. 3 ; 
4) в целом; 
5) прил. 7</t>
  </si>
  <si>
    <t>1) с 14.03.2016 по 01.01.2999; 
2) с 01.01.2019 по 31.12.2020; 
3) с 01.01.2009 по 01.01.2999; 
4) с 01.01.2010 по 01.01.2999; 
5) с 01.01.2019 по 31.12.2030</t>
  </si>
  <si>
    <t>1)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2) Федеральный закон "Об общих принципах организации местного самоуправления в Российской Федерации" от 06.10.2003 №131-фз; 
3) Постановление Правительства автономного округа "О гос. программе ХМАО-Югры "Развитие агропромышленного комплекса" от 05.10.2018 №344-п-п</t>
  </si>
  <si>
    <t>1) в целом; 
2) абз. 2 ч. 5 ст. 20 гл. 4 ; 
3) в целом</t>
  </si>
  <si>
    <t>1) с 01.01.2019 по 31.12.2020; 
2) с 01.01.2009 по 01.01.2999; 
3) с 01.01.2019 по 31.12.2019</t>
  </si>
  <si>
    <t>040.006.90.0</t>
  </si>
  <si>
    <t>расход на профилактику незаконного оборота и потребления наркотических средств и психотропных веществ</t>
  </si>
  <si>
    <t>1) Постановление Администрации муниципального образования "Об утверждении муниципальной программы Нефтеюганского района "Профилактика экстремизма, гармонизация межэтнических и межкультурных отношений в Нефтеюганском районе на 2017-2020 годы" от 31.10.2016 №1787-па-нпа; 
2) Федеральный закон "Об общих принципах организации местного самоуправления в Российской Федерации" от 06.10.2003 №131-фз; 
3) Федеральный закон "О противодействии экстремистской деятельности" от 25.07.2002 №114-фз-фз; 
4) Постановление Правительства автономного округа "О государственной программе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2016 - 2020 годах" от 09.10.2013 №428-п</t>
  </si>
  <si>
    <t>1) в целом; 
2) подп. 6.1 п. 1 ст. 15 гл. 3 ; 
3) ст. 5 ; 
4) в целом</t>
  </si>
  <si>
    <t>1) с 01.01.2017 по 31.12.2020; 
2) с 01.01.2009 по 01.01.2999; 
3) с 25.07.2002 по 01.01.2999; 
4) с 01.01.2014 по 31.12.2020</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</si>
  <si>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Постановление Администрации муниципального образования "Об утверждении муниципальной программы Нефтеюганского района "Профилактика экстремизма, гармонизация межэтнических  
и межкультурных отношений в Нефтеюганском районе  
на 2019-2024 годы и на период до 2030 года" от 31.10.2016 №1787-па-нпа; 
3) Федеральный закон "Об общих принципах организации местного самоуправления в Российской Федерации" от 06.10.2003 №131-фз; 
4) Федеральный закон "О противодействии экстремистской деятельности" от 25.07.2002 №114-фз-фз; 
5) Постановление Правительства автономного округа "О гос.программе  ХМАО-Югры "Реализация государственной национальной политики и профилактика экстремизма" от 05.10.2018 №349-п-п</t>
  </si>
  <si>
    <t>1) прил. 1; 
2) в целом; 
3) подп. 6.2 п. 6 ч. 1 ст. 15 гл. 3 ; 
4) абз. 8 ст. 4.5 ; 
5) п. 1.4 ч. 1 прил. 4</t>
  </si>
  <si>
    <t>1) с 14.03.2016 по 01.01.2999; 
2) с 01.01.2019 по 31.12.2020; 
3) с 01.01.2009 по 01.01.2999; 
4) с 25.07.2002 по 01.01.2999; 
5) с 01.01.2019 по 31.12.2030</t>
  </si>
  <si>
    <t>1) Постановление Администрации муниципального образования "О порядке предоставления гранта в форме субсидии на реализацию проектов, направленных на укрепление финно-угорских связей, этнографического туризма, поддержку и развитие языков и культуры коренных малочисленных народов, проживающих на территории Нефтеюганского района" от 17.05.2019 №1061-па-нпа; 
2)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3) Постановление Администрации муниципального образования "Об утверждении муниципальной программы Нефтеюганского района "Устойчивое развитие коренных малочисленных народов Севера Нефтеюганского района на 2019-2024 годы и на период до 2030 года" от 31.10.2016 №1785-па-нпа; 
4) Федеральный закон "Об основах туристской деятельности в Российской Федерации" от 24.11.1996 №132-фз; 
5) Федеральный закон "Об общих принципах организации местного самоуправления в Российской Федерации " от 06.10.2003 №131-фз; 
6) Федеральный закон "О некоммерческих организациях " от 12.01.1996 №7-фз; 
7) Постановление Администрации муниципального образования "Об утверждении порядка предоставления субсидий социально ориентированным некоммерческим организациям на реализацию программ (проектов), направленных на укрепление финно-угорских связей, поддержку и развитие языков и культуры коренных малочисленных народов Севера на территории Нефтеюганского района" от 25.03.2019 №637-па-нпа; 
8) Федеральный закон "О гарантиях прав коренных малочисленных народов Росийской Федерации" от 30.04.1999 №82-фз; 
9) Постановление Правительства автономного округа "О гос. программе ХМАО-Югры "Устойчивое развитие коренных малочисленных народов Севера"." от 05.10.2018 №350-п-п;
10) Распоряжение Правительство Ханты-Мансийского автономного округа-Югры от 16.11.2020 № 658-рп "О выделении бюджетных ассигнований из резервного фонда Правительства Ханты-мансийского автономного округа-Югры";
11). Постановление Администрации Нефтеюганского района от 27.11.2020 № 1802-па-нпа "О предоставлении единовременной помощи"</t>
  </si>
  <si>
    <t>1) п. 1.3 ; 
2) прил. 1; 
3) в целом; 
4) ст. 3.3 гл. 2 ; 
5) подп. 6.2 п. 6 ч. 1 ст. 15 гл. 3 ; 
6) ч. 3 ст. 31.3 ; 
7) п. 1.3 разд. 1 ; 
8) ст. 7 ; 
9) прил. 4,5,9;
10)абзац 1 п.2.1 разд.2;
11) п.2 прил.1</t>
  </si>
  <si>
    <t>1) с 23.05.2019 по 13.12.2030; 
2) с 14.03.2016 по 01.01.2999; 
3) с 01.01.2019 по 31.12.2020; 
4) с 24.11.1996 по 01.01.2999; 
5) с 01.01.2009 по 01.01.2999; 
6) с 15.01.1996 по 01.01.2999; 
7) с 25.03.2019 по 01.01.2999; 
8) с 30.04.1999 по 01.01.2999; 
9) с 01.01.2019 по 31.12.2030</t>
  </si>
  <si>
    <t>1) Постановление Администрации муниципального образования "О порядке предоставления гранта в форме субсидии на реализацию проектов, направленных на укрепление финно-угорских связей, этнографического туризма, поддержку и развитие языков и культуры коренных малочисленных народов, проживающих на территории Нефтеюганского района" от 17.05.2019 №1061-па-нпа; 
2)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3) Постановление Администрации муниципального образования "Об утверждении муниципальной программы Нефтеюганского района "Устойчивое развитие коренных малочисленных народов Севера Нефтеюганского района на 2019-2024 годы и на период до 2030 года" от 31.10.2016 №1785-па-нпа; 
4) Федеральный закон "Об основах туристской деятельности в Российской Федерации" от 24.11.1996 №132-фз; 
5) Федеральный закон "Об общих принципах организации местного самоуправления в Российской Федерации" от 06.10.2003 №131-фз; 
6) Федеральный закон "О некоммерческих организациях " от 12.01.1996 №7-фз; 
7) Постановление Администрации муниципального образования "Об утверждении порядка предоставления субсидий социально ориентированным некоммерческим организациям на реализацию программ (проектов), направленных на укрепление финно-угорских связей, поддержку и развитие языков и культуры коренных малочисленных народов Севера на территории Нефтеюганского района" от 25.03.2019 №637-па-нпа; 
8) Федеральный закон "О гарантиях прав коренных малочисленных народов Росийской Федерации" от 30.04.1999 №82-фз-фз; 
9) Постановление Правительства автономного округа "О гос. программе ХМАО-Югры "Устойчивое развитие коренных малочисленных народов Севера"." от 05.10.2018 №350-п-п</t>
  </si>
  <si>
    <t>1) п. 1.3 ; 
2) прил. 1; 
3) в целом; 
4) ст. 3.3 гл. 2 ; 
5) подп. 6.2 п. 6 ч. 1 ст. 15 гл. 3 ; 
6) ч. 3 ст. 31.3 ; 
7) п. 1.3 разд. 1 ; 
8) ст. 7 ; 
9) прил. 4,5,9</t>
  </si>
  <si>
    <t>Мероприятия по профилактике и устранению последствий распространения COVID-19</t>
  </si>
  <si>
    <t>1) Федеральный закон «О защите населения и территорий от чрезвычайных ситуаций природного и техногенного характера» от 21.12.1994 №68-фз-фз; 
2)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№1812-па-нпа;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Федеральный закон "Об общих принципах организации местного самоуправления в Российской Федерации" от 06.10.2003 №131-фз; 
5) Распоряжение Правительства автономного округа "О предоставлении бюджетам городских округов и муниципальных районов Ханты-Мансийского автономного округа - Югры дотаций на поддержку мер по обеспечению сбалансированности бюджетов городских округов и муниципальных районов" от 10.04.2020 №170-рп; 
6) Распоряжение Правительства автономного округа "О предоставлении бюджетам городских округов и муниципальных районов Ханты-Мансийского автономного округа - Югры дотаций на поддержку мер по обеспечению сбалансированности бюджетов городских округов и муниципальных районов" от 13.11.2020 № 646-рп; 
7) Постановление Администрации муниципального образования "О  распределении дотации из бюджета Ханты-Мансийского автономного округа  - Югры на поддержку мер по обеспечению сбалансированности местных бюджетов в целях профилактики и устранения последствий распространения новой короновирусной инфекции (COVID-19)" от 24.04.2020 №554-па;
8) Постановление Админитсрации Нефтеюганского района от 26.11.2020 № 1798-па "О распределении дотации из бюджета Ханты-Мансийского автономного округа-Югры на поддержку мер по обеспечению сбалансированности бюджетов городских округов и муниципальных районов на финансовое обеспечение мероприятий, связанных с профилактикой и устранением последствий распространения новой коронавирусной инфекции (COVID19)</t>
  </si>
  <si>
    <t>1) подп. а,г п. 2 ст. 11 гл. 2 ; 
2) п. 1.3 разд. 3 ; 
3) прил. 1; 
4) п. 7 ч. 1 ст. 15 гл. 3 ; 
5) абз. 2 ; 
6) п.1
7) прил. 1;
8) прил.1</t>
  </si>
  <si>
    <t>1) с 21.12.1994 по 01.01.2999; 
2) с 01.01.2019 по 31.12.2020; 
3) с 14.06.2016 по 01.01.2999; 
4) с 01.01.2009 по 01.01.2999; 
5) с 10.04.2020 по 31.12.2030; 
6) с 24.04.2020 по 01.01.2999</t>
  </si>
  <si>
    <t>1)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2019-2024 годы и на период до 2030 года" от 31.10.2016 №1784-па-нпа;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охране окружающей среды" от 10.01.2002 №7-фз; 
4) Федеральный закон "Об общих принципах организации местного самоуправления в Российской Федерации" от 06.10.2003 №131-фз; 
5) Распоряжение Правительства автономного округа "О Концепции экологической безопасности Ханты-Мансийского автономного округа - Югры на период до 2020 года" 
(с изм. и доп., вступающими в силу с 01.01.2015)" от 10.04.2007 №110-рп-рп</t>
  </si>
  <si>
    <t>1) абз. 4-11 разд. 3 ; 
2) прил. 1; 
3) п. 2 ст. 7 гл. 2 ; 
4) п. 9 ч. 1 ст. 15 гл. 3 ; 
5) прил. 2</t>
  </si>
  <si>
    <t>1) с 01.01.2019 по 31.12.2020; 
2) с 14.06.2016 по 01.01.2999; 
3) с 12.01.2002 по 01.01.2999; 
4) с 01.01.2009 по 01.01.2999; 
5) с 10.04.2007 по 01.01.2999</t>
  </si>
  <si>
    <t>1) Закон автономного округа "О градостроительной деятельности на территории Ханты-Мансийского автономного округа - Югры (ред. от 19.11.2014 г.)" от 18.04.2007 №39-оз; 
2)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3)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4)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 гос. программе ХМАО-Югры "Развитие жилищной сферы" от 05.10.2018 №346-п-п</t>
  </si>
  <si>
    <t>1) п. 2 ст. 8 ; 
2) абз. 6-13 разд. 3 ; 
3) абз. 9-10 разд. 3 ; 
4) прил. 1; 
5) п. 15 ч. 1 ст. 15 гл. 3 ; 
6) подп. 3.1 п. 3 прил. 3</t>
  </si>
  <si>
    <t>1) с 10.05.2007 по 31.12.2999; 
2) с 01.01.2019 по 31.12.2020; 
3) с 01.01.2019 по 31.12.2020; 
4) с 14.06.2016 по 01.01.2999; 
5) с 01.01.2009 по 01.01.2999; 
6) с 01.01.2019 по 31.12.2030</t>
  </si>
  <si>
    <t>1)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архивном деле в Ханты-Мансийском автономном округе - Югре (с изменениями на 19.12.2005 г.)" от 07.06.2005 №42-оз; 
5) Закон Российской Федерации "Об архивном деле в Российской Федерации" от 22.10.2004 №125-фз</t>
  </si>
  <si>
    <t xml:space="preserve">1) абз. 16 разд. 3 ; 
2) прил. 1; 
3) п. 26 ч. 1 ст. 15 гл. 3 ; 
4) п. 2 ст. 4 ; 
5) п. 2 ст. 23 гл. 5 </t>
  </si>
  <si>
    <t>1) с 01.01.2019 по 31.12.2020; 
2) с 14.06.2016 по 01.01.2999; 
3) с 01.01.2009 по 01.01.2999; 
4) с 01.07.2005 по 01.01.2999; 
5) с 22.10.2004 по 01.01.2999</t>
  </si>
  <si>
    <t>1) Федеральный закон "О персональных данных" от 27.07.2006 №152-ФЗ-фз; 
2) Постановление Администрации муниципального образования "Об утверждении муниципальной программы Нефтеюганского района "Цифровое развитие Нефтеюганского района на 2019-2024 годы и на период до 2030 года" от 31.10.2016 №1783-па-нпа;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Федеральный закон "Об общих принципах организации местного самоуправления в Российской Федерации" от 06.10.2003 №131-фз; 
5) Федеральный закон "Об обеспечении доступа к информации о деятельности государственных органов и органов местного самоуправления" от 09.02.2009 №8-фз; 
6) Федеральный закон "Об информации, информационных технологиях и о защите информации " от 27.07.2006 №149-фз</t>
  </si>
  <si>
    <t>1) в целом; 
2) в целом; 
3) прил. 1; 
4) п. 18 ч. 1 ст. 15 гл. 3 ; 
5) в целом; 
6) в целом</t>
  </si>
  <si>
    <t>1) с 22.09.2009 по 01.01.2999; 
2) с 01.01.2019 по 31.12.2020; 
3) с 14.06.2016 по 01.01.2999; 
4) с 01.01.2009 по 01.01.2999; 
5) с 01.01.2010 по 01.01.2999; 
6) с 27.07.2006 по 31.12.2999</t>
  </si>
  <si>
    <t>1)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2) Федеральный закон "Об общих принципах организации местного самоуправления в Российской Федерации" от 06.10.2003 №131-фз; 
3) Закон Российской Федерации "О защите прав потребителей (в редакции от 25.10.2007)" от 07.02.1992 №2300-1</t>
  </si>
  <si>
    <t xml:space="preserve">1) абз. 21-22 разд. 3 ; 
2) п. 18 ч. 1 ст. 15 гл. 3 ; 
3) ст. 44 </t>
  </si>
  <si>
    <t>1) с 01.01.2019 по 31.12.2020; 
2) с 01.01.2009 по 01.01.2999; 
3) с 07.02.1992 по 01.01.2999</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</si>
  <si>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Закон автономного округа "О культуре и искусстве в Ханты-Мансийском автономном округе - Югре" от 15.11.2005 №109-оз; 
4) Федеральный закон "Основы законодательства Российской Федерации о культуре" от 09.10.1992 №3612-1-фз; 
5) Федеральный закон "Об общих принципах организации местного самоуправления в Российской Федерации" от 06.10.2003 №131-фз</t>
  </si>
  <si>
    <t xml:space="preserve">1) в целом; 
2) прил. 1; 
3) в целом; 
4) абз. 9 ст. 40 ; 
5) подп. 19.1 п. 19 ч. 1 ст. 15 гл. 3 </t>
  </si>
  <si>
    <t>1) с 01.01.2017 по 31.12.2020; 
2) с 14.06.2016 по 01.01.2999; 
3) с 19.12.2005 по 01.01.2999; 
4) с 17.11.1992 по 01.01.2999; 
5) с 01.01.2009 по 01.01.2999</t>
  </si>
  <si>
    <t>Содержание единой дежурно-диспетчерской службы Нефтеюганского района</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</si>
  <si>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Постановление Правительства автономного округа "О территориальной подсистеме Ханты-Мансийского автономного округа-Югры единой государственной системы предупреждения и ликвидации чрезвычайных ситуаций" от 17.04.2006 №78-п-п; 
3)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№1812-па-нпа; 
4) Постановление Правительства РФ "О единой государственной системе предупреждения и ликвидации чрезвычайных ситуаций" от 30.12.2003 №794; 
5)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6) Федеральный закон "О защите населения и территорий от чрезвычайных ситуаций природного и техногенного характера" от 21.12.1994 №68-фз; 
7) Федеральный закон "Об общих принципах организации местного самоуправления в Российской Федерации" от 06.10.2003 №131-фз; 
8)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"Единая дежурно-диспетчерская служба Нефтеюганского района" от 02.03.2020 №245-па-нпа</t>
  </si>
  <si>
    <t>1) подп. б,в п. 2 ; 
2) п. 11 ; 
3) в целом; 
4) абз. 4 п. 11 ; 
5) в целом; 
6) подп. а.г.л.н ч. 2 ст. 11 ; 
7) п. 21 ч. 1 ст. 15 гл. 3 ; 
8) в целом</t>
  </si>
  <si>
    <t>1) с 16.07.2015 по 01.01.2999; 
2) с 17.04.2006 по 01.01.2999; 
3) с 01.01.2019 по 31.12.2020; 
4) с 30.12.2003 по 01.01.2999; 
5) с 14.06.2016 по 01.01.2999; 
6) с 24.12.1994 по 01.01.2999; 
7) с 01.01.2009 по 01.01.2999; 
8) с 02.03.2020 по 01.01.2999</t>
  </si>
  <si>
    <t>1)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№1812-па-нпа; 
2) Постановление Правительства автономного округа "О системе оповещения и информирования населения об угрозе возникновения или о возникновении чрезвычайных ситуаций природного и техногенного характера, об опасностях, возникающих при ведении военных действий или вследствии этих действий   " от 08.09.2006 №211-п;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Федеральный закон "О защите населения и территорий от чрезвычайных ситуаций природного и техногенного характера" от 21.12.1994 №68-фз; 
5) Федеральный закон "О гражданской обороне" от 12.02.1998 №28-фз; 
6) Федеральный закон "Об общих принципах организации местного самоуправления в Российской Федерации" от 06.10.2003 №131-фз; 
7) Постановление Администрации муниципального образования "О системе оповещения и информирования населения Нефтеюганского района" от 22.10.2012 №3273-па</t>
  </si>
  <si>
    <t>1) в целом; 
2) п. 6 разд. 6 ; 
3) прил. 3; 
4) подп. м п. 2 ст. 11 гл. 2 ; 
5) абз. 4,7 п. 2 ст. 8 гл. 3 ; 
6) п. 21 ч. 1 ст. 15 гл. 3 ; 
7) в целом</t>
  </si>
  <si>
    <t>1) с 01.01.2019 по 31.12.2020; 
2) с 08.09.2006 по 01.01.2999; 
3) с 14.06.2016 по 01.01.2999; 
4) с 24.12.1994 по 01.01.2999; 
5) с 19.02.1998 по 01.01.2999; 
6) с 01.01.2009 по 01.01.2999; 
7) с 22.10.2012 по 01.01.2999</t>
  </si>
  <si>
    <t>1)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№1812-па-нпа; 
2) Федеральный закон "О защите населения и территорий от чрезвычайных ситуаций природного и техногенного характера" от 21.12.1994 №68-фз; 
3) Федеральный закон "О гражданской обороне" от 12.02.1998 №28-фз; 
4) Федеральный закон "Об общих принципах организации местного самоуправления в Российской Федерации" от 06.10.2003 №131-фз</t>
  </si>
  <si>
    <t xml:space="preserve">1) п. 5 разд. 3 ; 
2) подп. а,г п. 2 ст. 11 гл. 2 ; 
3) п. 3 ст. 18 гл. 4 ; 
4) п. 21 ч. 1 ст. 15 гл. 3 </t>
  </si>
  <si>
    <t>1) с 01.01.2019 по 31.12.2020; 
2) с 24.12.1994 по 01.01.2999; 
3) с 19.02.1998 по 01.01.2999; 
4) с 01.01.2009 по 01.01.2999</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</si>
  <si>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общих принципах организации местного самоуправления в Российской Федерации" от 06.10.2003 №131-фз; 
4) Федеральный закон "О развитии сельского хозяйства (ред. от 12.02.2015 г.)" от 29.12.2006 №264-фз</t>
  </si>
  <si>
    <t xml:space="preserve">1) абз. 20-21 разд. 3 ; 
2) прил. 1; 
3) п. 25 ч. 1 ст. 15 гл. 3 ; 
4) ст. 2 </t>
  </si>
  <si>
    <t>1) с 01.01.2017 по 31.12.2020; 
2) с 14.06.2016 по 01.01.2999; 
3) с 01.01.2009 по 01.01.2999; 
4) с 01.01.2007 по 01.01.2999</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</si>
  <si>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2) Постановление Администрации муниципального образования "Об утверждении порядка предоставления субсидий на поддержку агропромышленного комплекса Нефтеюганского района" от 23.04.2018 №595-па-нпа; 
3) Федеральный закон "Об общих принципах организации местного самоуправления в Российской Федерации" от 06.10.2003 №131-фз; 
4) Федеральный закон "О развитии сельского хозяйства " от 29.12.2006 №264-фз; 
5) Постановление Правительства автономного округа "О гос. программе ХМАО-Югры "Развитие агропромышленного комплекса" от 05.10.2018 №344-п-п</t>
  </si>
  <si>
    <t>1) абз. 9 разд. 4 ; 
2) п. 1.2 разд. 1 ; 
3) п. 25 ч. 1 ст. 15 гл. 3 ; 
4) ст. 2 ; 
5) прил. 17</t>
  </si>
  <si>
    <t>1) с 01.01.2017 по 31.12.2020; 
2) с 26.04.2018 по 01.01.2999; 
3) с 01.01.2009 по 01.01.2999; 
4) с 01.01.2007 по 01.01.2999; 
5) с 01.01.2019 по 31.12.2019</t>
  </si>
  <si>
    <t>1) Постановление Администрации муниципального образования "Об утверждении порядков предоставления субсидий субъектам малого и среднего предпринимательства и грантов начинающим предпринимателям Нефтеюганского района" от 24.04.2015 №884-па-нпа; 
2) Постановление Администрации муниципального образования "Об утверждении муниципальной программы Нефтеюганского района "Содействие развитию малого и среднего предпринимательства и создание условий для развития потребительского рынка в Нефтеюганском районе на 2019-2024 годы и на период до 2030 года" от 31.10.2016 №1782-па-нпа;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Закон автономного округа "О развитиии малого и среднего предпринимательства в Ханты-Мансийском автономном округе-Югре" от 29.12.2007 №213-оз-оз; 
5) Федеральный закон "Об общих принципах организации местного самоуправления в Российской Федерации" от 06.10.2003 №131-фз; 
6) Федеральный закон "О развитии малого и среднего предпринимательства в Российской Федерации" от 24.07.2007 №209-фз; 
7) Постановление Правительства автономного округа "О гос. программе ХМАО-Югры "Развитие экономического потенциала" от 05.10.2018 №336-п-п</t>
  </si>
  <si>
    <t>1) разд. 2 прил. 1; 
2) в целом; 
3) прил. 1; 
4) в целом; 
5) п. 25 ч. 1 ст. 15 гл. 3 ; 
6) ст. 14 ; 
7) прил. 7</t>
  </si>
  <si>
    <t>1) с 24.04.2015 по 01.01.2999; 
2) с 01.01.2019 по 31.12.2020; 
3) с 14.06.2016 по 01.01.2999; 
4) с 27.12.2007 по 01.01.2999; 
5) с 01.01.2009 по 01.01.2999; 
6) с 01.01.2008 по 01.01.2999; 
7) с 01.01.2019 по 31.12.2030</t>
  </si>
  <si>
    <t>1)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2019-2024 годы и на период до 2030 года" от 31.10.2016 №1786-па-нпа; 
2) Постановление Администрации муниципального образования "О субсидиях из бюджета муниципального образования Нефтеюганский района социально ориентированным некоммерческим организациям, осуществляющим деятельность в Нефтеюганском районе, на реализацию программ (проектов)" от 15.06.2016 №853-па-нпа; 
3) Федеральный закон "Об общих принципах организации местного самоуправления в Российской Федерации" от 06.10.2003 №131-фз; 
4) Федеральный закон "О некоммерческих организациях " от 12.01.1996 №7-фз; 
5) Постановление Правительства автономного округа "О гос. программе ХМАО-Югры "Развитие гражданского общества" от 05.10.2018 №355-п-п</t>
  </si>
  <si>
    <t>1) абз. 7-8 п. 1 разд. 3 ; 
2) п. 1.2 разд. 1 ; 
3) п. 25 ч. 1 ст. 15 гл. 3 ; 
4) в целом; 
5) в целом</t>
  </si>
  <si>
    <t>1) с 01.01.2019 по 31.12.2020; 
2) с 15.06.2016 по 01.01.2999; 
3) с 01.01.2009 по 01.01.2999; 
4) с 15.01.1996 по 01.01.2999; 
5) с 01.01.2019 по 31.12.2030</t>
  </si>
  <si>
    <t>1) Постановление Администрации муниципального образования "О муниципальной поддержке садоводства и огородничества в Нефтеюганском районе" от 28.02.2019 №427-па; 
2) Федеральный закон "О ведении гражданами садоводства и огородничества для собственных нужд и о внесении изменений в отдельные законодательные акты Российской Федерации" от 29.07.2017 №217-фз-фз; 
3) Федеральный закон "Об общих принципах организации местного самоуправления в Российской Федерации" от 06.10.2003 №131-фз</t>
  </si>
  <si>
    <t xml:space="preserve">1) в целом; 
2) подп. 2 п. 3 ст. 26 гл. 7 ; 
3) ч. 2 ст. 15.1. гл. 3 </t>
  </si>
  <si>
    <t>1) с 28.02.2019 по 31.12.2030; 
2) с 29.07.2017 по 01.01.2999; 
3) с 01.01.2009 по 01.01.2999</t>
  </si>
  <si>
    <t>обеспечение выполнение работ, необходимых для создания искусственных земельных учасков для нужд муниципального района, проведение открытого аукциона на право заключить договор о создании искусственного земельного участка в соответствии с Федеральным законом</t>
  </si>
  <si>
    <t>Судебные акты по искам</t>
  </si>
  <si>
    <t xml:space="preserve">1) Федеральный закон "Об общих принципах организации местного самоуправления в Российской Федерации" от 06.10.2003 №131-фз;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3). Бюджетный Кодекс от 31.07.1998 N 145-ФЗ
</t>
  </si>
  <si>
    <t>1) п. 32 ч.1 ст.15 гл.3;
2) в целом;
3) абзац 9 ст.69 гл.10 разд.3</t>
  </si>
  <si>
    <t>1) с 01.01.2009 по 01.01.2999;
2)с 01.01.2019 по 31.12.2020; 
3) с 31.07.1998  по 01.01.2999</t>
  </si>
  <si>
    <t>создание условий для развития сельскохозяйственного производства в поселениях в сфере рыбоводства и рыболовства</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</si>
  <si>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2) Постановление Администрации муниципального образования "Об утверждении порядка предоставления субсидий на поддержку агропромышленного комплекса Нефтеюганского района" от 23.04.2018 №595-па-нпа; 
3) Федеральный закон "Об общих принципах организации местного самоуправления в Российской Федерации" от 06.10.2003 №131-фз; 
4) Федеральный закон "О развитии сельского хозяйства (ред. от 12.02.2015 г.)" от 29.12.2006 №264-фз; 
5) Постановление Правительства автономного округа "О гос. программе ХМАО-Югры "Развитие агропромышленного комплекса" от 05.10.2018 №344-п-п</t>
  </si>
  <si>
    <t>1) абз. 12 разд. 4 ; 
2) п. 1.2 разд. 1 ; 
3) п. 25 ч. 1 ст. 15 гл. 3 ; 
4) пар. 2 ; 
5) в целом</t>
  </si>
  <si>
    <t>1)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№1812-па-нпа; 
2) Постановление Правительства РФ "О единой государственной системе предупреждения и ликвидации чрезвычайных ситуаций" от 30.12.2003 №794; 
3) Постановление Администрации муниципального образования "О Нефтеюганском районном звене территориальной подсистемы Ханты-Мансийского автономного округа - Югры единой государственной системы предупреждения и ликвидации чрезвычайных ситуаций" от 08.08.2012 №2458; 
4)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5) Федеральный закон "О защите населения и территорий от чрезвычайных ситуаций природного и техногенного характера" от 21.12.1994 №68-фз; 
6) Федеральный закон "О гражданской обороне" от 12.02.1998 №28-фз; 
7) Федеральный закон "Об общих принципах организации местного самоуправления в Российской Федерации" от 06.10.2003 №131-фз; 
8) Федеральный закон "О мобилизационной подготовке и мобилизации в Российской Федерации (ред. от 05.04.2013 г.)" от 26.02.1997 №31-фз; 
9) Закон автономного округа "Об отдельных вопросах организации местного самоуправления в Ханты-Мансийском автономном округе - Югре" от 26.09.2014 №78-оз; 
10) Федеральный закон "Об аварийно-спасательных службах и статусе спасателей" от 22.08.1995 №151-фз-фз; 
11) Постановление Администрации муниципального образования "Об оплате работников, предоставлении социальных гарантий и компенсаций муниципального казенного учреждения "Единая дежурно-диспетчерская служба Нефтеюганского района" от 11.01.2016 №1-па-нпа; 
12) Постановление Правительства автономного округа "О гос. программе ХМАО-Югры "Безопасность жизнедеятельности" от 05.10.2018 №351-п-п</t>
  </si>
  <si>
    <t>1) в целом; 
2) п. 13.14 ; 
3) в целом; 
4) в целом; 
5) подп. а.г.л.н п. 2 ст. 11 гл. 2 ; 
6) п. 2 ст. 8 гл. 3 ; 
7) абз. 1 ч. 4 ст. 15 гл. 3 ; 
8) в целом; 
9) ст. 1 ; 
10) абз. 4 п. 2 ст. 7 гл. 2 ; 
11) в целом; 
12) в целом</t>
  </si>
  <si>
    <t>1) с 01.01.2019 по 31.12.2020; 
2) с 30.12.2003 по 01.01.2999; 
3) с 08.08.2012 по 01.01.2999; 
4) с 14.06.2016 по 01.01.2999; 
5) с 24.12.1994 по 01.01.2999; 
6) с 19.02.1998 по 01.01.2999; 
7) с 01.01.2009 по 01.01.2999; 
8) с 03.03.1997 по 31.12.0299; 
9) с 30.09.2014 по 31.12.2999; 
10) с 22.08.1995 по 01.01.2999; 
11) с 11.01.2016 по 01.01.2999; 
12) с 01.01.2019 по 31.12.2030</t>
  </si>
  <si>
    <t>1) Федеральный закон "О муниципальной службе в Российской Федерации" от 02.03.2007 №25-ФЗ-фз;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3) Федеральный закон "Об общих принципах организации местного самоуправления в Российской Федерации" от 06.10.2003 №131-фз;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5)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</si>
  <si>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 xml:space="preserve">1) ст. 11 ; 
2) в целом; 
3) п. 3 ч. 1 ст. 17 гл. 3 ; 
4) абз. 1,2,3 подп. в п. 11,15 ; 
5) п. 12 ч. 1 ст. 6 </t>
  </si>
  <si>
    <t>1) с 02.03.2007 по 01.01.2999; 
2) с 01.01.2019 по 31.12.2020; 
3) с 01.01.2009 по 01.01.2999; 
4) с 29.02.2012 по 01.01.2999; 
5) с 20.08.2007 по 01.01.2999</t>
  </si>
  <si>
    <t>1) Федеральный закон "О муниципальной службе в Российской Федерации" от 02.03.2007 №25-ФЗ-фз;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3) Федеральный закон "Об общих принципах организации местного самоуправления в Российской Федерации" от 06.10.2003 №131-фз;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5) Постановление Правительства РФ "Положение об особенностях направления работников в служебные командировки" от 13.10.2008 №749;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 
7)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</si>
  <si>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 xml:space="preserve">1) ст. 11 ; 
2) в целом; 
3) п. 3 ч. 1 ст. 17 гл. 3 ; 
4) абз. 1,2,3 подп. в п. 11,15 ; 
5) в целом; 
6) разд. 9 ; 
7) п. 12 ч. 1 ст. 6 </t>
  </si>
  <si>
    <t>1) с 02.03.2007 по 01.01.2999; 
2) с 01.01.2019 по 31.12.2020; 
3) с 01.01.2009 по 01.01.2999; 
4) с 29.02.2012 по 01.01.2999; 
5) с 13.10.2008 по 01.01.2999; 
6) с 29.09.2012 по 01.01.2999; 
7) с 20.08.2007 по 01.01.2999</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</si>
  <si>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6) Решение Думы Нефтеюганского района "Об утверждении Положения о денежном содержании лиц, замещающих мунипальные должности в муниципальном образовании Нефтеюганский район" от 08.06.2012 №232;
7) Решение Думы Нефтеюганского района "О премировании Главы Нефтеюганского района за выполнение особо важных и сложных заданий"  от 24.12.2019 № 457</t>
  </si>
  <si>
    <t xml:space="preserve">1) разд. 2 ; 
2) ч. 2 ст. 22 ; 
3) п. 3 ч. 1 ст. 17 гл. 3 ; 
4) ст. 16 ; 
5) прил. 1;
6)в целом;
7) в целом
</t>
  </si>
  <si>
    <t>1) с 23.08.2019 по 01.01.2999; 
2) с 02.03.2007 по 01.01.2999; 
3) с 01.01.2009 по 01.01.2999; 
4) с 20.08.2007 по 01.01.2999; 
5) с 01.01.2017 по 01.01.2999;
6) 08.06.2012 по 01.01.2999;
7) 24.12.2019 по 31.12.2019</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</si>
  <si>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t>
  </si>
  <si>
    <t>1) разд. 2 ; 
2) ч. 2 ст. 22 ; 
3) п. 3 ч. 1 ст. 17 гл. 3 ; 
4) ст. 16 ; 
5) прил. 1</t>
  </si>
  <si>
    <t>1) с 23.08.2019 по 01.01.2999; 
2) с 02.03.2007 по 01.01.2999; 
3) с 01.01.2009 по 01.01.2999; 
4) с 20.08.2007 по 01.01.2999; 
5) с 01.01.2017 по 01.01.2999</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</si>
  <si>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4) Федеральный закон "Об общих принципах организации местного самоуправления в Российской Федерации" от 06.10.2003 №131-фз; 
5) Закон автономного округа "Об отдельных вопросах муниципальной службы в Ханты-Мансийском автономном округе - Югре" от 20.07.2007 №113-оз-оз; 
6)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t>
  </si>
  <si>
    <t>1) разд. 2 ; 
2) ч. 2 ст. 22 ; 
3) в целом; 
4) абз. 1 ч. 4 ст. 15 гл. 3 ; 
5) ст. 16 ; 
6) прил. 1</t>
  </si>
  <si>
    <t>1) с 23.08.2019 по 01.01.2999; 
2) с 02.03.2007 по 01.01.2999; 
3) с 01.01.2019 по 31.12.2020; 
4) с 01.01.2009 по 01.01.2999; 
5) с 20.08.2007 по 01.01.2999; 
6) с 01.01.2017 по 01.01.2999</t>
  </si>
  <si>
    <t>принятие устава муниципального образования и внесение в него изменений и дополнений, издание муниципальных правовых актов</t>
  </si>
  <si>
    <t>Выплаты населению из резервного фонда</t>
  </si>
  <si>
    <t>1) Федеральный закон "Об общих принципах организации местного самоуправления в Российской Федерации" от 06.10.2003 №131-фз; 
2) Постановление Администрации муниципального образования "Об утверждении Положения о порядке расходования средств резервоного фонда администрации муниципального образования Нефтеюганский район" от 17.12.2008 №469-па; 
3) Устав муниципального образования "Устав муниципального образования Нефтеюганский район" от 16.06.2005 №6164;
4). Распоряжение Админитсрации Нефтеюганского района "О выделении денежных средств из резервного фонда администрации Нефтеюганского района" от 30.01.2020 № 47-ра;
5).  Распоряжение Админитсрации Нефтеюганского района "О выделении денежных средств из резервного фонда администрации Нефтеюганского района" от 15.05.2020 № 224-ра;</t>
  </si>
  <si>
    <t xml:space="preserve">1) п. 1 ч. 1 ст. 17 гл. 3 ; 
2) п. 4 ; 
3) п. 5 ст. 54 гл. 12 </t>
  </si>
  <si>
    <t>1) с 01.01.2009 по 01.01.2999; 
2) с 17.12.2008 по 01.01.2999; 
3) с 01.09.2005 по 01.01.2999</t>
  </si>
  <si>
    <t>транспортное обеспечение медицинских работников, выезжающих для оказания медицинской помощи на дому, перевозки больных новой коронавирусной инфекцие в медицинские организации</t>
  </si>
  <si>
    <t>1) Федеральный закон "Об общих принципах организации местного самоуправления в Российской Федерации" от 06.10.2003 №131-фз; 
2) Постановление Администрации муниципального образования "Об утверждении Положения о порядке расходования средств резервоного фонда администрации муниципального образования Нефтеюганский район" от 17.12.2008 №469-па; 
3) Устав муниципального образования "Устав муниципального образования Нефтеюганский район" от 16.06.2005 №616;
4). Распоряжение Админитсрации Нефтеюганского района "О выделении денежных средств из резервного фонда администрации Нефтеюганского района" от 16.07.2020 № 339-ра;
5). Распоряжение Админитсрации Нефтеюганского района "О выделении денежных средств из резервного фонда администрации Нефтеюганского района" от 16.11.2020 № 555-ра;
6).  Распоряжение Админитсрации Нефтеюганского района "О выделении денежных средств из резервного фонда администрации Нефтеюганского района" от 16.11.2020 № 552-ра;</t>
  </si>
  <si>
    <t>040.460.42.3</t>
  </si>
  <si>
    <t>Содержание и организация деятельносьти аварийно-спасательных служб и (или) аварийно-спасательных формирований на территории поселения</t>
  </si>
  <si>
    <t>1) Федеральный закон "О специальной оценке условий труда" от 28.12.2013 №426-ФЗ-фз; 
2) Федеральный закон "Об общих принципах организации местного самоуправления в Российской Федерации" от 06.10.2003 №131-фз; 
3) Закон автономного округа "Об охране труда в Ханты-Мансийском автономном округе - Югре" от 10.02.1998 №2-оз; 
4) Постановление Администрации муниципального образования "Об утверждении муниципальной программы Нефтеюганского района "Улучшение условий и охраны труда в муниципальном образовании Нефтеюганский район на 2019-2024 годы и на период до 2030 года" от 31.10.2016 №1788 па-нпа</t>
  </si>
  <si>
    <t>1) п. 2 ст. 4 гл. 1 ; 
2) п. 3 ч. 1 ст. 17 гл. 3 ; 
3) ст. 3 гл. 1 ; 
4) в целом</t>
  </si>
  <si>
    <t>1) с 28.12.2013 по 01.01.2999; 
2) с 01.01.2009 по 01.01.2999; 
3) с 26.02.1998 по 01.01.2999; 
4) с 01.01.2019 по 31.12.2030</t>
  </si>
  <si>
    <t>Развитие и сопровождение мнофукционального центра</t>
  </si>
  <si>
    <t>1)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учреждения "Многофункциональный центр предоставления государственных и муниципальных услуг" от 16.05.2017 №765-па-нпа;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Федеральный закон "Об общих принципах организации местного самоуправления в Российской Федерации" от 06.10.2003 №131-фз; 
5) Федеральный закон "Об организации предоставления государственных и муниципальных услуг" от 30.07.2010 №210-фз-фз; 
6) Распоряжение Администрации муниципального образования "О ликвидации муниципального учреждения "Многофункциональный центр предоставления государственных и муниципальных услуг" от 15.06.2020 №269-ра</t>
  </si>
  <si>
    <t>1) в целом; 
2) в целом; 
3) прил. 2; 
4) п. 3 ч. 1 ст. 17 гл. 3 ; 
5) в целом; 
6) в целом</t>
  </si>
  <si>
    <t>1) с 16.05.2017 по 01.01.2999; 
2) с 01.01.2019 по 31.12.2020; 
3) с 14.06.2016 по 01.01.2999; 
4) с 01.01.2009 по 01.01.2999; 
5) с 30.07.2010 по 01.01.2999; 
6) с 01.01.2021 по 01.08.2021</t>
  </si>
  <si>
    <t>Содержание муниципального казенного учреждения "Управление делами администрации"</t>
  </si>
  <si>
    <t>1)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Закон автономного округа "О транспортном налоге в Ханты-Мансийском автономном округе - Югре" от 14.11.2002 №62-оз; 
4) Федеральный закон "Об общих принципах организации местного самоуправления в Российской Федерации" от 06.10.2003 №131-фз; 
5) Закон автономного округа "О налоге на имущество организаций" от 29.11.2010 №190-оз-оз; 
6) Постановление Администрации муниципального образования "Об оплате работников, предоставлении социальных гарантий и компенсаций работникам муниципального казенного учреждения "Управление по делам администрации Нефтеюганского района" от 27.06.2016 №914-па-нпа; 
7) Постановление Администрации муниципального образования "Об оплате труда работников, предоставления социальных гарантий и компенсаций работников муниципального казенного учреждения "Управление по делам администрации Нефтеюганского района" от 18.08.2017 №1407-па-нпа</t>
  </si>
  <si>
    <t>1) в целом; 
2) прил. 1; 
3) в целом; 
4) п. 3 ч. 1 ст. 17 гл. 3 ; 
5) в целом; 
6) в целом; 
7) в целом</t>
  </si>
  <si>
    <t>1) с 01.01.2019 по 31.12.2020; 
2) с 14.06.2016 по 01.01.2999; 
3) с 01.01.2003 по 01.01.2999; 
4) с 01.01.2009 по 01.01.2999; 
5) с 01.01.2011 по 01.01.2999; 
6) с 30.06.2016 по 01.01.2999; 
7) с 01.01.2019 по 01.01.2999</t>
  </si>
  <si>
    <t>1)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учреждения "Многофункциональный центр предоставления государственных и муниципальных услуг" от 16.05.2017 №765-па-нпа;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Федеральный закон "Об общих принципах организации местного самоуправления в Российской Федерации" от 06.10.2003 №131-фз; 
5) Федеральный закон "Об организации предоставления государственных и муниципальных услуг" от 30.07.2010 №210-фз-фз; 
6) Постановление Правительства автономного округа "О гос. программе ХМАО-Югры "Развитие экономического потенциала" от 05.10.2018 №336-п-п</t>
  </si>
  <si>
    <t>1) в целом; 
2) в целом; 
3) прил. 2; 
4) п. 3 ч. 1 ст. 17 гл. 3 ; 
5) в целом; 
6) прил. 4</t>
  </si>
  <si>
    <t>1) с 16.05.2017 по 01.01.2999; 
2) с 01.01.2019 по 31.12.2020; 
3) с 14.06.2016 по 01.01.2999; 
4) с 01.01.2009 по 01.01.2999; 
5) с 30.07.2010 по 01.01.2999; 
6) с 01.01.2019 по 31.12.2030</t>
  </si>
  <si>
    <t>040.043.00.0</t>
  </si>
  <si>
    <t>1)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2019-2024 годы и на период до 2030 года" от 31.10.2016 №1786-па-нпа;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общих принципах организации местного самоуправления в Российской Федерации" от 06.10.2003 №131-фз; 
4) Федеральный закон "Об обеспечении доступа к информации о деятельности государственных органов и органов местного самоуправления" от 09.02.2009 №8-фз-фз</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</si>
  <si>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Федеральный закон "О муниципальной службе в Российской Федерации" от 02.03.2007 №25-ФЗ-фз; 
3) Постановление Администрации муниципального образования "Об утверждении положения о проведении ежегодного конкурса "Лучший муниципальный служащий муниципального образования Нефтеюганский район" от 10.05.2016 №603-па; 
4)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5) Федеральный закон "Об общих принципах организации местного самоуправления в Российской Федерации" от 06.10.2003 №131-фз; 
6) Закон автономного округа "Об отдельных вопросах муниципальной службы в Ханты-Мансийском автономном округе - Югре" от 20.07.2007 №113-оз-оз</t>
  </si>
  <si>
    <t xml:space="preserve">1) прил. 1; 
2) п. 5 ч. 1 ст. 12 гл. 1 ; 
3) п. 5.2. разд. 5 ; 
4) в целом; 
5) подп. 8.1 п. 8 ч. 1 ст. 17 гл. 3 ; 
6) ч. 1 ст. 15 </t>
  </si>
  <si>
    <t>1) с 14.03.2016 по 01.01.2999; 
2) с 02.03.2007 по 01.01.2999; 
3) с 10.05.2016 по 01.01.2999; 
4) с 01.01.2019 по 31.12.2020; 
5) с 01.01.2009 по 01.01.2999; 
6) с 20.08.2007 по 01.01.2999</t>
  </si>
  <si>
    <t>1)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№1812-па-нпа;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3) Постановление Правительства РФ "О единой государственной системе предупреждения и ликвидации чрезвычайных ситуаций" от 30.12.2003 №794; 
4)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5) Федеральный закон "О защите населения и территорий от чрезвычайных ситуаций природного и техногенного характера" от 21.12.1994 №68-фз; 
6) Федеральный закон "Об общих принципах организации местного самоуправления в Российской Федерации" от 06.10.2003 №131-фз; 
7) Постановление Правительства автономного округа "О территориальной подсистеме Ханты-Мансийского автономного округа-Югры единой государственной системы предупреждения и ликвидации чрезвычайных ситуаций  (с изменениями на 16.05.2014 г.)" от 17.04.2006 №78-п</t>
  </si>
  <si>
    <t xml:space="preserve">1) в целом; 
2) в целом; 
3) абз. 4 п. 11 ; 
4) прил. 1; 
5) ч. 2 ст. 11 ; 
6) подп. 8.1 п. 8 ч. 1 ст. 17 гл. 3 ; 
7) абз. 3 п. 11 </t>
  </si>
  <si>
    <t>1) с 01.01.2019 по 31.12.2020; 
2) с 01.01.2019 по 31.12.2020; 
3) с 30.12.2003 по 01.01.2999; 
4) с 14.06.2016 по 01.01.2999; 
5) с 24.12.1994 по 01.01.2999; 
6) с 01.01.2009 по 01.01.2999; 
7) с 28.04.2006 по 01.01.2999</t>
  </si>
  <si>
    <t>1) Закон автономного округа "О гарантиях и компенсациях для лиц, проживающих в Ханты-Мансийском автономном округе - Югре, работающих в организациях, финансируемых из бюджета округа" от 24.11.2004 №76-оз; 
2) Федеральный закон "Об общих принципах организации местного самоуправления в Российской Федерации"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t>
  </si>
  <si>
    <t xml:space="preserve">1) ст. 4,5 ; 
2) п. 3 ч. 1 ст. 17 гл. 3 ; 
3) ст. 33,35 разд. 3,7 ; 
4) разд. 3 </t>
  </si>
  <si>
    <t>1) с 24.11.2004 по 01.01.2999; 
2) с 01.01.2009 по 01.01.2999; 
3) с 01.06.1993 по 01.01.2999; 
4) с 20.02.2016 по 01.01.2999</t>
  </si>
  <si>
    <t>1) Федеральный закон "О муниципальной службе в Российской Федерации" от 02.03.2007 №25-ФЗ-фз; 
2) Решение Думы муниципального образования "О Порядке назначения, перерасчета и выплаты пенсии за выслугу летлицам, замещавшим должности муниципальной службы  
в муниципальном образовании Нефтеюганский район" от 26.02.2014 №455; 
3)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4) Федеральный закон "Об общих принципах организации местного самоуправления в Российской Федерации" от 06.10.2003 №131-фз; 
5) Постановление Правительства автономного округа "О Порядке назначения, перерасчета  и  выплаты пенсии  за  выслугу лет лицам, замещавшим государственные должности Ханты-Мансийского  автономного  округа  -  Югры  и  государственные должности   государственной  службы  Ханты-Мансийского  автономного округа  -  Югры" от 26.03.2004 №113-п</t>
  </si>
  <si>
    <t>1) п. 5 ч. 1 ст. 23 гл. 6 ; 
2) п. 5.1 разд. 4,5 ; 
3) в целом; 
4) абз. 2 п. 5 ст. 20 гл. 4 ; 
5) прил. 1</t>
  </si>
  <si>
    <t>1) с 02.03.2007 по 01.01.2999; 
2) с 26.02.2014 по 01.01.2999; 
3) с 01.01.2019 по 31.12.2020; 
4) с 01.01.2009 по 01.01.2999; 
5) с 26.03.2004 по 01.01.2099</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</si>
  <si>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2019-2024 годы и на период до 2030 года" от 22.11.2016 №2075-па-нпа;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общих принципах организации местного самоуправления в Российской Федерации" от 06.10.2003 №131-фз; 
4) Постановление Правительства автономного округа "О гос. программе ХМАО-Югры  "Профилактика правонарушений и обеспечение отдельных прав граждан" от 05.10.2018 №348-п-п; 
5) Федеральный закон "Об основах системы профилактики правонарушений в Российской Федерации" от 29.06.2016 №182-ФЗ-фз</t>
  </si>
  <si>
    <t xml:space="preserve">1) в целом; 
2) прил. 1; 
3) п. 14 ч. 1 ст. 15.1 гл. 3 ; 
4) п. 1 ; 
5) п. 5 ст. 12 гл. 2 </t>
  </si>
  <si>
    <t>1) с 01.01.2019 по 31.12.2020; 
2) с 14.06.2016 по 01.01.2999; 
3) с 01.01.2009 по 01.01.2999; 
4) с 01.01.2019 по 31.12.2030; 
5) с 22.09.2016 по 01.01.2999</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</si>
  <si>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2019-2024 годы и на период до 2030 года" от 22.11.2016 №2075-па-нпа;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общих принципах организации местного самоуправления в Российской Федерации" от 06.10.2003 №131-фз; 
4) Федеральный закон "Об основах системы профилактики правонарушений в Российской Федерации" от 29.06.2016 №182-ФЗ-фз</t>
  </si>
  <si>
    <t xml:space="preserve">1) в целом; 
2) прил. 1; 
3) п. 14 ч. 1 ст. 15.1 гл. 3 ; 
4) п. 5 ст. 12 гл. 2 </t>
  </si>
  <si>
    <t>1) с 01.01.2019 по 31.12.2020; 
2) с 14.06.2016 по 01.01.2999; 
3) с 01.01.2009 по 01.01.2999; 
4) с 22.09.2016 по 01.01.2999</t>
  </si>
  <si>
    <t>1) Решение Думы муниципального образования "О дополнительных мерах социальной поддержки отдельным категориям граждан, проживающих на территории Нефтеюганского района" от 23.04.2019 №362; 
2)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2019-2024 годы и на период до 2030 года" от 22.11.2016 №2075-па-нпа; 
3) Федеральный закон "О государственной социальной помощи" от 17.07.1999 №178-фз; 
4) Федеральный закон "Об общих принципах организации местного самоуправления в Российской Федерации" от 06.10.2003 №131-фз; 
5) Устав муниципального образования "Устав муниципального образования Нефтеюганский район" от 16.06.2005 №616</t>
  </si>
  <si>
    <t xml:space="preserve">1) абз. 1-2 п. 5 ; 
2) абз. 14 п. 2 разд. 3 ; 
3) п. 1 ст. 5 гл. 1 ; 
4) абз. 2 ч. 5 ст. 20 гл. 4 ; 
5) абз. 2 п. 3 ст. 8 </t>
  </si>
  <si>
    <t>1) с 23.04.2019 по 01.01.2999; 
2) с 01.01.2019 по 31.12.2020; 
3) с 01.01.2000 по 01.01.2999; 
4) с 01.01.2009 по 01.01.2999; 
5) с 01.09.2005 по 01.01.2999</t>
  </si>
  <si>
    <t>1) Федеральный закон "О муниципальной службе в Российской Федерации" от 02.03.2007 №25-ФЗ-фз;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3)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в сфере государственной регистрации актов гражданского состояния" от 30.09.2008 №91-оз-оз; 
4)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5) Федеральный закон "Об актах гражданского состояния" от 15.11.1997 №143-фз; 
6) Федеральный закон "Об общих принципах организации местного самоуправления в Российской Федерации" от 06.10.2003 №131-фз; 
7)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8)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</si>
  <si>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 xml:space="preserve">1) ч. 2 ст. 22 гл. 6 ; 
2) абз. 11-14 разд. 3 ; 
3) ст. 7,7.1 ; 
4) прил. 1; 
5) ч. 2 ст. 4 гл. 1 ; 
6) абз. 1 п. 5 ст. 19 гл. 4 ; 
7) п. 11 ; 
8) ст. 16 </t>
  </si>
  <si>
    <t>1) с 02.03.2007 по 01.01.2999; 
2) с 01.01.2019 по 31.12.2020; 
3) с 19.09.2008 по 01.01.2999; 
4) с 14.06.2016 по 01.01.2999; 
5) с 20.11.1997 по 01.01.2999; 
6) с 01.01.2009 по 01.01.2999; 
7) с 29.02.2012 по 01.01.2999; 
8) с 20.08.2007 по 01.01.2999</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</si>
  <si>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Постановление Правительства автономного округа "О списках кандидатов в присяжные заседатели в Ханты-Мансийском автономном округе - Югре" от 26.05.2017 №202-п-п; 
3) Постановление Администрации муниципального образования "Об утверждении муниципальной программы Нефтеюганского района "Обеспечение прав и законных интересов населения  Нефтеюганского района в отдельных сферах жизнедеятельности на 2019-2024 годы и на период до 2030 года" от 01.11.2016 №1811-па-нпа; 
4) Федеральный закон "Об общих принципах организации местного самоуправления в Российской Федерации" от 06.10.2003 №131-фз; 
5) Федеральный закон "О присяжных заседателях федеральных судов общей юрисдикции в Российской Федерации (с изменениями на 29.12.2010 г.)" от 20.08.2004 №113-фз; 
6) Постановление Правительства автономного округа "О гос. программе ХМАО-Югры  "Профилактика правонарушений и обеспечение отдельных прав граждан" от 05.10.2018 №348-п-п</t>
  </si>
  <si>
    <t>1) прил. 1; 
2) п. 2 прил. 1; 
3) в целом; 
4) абз. 1 п. 5 ст. 19 гл. 4 ; 
5) абз. 1 п. 5 ст. 19 гл. 4 ; 
6) абз. 3 п. 1 прил. 5</t>
  </si>
  <si>
    <t>1) с 14.03.2016 по 01.01.2999; 
2) с 27.06.2017 по 01.01.2999; 
3) с 01.01.2019 по 01.01.2999; 
4) с 01.01.2009 по 01.01.2999; 
5) с 05.09.2004 по 01.01.2999; 
6) с 01.01.2019 по 31.12.2030</t>
  </si>
  <si>
    <t>1)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общих принципах организации местного самоуправления в Российской Федерации" от 06.10.2003 №131-фз; 
4) Постановление Правительства автономного округа "О гос. программе ХМАО-Югры "Развитие экономического потенциала" от 05.10.2018 №336-п-п; 
5) Федеральный закон "О Всероссийской переписи населения" от 25.01.2002 №8-ФЗ-фз</t>
  </si>
  <si>
    <t xml:space="preserve">1) в целом; 
2) прил. 1; 
3) абз. 1 ч. 5 ст. 19 гл. 4 ; 
4) в целом; 
5) п. 2-3 ст. 11 </t>
  </si>
  <si>
    <t>1) с 01.01.2019 по 31.12.2020; 
2) с 14.06.2016 по 01.01.2999; 
3) с 01.01.2009 по 01.01.2999; 
4) с 01.01.2019 по 31.12.2030; 
5) с 25.01.2002 по 01.01.2999</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</si>
  <si>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3)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округа-Югры" от 18.10.2010 №149-оз-оз; 
4) Федеральный закон "Об общих принципах организации местного самоуправления в Российской Федерации" от 06.10.2003 №131-фз; 
5) Закон автономного округа "Об архивном деле в Ханты-Мансийском автономном округе - Югре (с изменениями на 19.12.2005 г.)" от 07.06.2005 №42-оз; 
6) Федеральный закон "Об архивном деле в Российской Федерации (в ред. от 28.11.2015 г.)" от 22.10.2004 №125-фз; 
7) Постановление Правительства автономного округа "О гос. программе ХМАО-Югры "Культурное пространство"." от 05.10.2018 №341-п-п</t>
  </si>
  <si>
    <t>1) прил. 1; 
2) абз. 16 разд. 3 ; 
3) ст. 3 ; 
4) абз. 1 ч. 5 ст. 19 гл. 4 ; 
5) п. 2 ст. 5 ; 
6) п. 2 ст. 23 гл. 5 ; 
7) п. 2 прил. 6</t>
  </si>
  <si>
    <t>1) с 14.03.2016 по 01.01.2999; 
2) с 01.01.2019 по 31.12.2020; 
3) с 18.10.2010 по 01.01.2999; 
4) с 01.01.2009 по 01.01.2999; 
5) с 01.07.2005 по 01.01.2999; 
6) с 27.10.2004 по 01.01.2999; 
7) с 01.01.2019 по 13.12.2030</t>
  </si>
  <si>
    <t>1) Федеральный закон "О муниципальной службе в Российской Федерации" от 02.03.2007 №25-ФЗ-фз; 
2)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2019-2024 годы и на период до 2030 года" от 22.11.2016 №2075-па-нпа; 
3) Постановление Администрации муниципального образования "Об утверждении муниципальной программы Нефтеюганского района "Обеспечение прав и законных интересов населения  Нефтеюганского района в отдельных сферах жизнедеятельности на 2019-2024 годы и на период до 2030 года" от 01.11.2016 №1811-па-нпа; 
4) Постановление Администрации муниципального образования "Об утверждении муниципальной программы Нефтеюганского района "Улучшение условий и охраны труда в муниципальном образовании Нефтеюганский район на 2017-2020 годы" от 31.10.2016 №1788-па-нпа; 
5)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6)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7) Закон автономного округа "Об административных комиссиях в Ханты-Мансийском автономном округе-Югре" от 02.03.2009 №5-оз-оз; 
8) Федеральный закон "Об актах гражданского состояния" от 15.11.1997 №143-фз; 
9) Федеральный закон "Об общих принципах организации местного самоуправления в Российской Федерации" от 06.10.2003 №131-фз; 
10)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трудовых отношений и государственного управления охраной труда  (ред. от 27.06.2014 г.)" от 27.05.2011 №57-оз; 
11)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государственной регистрации актов гражданского состояния (ред. от 16.04.2015 г.)" от 30.09.2008 №91-оз; 
12)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по осуществлению деятельности по опеке и попечительству (ред. от 16.04.2015 г.)" от 20.07.2007 №114-оз; 
13)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14) Закон автономного округа "Об отдельных вопросах муниципальной службы в Ханты-Мансийском автономном округе - Югре (с изменениями на 20.02.2014 г.)" от 20.07.2007 №113-оз; 
15) Постановление Правительства автономного округа "О гос. програмее ХМАО-Югры "Социальное и демографическое развитие"." от 05.10.2018 №339-п-п; 
16) Постановление Правительства автономного округа "О гос. программе ХМАО-Югры  "Профилактика правонарушений и обеспечение отдельных прав граждан" от 05.10.2018 №348-п-п; 
17) Постановление Администрации муниципального образования "Об утверждении порядка предоставления субсидии некоммерческим организациям, не являющимся государственными (муниципальными) учреждениями, на возмещение затрат на предоставление услуг по подготовке лиц, желающих принять на воспитание в свою семью ребенка, оставшегося без попечения родителей, на территории Российской Федерации" от 06.12.2019 №2504-па-нпа; 
18) Федеральный закон "Об основах системы профилактики правонарушений в Российской Федерации" от 29.06.2016 №182-ФЗ-фз</t>
  </si>
  <si>
    <t xml:space="preserve">1) в целом; 
2) разд. 3 прил. 20; 
3) разд. 3 прил. 9-11; 
4) разд. 3 прил. 4; 
5) разд. 3 прил. 11,12; 
6) прил. 1; 
7) ч. 1 ст. 4 гл. 2 прил. 2; 
8) ч. 2 ст. 4 гл. 1 ; 
9) абз. 1 ч. 5 ст. 19 гл. 4 ; 
10) ст. 4,5 ; 
11) ст. 7,7.1 ; 
12) ст. 4,5 ; 
13) п. 11 ; 
14) в целом; 
15) прил. 12; 
16) прил. 5; 
17) п. 1.2 разд. 1 ; 
18) п. 5 ст. 12 гл. 2 </t>
  </si>
  <si>
    <t>1) с 02.03.2007 по 01.01.2999; 
2) с 01.01.2019 по 31.12.2020; 
3) с 01.01.2019 по 01.01.2999; 
4) с 01.01.2017 по 31.12.2020; 
5) с 01.01.2019 по 31.12.2020; 
6) с 14.06.2016 по 01.01.2999; 
7) с 02.03.2009 по 01.01.2999; 
8) с 20.11.1997 по 01.01.2999; 
9) с 01.01.2009 по 01.01.2999; 
10) с 01.01.2012 по 01.01.2999; 
11) с 01.01.2009 по 01.01.2999; 
12) с 01.01.2008 по 01.01.2999; 
13) с 29.02.2012 по 01.01.2999; 
14) с 20.08.2007 по 01.01.2999; 
15) с 01.01.2019 по 31.12.2030; 
16) с 01.01.2019 по 31.12.2030; 
17) с 06.12.2019 по 01.01.2999; 
18) с 22.09.2016 по 01.01.2999</t>
  </si>
  <si>
    <t>1) разд. 2 ; 
2) ч. 2 ст. 22 ; 
3) абз. 1 п. 5 ст. 19 гл. 4 ; 
4) ст. 16 ; 
5) прил. 1</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</si>
  <si>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2) Закон автономного округа "О наделении органов местного самоуправления муниципальных образований Ханты-Мансийского автономного округа-Югры отдельным государственным полномочием по поддержке сельскохозяйственного производства и деятельности по заготовке и переработке дикоросов (за исключением мероприятий, предусмотренных федеральными целевыми программами)" от 16.12.2010 №228-оз-оз; 
3) Федеральный закон "Об общих принципах организации местного самоуправления в Российской Федерации " от 06.10.2003 №131-фз; 
4) Федеральный закон "О развитии сельского хозяйства (ред. от 12.02.2015 г.)" от 29.12.2006 №264-фз; 
5) Постановление Правительства автономного округа "О гос. программе ХМАО-Югры "Развитие агропромышленного комплекса" от 05.10.2018 №344-п-п</t>
  </si>
  <si>
    <t>1) абз. 9 разд. 4 ; 
2) п. 5 ст. 19 гл. 4 ; 
3) абз. 1 ч. 5 ст. 19 гл. 4 ; 
4) ст. 2 ; 
5) п. 1.2 разд. 1 прил. 17</t>
  </si>
  <si>
    <t>1) с 01.01.2017 по 31.12.2020; 
2) с 16.12.2010 по 01.01.2999; 
3) с 01.01.2009 по 01.01.2999; 
4) с 01.01.2007 по 01.01.2999; 
5) с 01.01.2019 по 31.12.2019</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</si>
  <si>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2) Закон автономного округа "О наделении органов местного самоуправления муниципальных образований Ханты-Мансийского автономного округа-Югры отдельным государственным полномочием по поддержке сельскохозяйственного производства и деятельности по заготовке и переработке дикоросов (за исключением мероприятий, предусмотренных федеральными целевыми программами)" от 16.12.2010 №228-оз-оз; 
3) Федеральный закон "Об общих принципах организации местного самоуправления в Российской Федерации" от 06.10.2003 №131-фз; 
4) Федеральный закон "О развитии сельского хозяйства (ред. от 12.02.2015 г.)" от 29.12.2006 №264-фз; 
5) Постановление Правительства автономного округа "О гос. программе ХМАО-Югры "Развитие агропромышленного комплекса" от 05.10.2018 №344-п-п</t>
  </si>
  <si>
    <t>1) абз. 6 разд. 4 ; 
2) п. 5 ст. 19 гл. 4 ; 
3) абз. 1 ч. 5 ст. 19 гл. 4 ; 
4) ст. 2 ; 
5) прил. 17</t>
  </si>
  <si>
    <t>Поддержка сельскохозяйственного производства (дикоросы)</t>
  </si>
  <si>
    <t>1) п. 4 разд. 3 ; 
2) п. 5 ст. 19 гл. 4 ; 
3) абз. 1 ч. 5 ст. 19 гл. 4 ; 
4) ст. 2 ; 
5) подп. 1.1. разд. 1 прил. 20</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</si>
  <si>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2019-2024 годы и на период до 2030 года" от 22.11.2016 №2075-па-нпа; 
2)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осуществлению деятельности по опеке и попечительству" от 20.07.2007 №114-оз-оз; 
3) Федеральный закон "Об общих принципах организации местного самоуправления в Российской Федерации" от 06.10.2003 №131-фз; 
4) Закон автономного округа "О дополнительных гарантиях и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усыновителей, приемных родителей в Ханты-Мансийском автономном округе - Югре (ред. от 27.09.2015г.)" от 09.06.2009 №86-оз; 
5) Федеральный закон "Об опеке и попечительстве" от 24.04.2008 №48-фз; 
6) Постановление Правительства автономного округа "О гос. програмее ХМАО-Югры "Социальное и демографическое развитие"." от 05.10.2018 №339-п-п; 
7) Постановление Правительства автономного округа "О предоставлении в Ханты-Мансийском автономном округе-Югре детям-сиротам и детям, оставшимся без попечения родителей, лицам из числа детей-сироти детей, оставшихся без попечения родителей, лицам, потерявшим в период обучения единственного или обоих родителей, дополнительных мер социальной поддержки" от 21.01.2010 №10-п-п</t>
  </si>
  <si>
    <t>1) абз. 6 разд. 3 ; 
2) п. 2 ст. 4 гл. 3 ; 
3) абз. 1 п. 5 ст. 19 гл. 4 ; 
4) ст. 9,10 гл. 3 ; 
5) п. 2 ст. 16 гл. 3 ; 
6) прил. 1,2; 
7) абз. 2 п. 4 прил. 1</t>
  </si>
  <si>
    <t>1) с 01.01.2019 по 31.12.2020; 
2) с 30.08.2007 по 01.01.2999; 
3) с 01.01.2009 по 01.01.2999; 
4) с 25.06.2009 по 01.01.2999; 
5) с 01.09.2008 по 01.01.2999; 
6) с 01.01.2019 по 31.12.2030; 
7) с 21.01.2010 по 01.01.2999</t>
  </si>
  <si>
    <t>1) Федеральный закон "Об ответственном обращении с животными и о внесении изменений в отдельные законодательные акты Российской Федерации" от 27.12.2018 №498-фз; 
2)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3) Федеральный закон "Об общих принципах организации местного самоуправления в Российской Федерации" от 06.10.2003 №131-фз; 
4) Постановление Правительства автономного округа "О гос. программе ХМАО-Югры "Развитие агропромышленного комплекса" от 05.10.2018 №344-п-п; 
5) Федеральный закон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Ханты-Мансийского автономного округа - Югры по организации мероприятий при осуществлении деятельности по обращению с животными без владельцев" от 10.12.2019 №89-оз-фз</t>
  </si>
  <si>
    <t xml:space="preserve">1) ст. 18 ; 
2) абз. 20 разд. 4 ; 
3) абз. 1 п. 5 ст. 19 гл. 4 ; 
4) п. 6.1 прил. 2; 
5) п. 3 ст. 2 </t>
  </si>
  <si>
    <t>1) с 27.12.2018 по 01.01.2999; 
2) с 01.01.2017 по 31.12.2020; 
3) с 01.01.2009 по 01.01.2999; 
4) с 01.01.2019 по 31.12.2019; 
5) с 01.01.2020 по 31.12.2999</t>
  </si>
  <si>
    <t>1) Постановление Администрации муниципального образования "Об утверждении муниципальной программы Нефтеюганского района "Устойчивое развитие коренных малочисленных народов Севера Нефтеюганского района на 2019-2024 годы и на период до 2030 года" от 31.10.2016 №1785-па-нпа; 
2) Федеральный закон "Об общих принципах организации местного самоуправления в Российской Федерации" от 06.10.2003 №131-фз; 
3) Закон автономного округа "О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по участию в реализации государственной программы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2014 - 2020 годы (с изменениями на 11.12.2013 г.)" от 31.01.2011 №8-оз; 
4) Федеральный закон "О гарантиях прав коренных малочисленных народов Росийской Федерации" от 30.04.1999 №82-фз-фз; 
5) Постановление Правительства автономного округа "О гос. программе ХМАО-Югры "Устойчивое развитие коренных малочисленных народов Севера"." от 05.10.2018 №350-п-п</t>
  </si>
  <si>
    <t>1) в целом; 
2) абз. 1 ч. 5 ст. 19 гл. 4 ; 
3) ст. 3 ; 
4) ст. 7 ; 
5) прил. 4,5</t>
  </si>
  <si>
    <t>1) с 01.01.2019 по 31.12.2020; 
2) с 01.01.2009 по 01.01.2999; 
3) с 10.02.2011 по 01.01.2999; 
4) с 30.04.1999 по 01.01.2999; 
5) с 01.01.2019 по 31.12.2030</t>
  </si>
  <si>
    <t>1) абз. 11 разд. 4 ; 
2) п. 5 ст. 19 гл. 4 ; 
3) абз. 1 ч. 5 ст. 19 гл. 4 ; 
4) ст. 2 ; 
5) п. 1.2 разд. 1 прил. 18</t>
  </si>
  <si>
    <t xml:space="preserve">1) ст. 4,5 ; 
2) абз. 1 п. 5 ст. 19 гл. 4 ; 
3) ст. 33,35 разд. 3,7 ; 
4) разд. 3 </t>
  </si>
  <si>
    <t>30.40.30.0.01</t>
  </si>
  <si>
    <t>040.500.14.4</t>
  </si>
  <si>
    <t>Финансирование на государствнную регистрацию актов  гражданского состояния</t>
  </si>
  <si>
    <t xml:space="preserve">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6). Постановление Главы района "Об утверждении Порядка поощрения мунипальной управленческой команды Ненфтеюганского райоан" от 24.12.2019 №2686-па;
7). Распоряжение Администрации Нефтеюганского района "О премировании" от 25.12.2019 №750-ра
</t>
  </si>
  <si>
    <t>1) разд. 2 ; 
2) ч. 2 ст. 22 ; 
3) п. 3 ч. 1 ст. 17 гл. 3 ; 
4) ст. 16 ; 
5) прил. 1;
6)в целом;
7) прил.1-6</t>
  </si>
  <si>
    <t>1) с 23.08.2019 по 01.01.2999; 
2) с 02.03.2007 по 01.01.2999; 
3) с 01.01.2009 по 01.01.2999; 
4) с 20.08.2007 по 01.01.2999; 
5) с 01.01.2017 по 01.01.2999;
6) с 24.12.2019 по 31.12.2019;
7) с 25.12.2019 по 31.12.2019</t>
  </si>
  <si>
    <t>30.40.30.0.17</t>
  </si>
  <si>
    <t>на определение перечня должностных лиц, уполномоченных составлять протоколы об административных правонарушениях, предусмотренных законами субъктов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отвественности, предусотренной законами субъектов Российской Федерации</t>
  </si>
  <si>
    <t>040.500.14.6</t>
  </si>
  <si>
    <t>Финансирование  на осуществление отдельных полномочий по созданию и осуществлению деятельности  муниципальных комиссий по делам несовершеннолетних и защите их прав</t>
  </si>
  <si>
    <t>040.500.14.7</t>
  </si>
  <si>
    <t>Финансирование на обеспечение деятельности административных комиссий</t>
  </si>
  <si>
    <t>30.40.30.0.18</t>
  </si>
  <si>
    <t>на организацию и осуществление деятельности по опеке и попечительству</t>
  </si>
  <si>
    <t>040.500.14.3</t>
  </si>
  <si>
    <t>Финансирование на осуществлеение деятельности по опеке и ппечительству</t>
  </si>
  <si>
    <t>30.40.30.0.20</t>
  </si>
  <si>
    <t>на осуществление мероприятий в области охраны труда, предусмотренных законодательством</t>
  </si>
  <si>
    <t>040.500.14.5</t>
  </si>
  <si>
    <t>Финансирование на осуществление отдельных государтсвенных полномочий в сфере трудовых отношений и государственного управления охраной труда</t>
  </si>
  <si>
    <t>1) Федеральный закон "Об ответственном обращении с животными и о внесении изменений в отдельные законодательные акты Российской Федерации" от 27.12.2018 №498-фз; 
2)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3) Федеральный закон "Об общих принципах организации местного самоуправления в Российской Федерации" от 06.10.2003 №131-фз; 
4) Постановление Правительства автономного округа "О гос. программе ХМАО-Югры "Развитие агропромышленного комплекса" от 05.10.2018 №344-п-п; 
5) Устав муниципального образования "Устав муниципального образования Нефтеюганский район" от 16.06.2005 №616</t>
  </si>
  <si>
    <t xml:space="preserve">1) ст. 18 ; 
2) абз. 20 разд. 4 ; 
3) абз. 2 п. 5 ст. 19 гл. 4 ; 
4) п. 6.1 прил. 2; 
5) п. 6 ст. 8 гл. 1 </t>
  </si>
  <si>
    <t>1) с 27.12.2018 по 01.01.2999; 
2) с 01.01.2017 по 31.12.2020; 
3) с 01.01.2009 по 01.01.2999; 
4) с 01.01.2019 по 31.12.2019; 
5) с 01.09.2005 по 01.01.2999</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</si>
  <si>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2017-2020 годах" от 31.10.2016 №1793-па-нпа; 
2) Решение Думы муниципального образования "Об утверждении Положения о Департаменте имущественных отношений Нефтеюганского района" от 24.07.2013 №384; 
3) Федеральный закон "Об общих принципах организации местного самоуправления в Российской Федерации (ред. от 30.03.2015 г.)" от 06.10.2003 №131-фз; 
4) Федеральный закон "О развитии сельского хозяйства (ред. от 12.02.2015 г.)" от 29.12.2006 №264-фз; 
5) Постановление Правительства автономного округа "О гос. программе ХМАО-Югры "Развитие агропромышленного комплекса" от 05.10.2018 №344-п-п</t>
  </si>
  <si>
    <t>1) с 01.01.2017 по 31.12.2020; 
2) с 24.07.2013 по 01.01.2999; 
3) с 01.01.2009 по 01.01.2999; 
4) с 01.01.2007 по 01.01.2999; 
5) с 01.01.2019 по 31.12.2019</t>
  </si>
  <si>
    <t>1) Постановление Администрации муниципального образования "Об утверждении нормативных затрат на обеспечение функций департамента имущественных отношений Нефтеюганского района" от 15.02.2016 №182-па; 
2) Постановление Администрации муниципального образования "Об утверждении муниципальной программы Нефтеюганского района "Управление имуществом муниципального образования Нефтеюганского района на 2017-2020 годы" от 31.10.2016 №1805-па-нпа; 
3) Федеральный закон "Об общих принципах организации местного самоуправления в Российской Федерации (ред. от 30.03.2015 г.)" от 06.10.2003 №131-фз; 
4) Федеральный закон "Об обязательном социальном страховании на случай временной нетрудоспособности и в связи с материнством" от 29.12.2006 №255-фз; 
5) Постановление Администрации муниципального образования " Об утверждении положения о порядке и размерах возмещения расходов, связанных со служебными командировками" от 05.09.2014 №1872-па-нпа;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t>
  </si>
  <si>
    <t>1) в целом; 
2) в целом; 
3) подп. 3 п. 1 ст. 17 гл. 3 ; 
4) в целом; 
5) в целом; 
6) в целом</t>
  </si>
  <si>
    <t>1) с 25.02.2016 по 01.01.2999; 
2) с 01.01.2017 по 31.12.2020; 
3) с 01.01.2009 по 01.01.2999; 
4) с 01.01.2007 по 31.12.2999; 
5) с 05.09.2014 по 01.01.2999; 
6) с 29.09.2012 по 01.01.2999</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</si>
  <si>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"Об общих принципах организации местного самоуправления в Российской Федерации (ред. от 30.03.2015 г.)" от 06.10.2003 №131-фз; 
4) Федеральный закон "Об обязательном социальном страховании на случай временной нетрудоспособности и в связи с материнством" от 29.12.2006 №255-фз; 
5) Закон автономного округа "Об отдельных вопросах муниципальной службы в Ханты-Мансийском автономном округе - Югре (с изменениями на 20.02.2014 г.)" от 20.07.2007 №113-оз; 
6)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7)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8)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</si>
  <si>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 xml:space="preserve">1) разд. 2 ; 
2) п. 1 ; 
3) подп. 3 п. 1 ст. 17 гл. 3 ; 
4) в целом; 
5) ст. 21,22 ; 
6) в целом; 
7) прил. 1; 
8) п. 3 </t>
  </si>
  <si>
    <t>1) с 23.08.2019 по 01.01.2999; 
2) с 24.01.2019 по 01.01.2999; 
3) с 01.01.2009 по 01.01.2999; 
4) с 01.01.2007 по 31.12.2999; 
5) с 20.08.2007 по 01.01.2999; 
6) с 29.12.2016 по 01.01.2999; 
7) с 01.01.2017 по 01.01.2999; 
8) с 26.12.2019 по 31.12.2019</t>
  </si>
  <si>
    <t>Прочие мероприятия не относящиеся содержанию органов местного самоуправления</t>
  </si>
  <si>
    <t>Сорвершентсование кадровой службы органов местного самоуправления</t>
  </si>
  <si>
    <t>1) Федеральный закон "О муниципальной службе в Российской Федерации" от 02.03.2007 №25-ФЗ-фз; 
2) Закон автономного округа "О резервах управленческих кадров в Ханты-Мансийском автономном округе Югре" от 30.12.2008 №172-оз-оз; 
3)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4) Федеральный закон "Об общих принципах организации законодательных (представительных) и исполнительных органов государственной власти субъектов Российской Федерации (ред. от 06.04.2015 г.)" от 06.10.1999 №184-фз; 
5) Федеральный закон "Об общих принципах организации местного самоуправления в Российской Федерации (ред. от 30.03.2015 г.)" от 06.10.2003 №131-фз; 
6) Федеральный закон "Об обязательном социальном страховании на случай временной нетрудоспособности и в связи с материнством" от 29.12.2006 №255-фз; 
7)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</si>
  <si>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1) ст. 35,34 гл. 9 ; 
2) п. 6 ст. 13 ; 
3) в целом; 
4) ст. 26.3 гл. 41 ; 
5) подп. 8.1 п. 1 ст. 17 гл. 3 ; 
6) в целом; 
7) в целом</t>
  </si>
  <si>
    <t>1) с 02.03.2007 по 01.01.2999; 
2) с 02.09.2016 по 01.01.2999; 
3) с 01.01.2017 по 31.12.2020; 
4) с 18.10.1999 по 01.01.2999; 
5) с 01.01.2009 по 01.01.2999; 
6) с 01.01.2007 по 31.12.2999; 
7) с 20.08.2007 по 01.01.2999</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</si>
  <si>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отдельных вопросах муниципальной службы в Ханты-Мансийском автономном округе - Югре" от 20.07.2007 №113-оз-оз; 
4)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5)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6)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7)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</si>
  <si>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 xml:space="preserve">1) ст. 34,35 гл. 9 ; 
2) абз. 3 п. 1 ст. 17 гл. 3 ; 
3) в целом; 
4) ст. 33,35 разд. 3,7 ; 
5) ст. 4,5 ; 
6) разд. 3 ; 
7) ст. 21,22 </t>
  </si>
  <si>
    <t>1) с 02.03.2007 по 01.01.2999; 
2) с 01.01.2009 по 01.01.2999; 
3) с 20.08.2007 по 01.01.2999; 
4) с 01.06.1993 по 01.01.2999; 
5) с 24.11.2004 по 01.01.2999; 
6) с 20.02.2016 по 01.01.2999; 
7) с 20.08.2007 по 01.01.2999</t>
  </si>
  <si>
    <t>481.481.50.2</t>
  </si>
  <si>
    <t>03</t>
  </si>
  <si>
    <t>09</t>
  </si>
  <si>
    <t>Мероприятия по профилактике и устранению  последствий распространения COVID - 20</t>
  </si>
  <si>
    <t>481.481.79.0</t>
  </si>
  <si>
    <t>10</t>
  </si>
  <si>
    <t>481.481.83.0</t>
  </si>
  <si>
    <t>481.481.02.0</t>
  </si>
  <si>
    <t>481.481.80.0</t>
  </si>
  <si>
    <t>Департамент фианснво Нефтеюганского района</t>
  </si>
  <si>
    <t>050.007.00.0</t>
  </si>
  <si>
    <t>070.070.00.5</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</si>
  <si>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2) Решение Думы муниципального образования "Об утверждении Положения о Департаменте имущественных отношений Нефтеюганского района" от 24.07.2013 №384; 
3) Федеральный закон "Об общих принципах организации местного самоуправления в Российской Федерации (ред. от 30.03.2015 г.)" от 06.10.2003 №131-фз; 
4) Федеральный закон "О развитии сельского хозяйства (ред. от 12.02.2015 г.)" от 29.12.2006 №264-фз; 
5) Постановление Правительства автономного округа "О гос. программе ХМАО-Югры "Развитие агропромышленного комплекса" от 05.10.2018 №344-п-п</t>
  </si>
  <si>
    <t>4) Федеральный закон "О развитии сельского хозяйства (ред. от 12.02.2015 г.)" от 29.12.2006 №264-фз;</t>
  </si>
  <si>
    <t>050.093.00.0</t>
  </si>
  <si>
    <t>Прочие мероприятия не относящиеся к содержанию органов местного самоуправления</t>
  </si>
  <si>
    <t>1)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 программе ХМАО-Югры "Жилищно-коммунальный комплекс и городская среда" от 05.10.2018 №347-п;
5) Постановление Правительства автономного округа  "О государственной. программе ХМАО-Югры "Развитие жилищной сферы" от 05.10.2018 № 346-п;
6) Федеральный закон " О водоснабжении и водоотведении" от 07.12.2011 № 416;
7)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2019-2024 годы и на период до 2030 года" от 31.10.2016 № 1784-па-нпа;
8)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 1803-па-нпа;
9) Указ Президента РФ "О мерах по обеспечению граждан Российской Федерации доступным и комфортным жильем и повышению качества жилищно-коммунальных услуг" от 07.05.2012 № 600</t>
  </si>
  <si>
    <t>1) в целом; 
2) в целом; 
3) п.3 ч.1 ст15 гл3; 
4) в целом
5) в целом
6) в целом
7) в целом
8) в целом
9) раздел 4,5</t>
  </si>
  <si>
    <t>1) с 22.03.2013 по 01.01.2999; 
2) с 31.10.2016 по 01.01.2999; 
3) с 01.01.2009 по 01.01.2999; 
4) с 01.01.2019 по 31.12.2030;
5) с 05.10.2018 по 01.01.2999;
6) с 07.12.2011 по 01.01.2999;
7) с 31.10.2016 по 01.01.2999;
8) с 31.10.2016 по 01.01.2999;
9) с 07.05.2012 по 01.01.2999</t>
  </si>
  <si>
    <t>070.070.05.0</t>
  </si>
  <si>
    <t xml:space="preserve"> Департамент имущественных отношений Нефтеюганского района</t>
  </si>
  <si>
    <t>040.040.00.6</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</si>
  <si>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 программе ХМАО-Югры "Жилищно-коммунальный комплекс и городская среда"." от 05.10.2018 №347-п-п</t>
  </si>
  <si>
    <t xml:space="preserve">1) в целом; 
2) п. 3 ч. 1 ст. 15 гл. 3 ; 
3) в целом; 
</t>
  </si>
  <si>
    <t>1) с 31.10.2016 по 01.01.2999; 
2) с 01.01.2009 по 01.01.2999; 
3) с 01.01.2019 по 31.12.2030</t>
  </si>
  <si>
    <t>Капитальный ремонт многоквартирных домов</t>
  </si>
  <si>
    <t xml:space="preserve">1)Постановление Правительства автономного округа "Программа капитального ремонта общего имущества в многоквартирных домах, расположенных на территории Ханты-Мансийского автономного округа" от 25.12.2013 № 568-п;
2)Закон автономного округа "Об организации проведения капитального ремонта общего имущества в многоквартирных домах, расположенных на территории Ханты-Мансийского автономного округа - Югры ред. от 30.01.2016 г.) от 01.07.2013 № 54;
3) Распоряжение Правительства автономного округа "О создании  некоммерческой организации "Югорский фонд капитального ремонта многовартирных домов" от 06.12.2013 № 632-рп;
4)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t>
  </si>
  <si>
    <t>1) в целом;
2) в целом;
3) в целом;
4) в целом</t>
  </si>
  <si>
    <t>1) с 25.12.2013 по 01.01.2999;
2) с 01.07.2013 по 01.01.2999;
3) с 06.12.2013 по 01.01.2999;
4) с 31.10.2016 по 01.01.2999</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</si>
  <si>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t>
  </si>
  <si>
    <t>1) разд. 2 ; 
2) ст. 34,35 гл. 9 ; 
3) абз. 1 п. 5 ст. 19 гл. 4 ; 
4) ст. 21,22 ; 
5) прил. 1</t>
  </si>
  <si>
    <t xml:space="preserve">
1) п. 3 ч. 1 ст. 15 гл. 3 ; 
2) в целом;
3) в целом;
4) в целом</t>
  </si>
  <si>
    <t xml:space="preserve"> 
1) с 01.01.2009 по 01.01.2999; 
2) с 05.10.2018 по 01.01.2999;
3) с 22.03.2013 по 01.01.2999;
4) с 31.10.2016 по 01.01.2999</t>
  </si>
  <si>
    <t>1) Федеральный закон "Об общих принципах организации местного самоуправления в Российской Федерации от 06.10.2003 №131-фз</t>
  </si>
  <si>
    <t>Субсидия для финансового обеспечения затрат на приобретение топлива для обеспечения неснижаемого нормативного запаса топлива на источниках тепловой энергии, расположенных на территории Нефтеюганского района</t>
  </si>
  <si>
    <t xml:space="preserve">
1) в целом; 
2) п. 4 ч. 4 ст. 15 гл. 3; 
3) в целом</t>
  </si>
  <si>
    <t xml:space="preserve">
1) с 31.10.2016 по 01.01.2999; 
2) с 01.01.2009 по 01.01.2999; 3) с 05.10.2018 по 01.01.2999</t>
  </si>
  <si>
    <t xml:space="preserve">1) в целом; 
2) подп. 2 п. 3.2 разд. 3 ; 
3) в целом; 
4) п. 5 ч. 1 ст. 15 гл. 3 ; 
5) в целом; 
6) п. 6 ст. 13 гл. 2 ; 
7) в целом; 
8) в целом; 
9) в целом; 
10)п. 4 ст. 1 
</t>
  </si>
  <si>
    <t xml:space="preserve">1) с 22.11.2008 по 01.01.2999; 
2) с 26.09.2012 по 01.01.2999; 
3) с 01.01.2017 по 31.12.2020; 
4) с 01.01.2009 по 01.01.2999; 
5) с 10.12.1995 по 01.01.2999; 
6) с 14.11.2007 по 01.01.2999; 
7) с 22.03.2013 по 01.01.2999; 
8) с 31.01.2013 по 01.01.2999; 
9) с 05.10.2018 по 01.01.2999; 
10) с 28.10.2011 по 01.01.2999
</t>
  </si>
  <si>
    <t>011.013.00.0, 011.020.00.3</t>
  </si>
  <si>
    <t>1) подп. а,г п. 2 ст. 11 гл. 2 ; 
2) в целом; 
3) п. 7 ч. 1 ст. 15 гл. 3 ; 
4) в целом; 
5) в целом;
6) прил.1</t>
  </si>
  <si>
    <t>1) с 21.12.1994 по 01.01.2999; 
2) с 01.01.2019 по 31.12.2020; 
3) с 01.01.2009 по 01.01.2999; 
4) с 10.04.2020 по 31.12.2030; 
5) с 24.04.2020 по 01.01.3000;
6) с 14.06.2016 по 01.01.2999</t>
  </si>
  <si>
    <t xml:space="preserve">1) в целом; 
2) п. 11 ч. 1 ст. 15 гл. 3 ; 
3) в целом; 
4) в целом; 
5) в целом; 
6) в целом; 
7) в целом 
</t>
  </si>
  <si>
    <t xml:space="preserve">1) с 01.01.2017 по 31.12.2020; 
2) с 01.01.2009 по 01.01.2999; 
3) с 05.10.2018 по 01.01.2999; 
4) с 22.03.2013 по 01.01.2999; 
5) с 09.10.2015 по 01.01.2999; 
6) с 23.10.2015 по 01.01.2999; 
7) с 21.06.2010 по 01.01.2999; 
</t>
  </si>
  <si>
    <t>1) п. 3 ч. 1 ст. 15 гл. 3 ; 
2) в целом;
3) в целом;
4) в целом</t>
  </si>
  <si>
    <t>1) с 01.01.2009 по 01.01.2999; 
2) с 05.10.2018 по 01.01.2999;
3) с 22.03.2013 по 01.01.2999;
4) с 31.10.2016 по 01.01.2999</t>
  </si>
  <si>
    <t xml:space="preserve">
1) в целом; 
2) в целом; 
3) п. 14 ч. 1 ст. 15 гл. 3;
4) п. 1,2 ст. 13 гл. 3 ; 
5) в целом; 
5) в целом; 
7) в целом; 
8) в целом; 
9) в целом
</t>
  </si>
  <si>
    <t xml:space="preserve">
1) с 01.01.2017 по 31.12.2020; 
2) с 12.01.2002 по 01.01.2999; 
3) с 01.01.2009 по 01.01.2999; 
4) с 30.06.1998 по 01.01.2999; 
5) с 22.03.2013 по 01.01.2999; 
6) с 10.04.2007 по 01.01.2999; 
7) с 03.06.2011 по 01.01.2999; 
8) с 01.01.2019 по 31.12.2030; 
9) с 12.11.2016 по 01.01.2999 
</t>
  </si>
  <si>
    <t xml:space="preserve">1) в целом; 
2) в целом; 
3) п. 14 ч. 1 ст. 15 гл. 3;
4) п. 1,2 ст. 13 гл. 3 ; 
5) в целом; 
5) в целом; 
7) в целом; 
8) в целом; 
9) в целом
</t>
  </si>
  <si>
    <t xml:space="preserve">1) с 01.01.2017 по 31.12.2020; 
2) с 12.01.2002 по 01.01.2999; 
3) с 01.01.2009 по 01.01.2999; 
4) с 30.06.1998 по 01.01.2999; 
5) с 22.03.2013 по 01.01.2999; 
6) с 10.04.2007 по 01.01.2999; 
7) с 03.06.2011 по 01.01.2999; 
8) с 01.01.2019 по 31.12.2030; 
9) с 12.11.2016 по 01.01.2999 
</t>
  </si>
  <si>
    <t xml:space="preserve">1) в целом; 
2) в целом; 
3) п. 1,2,3 ст. 25 гл. 4; 
4) п. 17 ч.1 ст.15 гл.3
</t>
  </si>
  <si>
    <t>1) с 01.01.2019 по 31.12.2030; 
2) с 01.01.2018 по 01.01.2999; 
3) с 20.01.1996 по 01.01.2999; 
4) с 01.01.2009 по 01.01.2999</t>
  </si>
  <si>
    <t>1) в целом; 
2) в целом; 
3) п. 3 ч. 1 ст. 15 гл. 3 ; 
4) в целом; 
5) в целом; 
6) в целом; 
7) в целом; 
8) в целом</t>
  </si>
  <si>
    <t>1) с 31.10.2016 по 01.01.2999; 
2) с 01.01.2017 по 31.12.2020; 
3) с 01.01.2009 по 01.01.2999; 
4) с 17.11.2016 по 01.01.2999; 
5) с 26.04.2002 по 31.12.2999; 
6) с 24.09.2013 по 01.01.2999; 
7) с 01.01.2019 по 31.12.2030; 
8) с 01.01.2019 по 31.12.2030</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</si>
  <si>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Постановление Администрации муниципального образования "Об утверждении муниципальной программы Нефтеюганского района "Управление имуществом муниципального образования Нефтеюганского района на 2017-2020 годы" от 31.10.2016 №1805-па-нпа;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обращения  с твердыми коммунальными отходами" от 17.11.2016 №79-оз; 
5) Федеральный закон "Об приватизации государственного и муниципального имущества (с изменениями на 21.07.2014 г.)" от 21.12.2001 №178-фз; 
6)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7) Постановление Правительства автономного округа "О гос. программе ХМАО-Югры "Жилищно-коммунальный комплекс и городская среда"." от 05.10.2018 №347-п; 
8) Постановление Правительства автономного округа "О гос. программе ХМА-Югры "Управление государственным имуществом" от 05.10.2018 №356-п</t>
  </si>
  <si>
    <t xml:space="preserve">
1) в целом; 
2) п. 18 ч. 1 ст. 15 гл. 3 ; 
3) в целом; 
4) в целом;
5) в целом;
6) в целом</t>
  </si>
  <si>
    <t xml:space="preserve">
1) с 01.01.2017 по 31.12.2020; 
2) с 01.01.2009 по 01.01.2999; 
3) с 22.03.2013 по 01.01.2999; 
4) с 01.01.2019 по 31.12.2030;
5) с 27.07.2006 по 01.01.2999;
6) с 27.07.2006 по 01.01.2999</t>
  </si>
  <si>
    <t>1) Федеральный закон «О защите населения и территорий от чрезвычайных ситуаций природного и техногенного характера» от 21.12.1994 №68-фз-фз; 
2)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 программе ХМАО-Югры "Безопасность жизнедеятельности" от 05.10.2018 №351-п-п</t>
  </si>
  <si>
    <t>1) в целом; 
2) п. 1.2 разд. 3 ; 
3) п. 7 ч. 1 ст. 15 гл. 3 ; 
4) в целом</t>
  </si>
  <si>
    <t>1) с 21.12.1994 по 01.01.2999; 
2) с 01.01.2019 по 31.12.2020; 
3) с 01.01.2009 по 01.01.2999; 
4) с 01.01.2019 по 31.12.2030</t>
  </si>
  <si>
    <t>1) в целом; 
2) в целом; 
3) п. 7 ч. 1 ст. 15 гл. 3 ; 
4) в целом</t>
  </si>
  <si>
    <t xml:space="preserve">
1) с 01.01.2009 по 01.01.2999; 
2) с 17.11.1992 по 01.01.2999; 
3) с 22.03.2013 по 01.01.2999; 
4) с 01.01.2019 по 13.12.2030; 
5) с 31.07.2048 по 01.01.2999;
6) с 31.10.2019 по 01.01.2999</t>
  </si>
  <si>
    <t xml:space="preserve">
1) п. 3 ч. 1 ст. 15 гл. 3; 
2) ст. 10 разд. 2; 
3) в целом; 
4) в целом; 
5) п. 3.2.1.5;
6) в целом</t>
  </si>
  <si>
    <t>Сохранение уникальных водных объектов</t>
  </si>
  <si>
    <t>481.481.66.0</t>
  </si>
  <si>
    <t>1) Постановление Администрации муниципального образования "Об утверждении муниципальной программы Нефтеюганского района "Развитие информационного общества Нефтеюганского района на 2017-2020 годы" от 31.10.2016 №1783-па-нпа; 
2) Федеральный закон "Об общих принципах организации местного самоуправления в Российской Федерации (ред. от 30.03.2015 г.)" от 06.10.2003 №131-фз; 
3)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 
4) Постановление Правительства автономного округа "О гос. программе  ХМАО-Югры "Цифровое развитие Ханты-Мансийского автономного округа - Югры" от 05.10.2018 №353-п;
5) Федеральный закон Об информации, информационных технологиях и о защите информации  от 27.07.2006 № 149;
6) Федеральный закон О персональных данных от 27.07.2006 № 152-ФЗ</t>
  </si>
  <si>
    <t>040.301.00.0</t>
  </si>
  <si>
    <t xml:space="preserve">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</si>
  <si>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Защита населения от болезней, общих для человека и животных</t>
  </si>
  <si>
    <t>1)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 
2) Федеральный закон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Ханты-Мансийского автономного округа - Югры по организации мероприятий при осуществлении деятельности по обращению с животными без владельцев" от 10.12.2019 №89-оз-фз; 
3) Постановление Администрации муниципального образования "О внесении изменений в постановление администрации Нефтеюганского района от 31.10.2016 № 1793-па-нпа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2017-2020 годах" от 20.12.2018 №2351-па-нпа</t>
  </si>
  <si>
    <t xml:space="preserve">1) п. 1 ; 
2) п. 4 ст. 2 ; 
3) п. 1 </t>
  </si>
  <si>
    <t>1) с 28.11.2019 по 01.01.2999; 
2) с 01.01.2020 по 31.12.2999; 
3) с 20.12.2018 по 01.01.2999</t>
  </si>
  <si>
    <t>1) с 27.12.2018 по 01.01.2999; 
2) с 01.01.2017 по 31.12.2020; 
3) с 01.01.2009 по 01.01.2999; 
4) с 10.12.2019 по 01.01.2999; 
5) с 01.01.2019 по 31.12.2019; 
6) с 27.12.2019 по 01.01.2999</t>
  </si>
  <si>
    <t>1) в целом; 
2) в целом; 
3) абз. 1 п. 5 ст. 19 гл. 4 ; 
4) п. 5.3 ст. 2 ; 
5) в целом; 
6) п.2 разделаI</t>
  </si>
  <si>
    <t>1) Федеральный закон "Об ответственном обращении с животными и о внесении изменений в отдельные законодательные акты Российской Федерации" от 27.12.2018 №498-фз; 
2)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2017-2020 годах" от 31.10.2016 №1793-па-нпа;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Ханты-Мансийского автономного округа - Югры по проведению мероприятий по предупреждению и ликвидации болезней животных, их лечению, защите населения от болезней, общих для человека и животных " от 05.04.2013 №89-оз; 
5) Постановление Правительства автономного округа "О гос. программе ХМАО-Югры "Развитие агропромышленного комплекса" от 05.10.2018 №344-п; 
6)Постановление Правительства автономного округа О порядке осуществления деятельности по обращению с животными без владельцев в Ханты-Мансийском автономном округе - Югре от 27.12.2019 № 550-п</t>
  </si>
  <si>
    <t>Субсидии в связи оказанием услуги по теплоснабжению на территории Нефтеюганского района</t>
  </si>
  <si>
    <t>Субсидии на возмещение недополученных доходов и (или) возмещение затрат в связи с оказанием услуги по теплоснабжению на территории Нефтеюганского района</t>
  </si>
  <si>
    <t>Благоустройство территорий поселений Нефтеюганского района</t>
  </si>
  <si>
    <t xml:space="preserve">п. 3 ст. 65 гл. 3 </t>
  </si>
  <si>
    <t>30.60.30.0.04</t>
  </si>
  <si>
    <t>1) Постановление Администрации муниципального образования "Обеспечение экологической безопасности Нефтеюганского района на 2019-2024 годы и на период до 2030 года" от 20.12.2018 №2357-па-нпа; 
2)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"Обеспечение экологической безопасности Нефтеюганского района на 2017-2020 годы" от 05.07.2017 №142;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Федеральный закон "Об общих принципах организации местного самоуправления в Российской Федерации (ред. от 30.03.2015 г.)" от 06.10.2003 №131-фз; 
5) Федеральный закон "Об отходах производства и потребления (с изменениями на 25.11.2013 г.)" от 24.06.1998 №89-фз; 
6) Федеральный закон "О санитарно-эпидемиологическом благополучии населения" (ред. от 29.12.2014г., с изм. и доп., вступ. в силу с 01.03.2015г.)" от 30.03.1999 №52-фз;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</si>
  <si>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 xml:space="preserve">1) п. 1 ; 
2) п. 1 ; 
3) п. 1 ; 
4) п. 3 ст. 65 гл. 8 ; 
5) п. 1,2 ст. 13 гл. 3 ; 
6) ст. 18 ; 
7) п. 1 </t>
  </si>
  <si>
    <t>1) с 01.01.2019 по 01.01.2999; 
2) с 05.07.2017 по 01.01.2999; 
3) с 27.05.2015 по 01.01.2999; 
4) с 01.01.2009 по 01.01.2999; 
5) с 30.06.1998 по 01.01.2999; 
6) с 06.04.1999 по 31.12.2999; 
7) с 28.11.2019 по 01.01.2999</t>
  </si>
  <si>
    <t>050</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</si>
  <si>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3) Закон автономного округа "О межбюджетных отношениях в Ханты-Мансийском автономном округе-Югре" от 10.11.2008 №132-оз-оз; 
4) Федеральный закон "Об общих принципах организации местного самоуправления в Российской Федерации (ред. от 30.03.2015 г.)" от 06.10.2003 №131-фз</t>
  </si>
  <si>
    <t xml:space="preserve">1) п. 1 ; 
2) п. 1 ; 
3) прил. 3; 
4) абз. 1 ст. 60 гл. 8 </t>
  </si>
  <si>
    <t>1) с 27.05.2015 по 01.01.2999; 
2) с 01.01.2017 по 31.12.2020; 
3) с 24.10.2008 по 01.01.2999; 
4) с 01.01.2009 по 01.01.2999</t>
  </si>
  <si>
    <t>01</t>
  </si>
  <si>
    <t>1) Постановление Администрации муниципального образования "Обеспечение прав и законных интересов населения Нефтеюганского района в отдельных сферах жизнедеятельности в 2019-2024 годы и на период до 2030 года" от 21.12.2018 №2397-па-нпа;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межбюджетных отношениях в Ханты-Мансийском автономном округе - Югре (ред. от 28.05.2015, с изм. от 15.10.2015 г.)" от 10.11.2008 №132-оз; 
5) Постановление Правительства автономного округа "О гос. программе ХМАО-Югры  "Профилактика правонарушений и обеспечение отдельных прав граждан" от 05.10.2018 №348-п-п; 
6)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 
7) Решение Думы муниципального образования "Об утверждении порядка предоставления субсидий бюджетам городского и сельских поселений, входящих в состав Нефтеюганского района, предоставляемых из бюджета Нефтеюганского района в рамках реализации мероприятий муниципальной программы Нефтеюганского района "Обеспечение прав и законных интересов населения Нефтеюганского района в отдельных сферах жизнедеятельности в 2019-2024 годах и на период до 2030 года" от 27.11.2019 №440; 
8) Решение Думы муниципального образования "Об утверждении Порядка заключения соглашения о предоставлении субсидии из бюджета Нефтеюганского района  
в целях софинансирования расходных обязательств, возникающих при выполнении полномочий органов местного самоуправления по решению вопросов местного значения" от 18.12.2019 №446</t>
  </si>
  <si>
    <t xml:space="preserve">1) п. 1 ; 
2) п. 1 ; 
3) п. 5 ст. 65 гл. 8 ; 
4) ст. 11.2 гл. 3 ; 
5) п. 1 ; 
6) п. 1 ; 
7) п. 1 ; 
8) п. 1 </t>
  </si>
  <si>
    <t>1) с 01.01.2018 по 01.01.2999; 
2) с 27.05.2015 по 01.01.2999; 
3) с 01.01.2009 по 01.01.2999; 
4) с 01.01.2009 по 01.01.2999; 
5) с 01.01.2019 по 31.12.2030; 
6) с 28.11.2019 по 01.01.2999; 
7) с 27.11.2019 по 01.01.2999; 
8) с 18.12.2019 по 01.01.2999</t>
  </si>
  <si>
    <t>1) Постановление Администрации муниципального образования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20.12.2018 №2345-па-нпа;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Закон автономного округа "О межбюджетных отношениях в Ханты-Мансийском автономном округе-Югре" от 10.11.2008 №132-оз-оз;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гос. программе ХМАО-Югры "Жилищно-коммунальный комплекс и городская среда"." от 05.10.2018 №347-п-п; 
6) Решение Думы муниципального образования "Об утверждении порядков предоставления субсидий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27.11.2019 №438;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</si>
  <si>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 xml:space="preserve">1) п. 1 ; 
2) п. 1 ; 
3) в целом; 
4) п. 5 ст. 65 гл. 8 ; 
5) п. 1 ; 
6) п. 1 ; 
7) п. 1 </t>
  </si>
  <si>
    <t>1) с 01.01.2018 по 01.01.2999; 
2) с 27.05.2015 по 01.01.2999; 
3) с 24.10.2008 по 01.01.2999; 
4) с 01.01.2009 по 01.01.2999; 
5) с 01.01.2019 по 31.12.2030; 
6) с 27.11.2019 по 01.01.2999; 
7) с 28.11.2019 по 01.01.2999</t>
  </si>
  <si>
    <t>05</t>
  </si>
  <si>
    <t>Приобретение жилых помещений путем заключения муниципальных контрактов долевого участия в строительстве и купли-продажи на территории городского и сельских поселений Нефтеюганского района и предоставление возмещения за изымаемое жилое помещение</t>
  </si>
  <si>
    <t xml:space="preserve">п. 5 ст. 65 гл. 8 </t>
  </si>
  <si>
    <t>Ликвидация объектов, утративших технологическую необходимость или пришедших в ветхое состояние, объектов инженерной инфраструктуры, хозяйственных построек, незаконных (самовольных) строений</t>
  </si>
  <si>
    <t>Осуществление полномочий в сфере государственной регистрации актов гражданского состояния</t>
  </si>
  <si>
    <t>1) Постановление Администрации муниципального образования "Совершенствование муниципального управления в Нефтеюганском районе на 2019-2024 годы и на период до 2030 года" от 19.12.2018 №2336-па-нпа;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в сфере государственной регистрации актов гражданского состояния" от 30.09.2008 №91-оз-оз; 
4) Федеральный закон "Об актах гражданского состояния" от 15.11.1997 №143-фз;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межбюджетных отношениях в Ханты-Мансийском автономном округе - Югре (ред. от 28.05.2015, с изм. от 15.10.2015 г.)" от 10.11.2008 №132-оз; 
7) Постановление Правительства автономного округа "О гос. программе ХМА-Югры "Развитие государственной гражданской и муниципальной службы"." от 05.10.2018 №358-п-п</t>
  </si>
  <si>
    <t xml:space="preserve">1) п. 1 ; 
2) п. 1 ; 
3) ст. 7.1 ; 
4) п. 5 ст. 19 гл. 2 ; 
5) п. 2 ст. 65 гл. 8 ; 
6) п. 2 ч. 1 ст. 10 гл. 3 ; 
7) п. 1 </t>
  </si>
  <si>
    <t>1) с 01.01.2019 по 01.01.2999; 
2) с 27.05.2015 по 01.01.2999; 
3) с 19.09.2008 по 01.01.2999; 
4) с 20.11.1997 по 01.01.2999; 
5) с 01.01.2009 по 01.01.2999; 
6) с 01.01.2009 по 01.01.2999; 
7) с 01.01.2019 по 31.12.2030</t>
  </si>
  <si>
    <t>по предоставлению субсидий бюджету субъекта Российской Федерации</t>
  </si>
  <si>
    <t>Обеспечение сбалансированности местных бюджетов</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</si>
  <si>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межбюджетных отношениях в Ханты-Мансийском автономном округе - Югре (ред. от 28.05.2015, с изм. от 15.10.2015 г.)" от 10.11.2008 №132-оз; 
5)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</si>
  <si>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 xml:space="preserve">1) п. 1 ; 
2) п. 1 ; 
3) абз. 1 ст. 60 гл. 8 ; 
4) ст. 11.2 гл. 3 ; 
5) п. 1 </t>
  </si>
  <si>
    <t>1) с 27.05.2015 по 01.01.2999; 
2) с 01.01.2017 по 31.12.2020; 
3) с 01.01.2009 по 01.01.2999; 
4) с 01.01.2009 по 01.01.2999; 
5) с 28.11.2019 по 01.01.2999</t>
  </si>
  <si>
    <t>Поощрение за достижение высоких показателей качества организации и осуществления бюджетного процесса</t>
  </si>
  <si>
    <t>1) Постановление Администрации муниципального образования "О порядке проведения мониторинга и оценки качества организации и осуществления бюджетного процесса органами местного самоуправления поселений, входящих в состав Нефтеюганского района" от 15.05.2017 №753-па;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порядке проведения мониторинга и оценки качества организации и осуществления бюджетного процесса в городских округах и муниципальных районах Ханты-Мансийского автономного округа - Югры" от 18.03.2011 №65-п-п; 
6) Закон автономного округа "О межбюджетных отношениях в Ханты-Мансийском автономном округе - Югре (ред. от 28.05.2015, с изм. от 15.10.2015 г.)" от 10.11.2008 №132-оз;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</si>
  <si>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 xml:space="preserve">1) п. 1 ; 
2) п. 1 ; 
3) п. 1 ; 
4) п. 2 ст. 18.1 гл. 3 ; 
5) п. 1 ; 
6) ст. 11.2 гл. 3 ; 
7) п. 1 </t>
  </si>
  <si>
    <t>1) с 15.05.2017 по 01.01.2999; 
2) с 27.05.2015 по 01.01.2999; 
3) с 01.01.2017 по 31.12.2020; 
4) с 01.01.2009 по 01.01.2999; 
5) с 29.03.2011 по 01.01.2999; 
6) с 01.01.2009 по 01.01.2999; 
7) с 28.11.2019 по 01.01.2999</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</si>
  <si>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"Управление имуществом муниципального образования Нефтеюганский район на 2017-2020 годы" от 05.07.2017 №140; 
2) Постановление Администрации муниципального образования "Об утверждении муниципальной программы Нефтеюганского района "Управление имуществом муниципального образования Нефтеюганского района на 2017-2020 годы" от 31.10.2016 №1805-па-нпа; 
3) Закон автономного округа "О межбюджетных отношениях в Ханты-Мансийском автономном округе-Югре" от 10.11.2008 №132-оз-оз; 
4) Федеральный закон "Об общих принципах организации местного самоуправления в Российской Федерации (ред. от 30.03.2015 г.)" от 06.10.2003 №131-фз; 
5)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</si>
  <si>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1) с 05.07.2017 по 01.01.2999; 
2) с 01.01.2017 по 31.12.2020; 
3) с 24.10.2008 по 01.01.2999; 
4) с 01.01.2009 по 01.01.2999; 
5) с 28.11.2019 по 01.01.2999</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</si>
  <si>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Нефтеюганского района, предоставляемых из бюджета Нефтеюганского района в рамках мероприятий муниципальной программы Нефтеюганского района "Обеспечение доступным и комфортным жильем жителей Нефтеюганского района в 2017-2020 годах" от 28.11.2018 №303;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4) Закон автономного округа "О межбюджетных отношениях в Ханты-Мансийском автономном округе-Югре" от 10.11.2008 №132-оз-оз; 
5) Федеральный закон "Об общих принципах организации местного самоуправления в Российской Федерации (ред. от 30.03.2015 г.)" от 06.10.2003 №131-фз; 
6)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</si>
  <si>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1) с 28.11.2018 по 01.01.2999; 
2) с 27.05.2015 по 01.01.2999; 
3) с 01.01.2019 по 31.12.2020; 
4) с 24.10.2008 по 01.01.2999; 
5) с 01.01.2009 по 01.01.2999; 
6) с 28.11.2019 по 01.01.2999</t>
  </si>
  <si>
    <t>Уплата администрациями поселений выкупной цены собственникам помещений в домах, в отношении которых принято  решение о сносе</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</si>
  <si>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3) Закон автономного округа "О культуре и искусстве в Ханты-Мансийском автономном округе - Югре" от 15.11.2005 №109-оз; 
4) Федеральный закон "Об общих принципах организации местного самоуправления в Российской Федерации (ред. от 30.03.2015 г.)" от 06.10.2003 №131-фз; 
5) Указ Президента РФ "О мероприятиях по реализации государственной социальной политики" от 07.05.2012 №597; 
6)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 
7)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культуры Нефтеюганского района на 2019-2024 годы и на период до 2030 года" от 18.12.2019 №452</t>
  </si>
  <si>
    <t>1) с 27.05.2015 по 01.01.2999; 
2) с 01.01.2017 по 31.12.2020; 
3) с 19.12.2005 по 01.01.2999; 
4) с 01.01.2009 по 01.01.2999; 
5) с 07.05.2012 по 31.12.2020; 
6) с 28.11.2019 по 01.01.2999; 
7) с 18.12.2019 по 01.01.2999</t>
  </si>
  <si>
    <t>1) Постановление Администрации муниципального образования "О конкурсном отборе проектов "Народный бюджет" в Нефтеюганском районе" от 26.04.2017 №676-па; 
2) Решение Думы муниципального образования "Об утверждении порядков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23.01.2019 №330;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5) Закон автономного округа "О межбюджетных отношениях в Ханты-Мансийском автономном округе-Югре" от 10.11.2008 №132-оз-оз; 
6) Федеральный закон "Об общих принципах организации местного самоуправления в Российской Федерации (ред. от 30.03.2015 г.)" от 06.10.2003 №131-фз;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</si>
  <si>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 xml:space="preserve">1) п. 1 ; 
2) п. 1 ; 
3) п. 1 ; 
4) п. 1 ; 
5) ст. 11.2 гл. 3 ; 
6) п. 3 ст. 65 гл. 8 ; 
7) п. 1 </t>
  </si>
  <si>
    <t>1) с 26.04.2017 по 01.01.2999; 
2) с 23.01.2019 по 01.01.2999; 
3) с 27.05.2015 по 01.01.2999; 
4) с 31.10.2016 по 01.01.2999; 
5) с 24.10.2008 по 01.01.2999; 
6) с 01.01.2009 по 01.01.2999; 
7) с 28.11.2019 по 01.01.2999</t>
  </si>
  <si>
    <t>1) Постановление Администрации муниципального образования "О порядке предоставления дотаций по результатам оценки деятельности органов местного самоуправления поселений, входящих в состав Нефтеюганского района, направленных на стимулирование развития практик инициативного бюджетирования" от 28.02.2019 №421-па;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 межбюджетных отношениях в Ханты-Мансийском автономном округе - Югре (ред. от 28.05.2015, с изм. от 15.10.2015 г.)" от 10.11.2008 №132-оз; 
6)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</si>
  <si>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 xml:space="preserve">1) п. 1 ; 
2) п. 1 ; 
3) п. 1 ; 
4) п. 3 ст. 65 гл. 8 ; 
5) ст. 11.2 гл. 3 ; 
6) п. 1 </t>
  </si>
  <si>
    <t>1) с 28.02.2019 по 01.01.2999; 
2) с 27.05.2015 по 01.01.2999; 
3) с 01.01.2017 по 31.12.2020; 
4) с 01.01.2009 по 01.01.2999; 
5) с 01.01.2009 по 01.01.2999; 
6) с 28.11.2019 по 01.01.2999</t>
  </si>
  <si>
    <t>1) Постановление Администрации муниципального образования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20.12.2018 №2345-па-нпа; 
2) Решение Думы муниципального образования "Об утверждении порядков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23.01.2019 №330;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 межбюджетных отношениях в Ханты-Мансийском автономном округе - Югре (ред. от 28.05.2015, с изм. от 15.10.2015 г.)" от 10.11.2008 №132-оз; 
6) Постановление Правительства автономного округа "О гос. программе ХМАО-Югры "Жилищно-коммунальный комплекс и городская среда"." от 05.10.2018 №347-п-п; 
7) Решение Думы муниципального образования "Об утверждении порядков предоставления субсидий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27.11.2019 №438; 
8)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</si>
  <si>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 xml:space="preserve">1) п. 1 ; 
2) п. 1 ; 
3) п. 1 ; 
4) п. 3 ст. 65 гл. 8 ; 
5) ст. 10 гл. 3 ; 
6) п. 1 ; 
7) п. 1 ; 
8) п. 1 </t>
  </si>
  <si>
    <t>1) с 01.01.2018 по 01.01.2999; 
2) с 23.01.2019 по 01.01.2999; 
3) с 27.05.2015 по 01.01.2999; 
4) с 01.01.2009 по 01.01.2999; 
5) с 01.01.2009 по 01.01.2999; 
6) с 01.01.2019 по 31.12.2030; 
7) с 27.11.2019 по 01.01.2999; 
8) с 28.11.2019 по 01.01.2999</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</si>
  <si>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"Совершенствование муниципального управления Нефтеюганского района на 2019-2024 годы и на период до 2030 года" от 14.02.2019 №342; 
2)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межбюджетных отношениях в Ханты-Мансийском автономном округе - Югре (ред. от 28.05.2015, с изм. от 15.10.2015 г.)" от 10.11.2008 №132-оз</t>
  </si>
  <si>
    <t>1) с 14.02.2019 по 01.01.2999; 
2) с 07.04.2016 по 01.01.2999; 
3) с 27.05.2015 по 01.01.2999; 
4) с 01.01.2019 по 31.12.2020; 
5) с 01.01.2009 по 01.01.2999; 
6) с 01.01.2009 по 01.01.2999</t>
  </si>
  <si>
    <t>Строительство пожарных водоемов в населенных пунктах</t>
  </si>
  <si>
    <t>1) с 28.11.2018 по 01.01.2999; 
2) с 07.04.2016 по 01.01.2999; 
3) с 27.05.2015 по 01.01.2999; 
4) с 01.01.2019 по 31.12.2020; 
5) с 01.01.2009 по 01.01.2999; 
6) с 01.01.2009 по 01.01.2999</t>
  </si>
  <si>
    <t>1) с 07.04.2016 по 01.01.2999; 
2) с 27.05.2015 по 01.01.2999; 
3) с 01.01.2019 по 31.12.2020; 
4) с 01.01.2009 по 01.01.2999; 
5) с 01.01.2009 по 01.01.2999</t>
  </si>
  <si>
    <t xml:space="preserve">1) п. 1 ; 
2) п. 1 ; 
3) п. 1 ; 
4) п. 3 ст. 65 гл. 8 ; 
5) п. 1 </t>
  </si>
  <si>
    <t>1) с 05.07.2017 по 01.01.2999; 
2) с 27.05.2015 по 01.01.2999; 
3) с 01.01.2019 по 31.12.2020; 
4) с 01.01.2009 по 01.01.2999; 
5) с 28.11.2019 по 01.01.2999</t>
  </si>
  <si>
    <t>Реализация наказов избирателей депутатам Думы Ханты-Мансийского автономного округа – Югры</t>
  </si>
  <si>
    <t xml:space="preserve">1) п. 1 ; 
2) п. 1 ; 
3) п. 3 ст. 65 гл. 8 </t>
  </si>
  <si>
    <t>1) с 07.04.2016 по 01.01.2999; 
2) с 27.05.2015 по 01.01.2999; 
3) с 01.01.2009 по 01.01.2999</t>
  </si>
  <si>
    <t>Обеспечение населенных пунктов наружным противопожарным водоснабжением</t>
  </si>
  <si>
    <t>Ремонт автомобильных дорог общего пользования местного значения поселений</t>
  </si>
  <si>
    <t>Обеспечение повышения качества и доступности транспортных услуг, оказываемых с использованием автомобильного транспорта</t>
  </si>
  <si>
    <t xml:space="preserve">1) в целом; 
2) в целом; 
3) п. 3 ст. 65 гл. 8 </t>
  </si>
  <si>
    <t xml:space="preserve">п. 3 ст. 65 гл. 8 </t>
  </si>
  <si>
    <t>Проведение мероприятий по дезинфекции общественных пространств и мест общего пользования</t>
  </si>
  <si>
    <t>Проведение санитарно-противоэпидемиологических мероприятий, связанных с профилактикой и устранением последствий распространения новой короновирусной инфекции (COVID-19)</t>
  </si>
  <si>
    <t>Проведение заключительных дезинфекционных обработок семейных и групповых очагов коронавирусной инфекции в многоквартирных домах и общежитиях (мест общего пользования и мест проживания) от коронавирусной инфекции из средств резервного фонда администрации Нефтеюганского района</t>
  </si>
  <si>
    <t>30.60.20.0.00</t>
  </si>
  <si>
    <t xml:space="preserve">1)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2017-2020 годы" от 31.10.2016 №1784-па-нпа; 
2) Федеральный закон "Об общих принципах организации местного самоуправления в Российской Федерации (ред. от 30.03.2015 г.)" от 06.10.2003 №131-фз; 
3)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 
4) Федеральный закон Об охране окружающей среды от 10.01.2020 № 7-ФЗ;
5)  Федеральный закон О водоснабжении и водоотведении от 07.12.2011 № 416-ФЗ;
6)  Постановление Правительства автономного округа О государственной программе Ханты-Мансийского автономного округа - Югры "Экологическая безопасность" от 05.10.2018 № 352-п;
7) Распоряжение Правительства автономного округа "О Концепции экологической безопасности Ханты-Мансийского автономного округа - Югры на период до 2020 года"
(с изм. и доп., вступающими в силу с 01.01.2015) от 10.04.2007 № 110-рп
</t>
  </si>
  <si>
    <t>1) в целом; 
2) ч. 9 ст. 15 гл. 3 ; 
3) в целом; 
4) ст 7 п. 1;
5) ст 64;
6) в целом;
7) в целом</t>
  </si>
  <si>
    <t>1) с 01.01.2017 по 31.12.2020; 
2) с 01.01.2009 по 01.01.2999; 
3) с 22.03.2013 по 01.01.2999; 
4) с 10.01.2002 по 01.01.2999;
5) с 07.12.2011 по 01.01.2999;
6) с 05.10.2018 по 01.01.2999;
7) с 05.10.2018 по 01.01.2999</t>
  </si>
  <si>
    <t>1) подп. 4 п. 1 ч. 1 ст. 14 гл. 3; 
2) в целом ;
3) с 31.10.2016 по 01.01.2999
4) с 11.05.2017 г. по 01.01.2999</t>
  </si>
  <si>
    <t>1) с 01.01.2009 по 01.01.2999; 
2) с 31.10.2016 по 01.01.2999;
3) с 31.10.2016  по 01.01.2999;
4) с 11.05.2017 по 01.01.2999</t>
  </si>
  <si>
    <t>1) в целом; 
2) в целом; 
3) абз. 1 п. 4 ч. 4 ст. 15 гл. 3 ; 
4) в целом; 
5) в целом</t>
  </si>
  <si>
    <t>1) с 21.08.2017 по 01.01.2999; 
2) с 31.10.2016 по 01.01.2999; 
3) с 01.01.2009 по 01.01.2999; 
4) с 01.01.2007 по 31.12.2999; 
5) с 01.01.2019 по 31.12.2030</t>
  </si>
  <si>
    <t>1)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"Управление капитального строительства и жилищно-коммунального комплекса Нефтеюганского района" от 21.08.2017 №1434-па-нпа;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Федеральный закон "Об общих принципах организации местного самоуправления в Российской Федерации (ред. от 30.03.2015 г.)" от 06.10.2003 №131-фз; 
4) Федеральный закон "Об обязательном социальном страховании на случай временной нетрудоспособности и в связи с материнством" от 29.12.2006 №255-фз; 
5) Постановление Правительства автономного округа "О гос. программе ХМАО-Югры "Жилищно-коммунальный комплекс и городская среда"." от 05.10.2018 №347-п-п</t>
  </si>
  <si>
    <t xml:space="preserve">1) с 31.10.2016 по 01.01.2999; 
2) с 01.01.2009 по 01.01.2999; 
3) с 22.03.2013 по 01.01.2999; 
</t>
  </si>
  <si>
    <t xml:space="preserve">1) в целом; 
2) п. 3 ч. 1 ст. 15 гл. 3 ; 
3) в целом; 
</t>
  </si>
  <si>
    <t xml:space="preserve">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 101-рп; 
</t>
  </si>
  <si>
    <t xml:space="preserve">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 101-рп; 
</t>
  </si>
  <si>
    <t xml:space="preserve">1)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"Управление капитального строительства и жилищно-коммунального комплекса Нефтеюганского района" от 21.08.2017 №1434-па-нпа;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Федеральный закон "Об общих принципах организации местного самоуправления в Российской Федерации (ред. от 30.03.2015 г.)" от 06.10.2003 №131-фз; 
5) Федеральный закон "Об обязательном социальном страховании на случай временной нетрудоспособности и в связи с материнством" от 29.12.2006 №255-фз; 
6) Постановление Правительства автономного округа "О гос. программе ХМАО-Югры "Жилищно-коммунальный комплекс и городская среда" от 05.10.2018 №347-п;
7)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t>
  </si>
  <si>
    <t>1) в целом; 
2) в целом; 
3) абз. 1 п. 4 ч. 4 ст. 15 гл. 3 ; 
4) в целом; 
5) в целом;
6) в целом;
7) в целом</t>
  </si>
  <si>
    <t>1) с 21.08.2017 по 01.01.2999; 
2) с 31.10.2016 по 01.01.2999; 
3) с 01.01.2009 по 01.01.2999; 
4) с 01.01.2007 по 31.12.2999; 
5) с 29.12.2009 по 01.01.2999;
6) 05.10.2018 по 01.01.2999; 
7) с 23.01.2019 по 31.12.2030</t>
  </si>
  <si>
    <t>1) Постановление Администрации муниципального образования «Об уполномоченных органах по осуществлению полномочий (части полномочий) по решению вопросов местного значения поселений» от 21.12.2018 №2412-па; 
2) Федеральный закон "Технический регламент о требованиях пожарной безопасности" от 22.07.2008 №123-фз; 
3)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2017-2020 годы" от 01.11.2016 №1812-па-нпа; 
4) Федеральный закон "О защите населения и территорий от чрезвычайных ситуаций природного и техногенного характера" от 21.12.1994 №68-фз; 
5) Федеральный закон "О гражданской обороне (ред. от 30.12.2015 г.)" от 12.02.1998 №28-фз; 
6) Федеральный закон "Об общих принципах организации местного самоуправления в Российской Федерации (ред. от 30.03.2015 г.)" от 06.10.2003 №131-фз; 
7) Постановление Правительства РФ "О порядке организации и проведения государственной экспертизы проектной документации и результатов инженерных изысканий (с изменениями на 22.03.2014 г.)" от 05.03.2007 №145; 
8) Постановление Правительства автономного округа "Об Адресной инвестиционной программе Ханты-Мансийского автономного округа-Югры на 2015 год и плановый период 2016 и 2017 годов" от 12.12.2014 №479-п; 
9)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10) Постановление Правительства автономного округа "О гос. программе ХМАО-Югры "Безопасность жизнедеятельности" от 05.10.2018 №351-п-п; 
11) Федеральный закон "Технический регламент о безопасности зданий и сооружений" от 30.12.2009 №384-фз; 
12) Постановление Правительства РФ "Об утверждении Положения об организации и проведении негосударственной экспертизы проектной документации и (или) результатов инженерных изысканий" от 31.03.2012 №272; 
13) Постановление Правительства РФ "О составе разделов проектной документации и требованиях к их содержанию" от 16.02.2008 №87; 
14) Постановление Правительства РФ "О порядке проведения строительного контроля при осуществлении строительства, реконструкции и капитального ремонта объектов капитального строительства" от 21.06.2010 №468</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</si>
  <si>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санитарно-эпидемиологическом благополучии населения" (ред. от 29.12.2014г., с изм. и доп., вступ. в силу с 01.03.2015г.)" от 30.03.1999 №52-фз; 
4)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организации осуществления мероприятий по проведению дезинсекции и дератизации в Ханты-Мансийском автономном округе-Югре" от 23.12.2016 №102-оз-оз; 
5) Постановление Правительства автономного округа "О гос. программе ХМАО-Югры "Жилищно-коммунальный комплекс и городская среда"." от 05.10.2018 №347-п-п</t>
  </si>
  <si>
    <t>1) в целом; 
2) абз. 1 п. 5 ст. 19 гл. 4 ; 
3) в целом; 
4) в целом; 
5) в целом</t>
  </si>
  <si>
    <t>1) с 31.10.2016 по 01.01.2999; 
2) с 01.01.2009 по 01.01.2999; 
3) с 06.04.1999 по 31.12.2999; 
4) с 01.01.2017 по 01.01.2999; 
5) с 01.01.2019 по 31.12.2030</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</si>
  <si>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организации осуществления мероприятий по проведению дезинсекции и дератизации в Ханты-Мансийском автономном округе-Югре" от 23.12.2016 №102-оз; 
4) Постановление Правительства автономного округа "О гос. программе ХМАО-Югры "Жилищно-коммунальный комплекс и городская среда" от 05.10.2018 №347-п</t>
  </si>
  <si>
    <t>1) с 31.10.2016 по 01.01.2999; 
2) с 01.01.2009 по 01.01.2999; 
3) с 01.01.2017 по 01.01.2999; 
4) с 01.01.2019 по 31.12.2030</t>
  </si>
  <si>
    <t>1) в целом; 
2) абз. 1 п. 5 ст. 19 гл. 4 ; 
3) ст. 4 ; 
4) в целом</t>
  </si>
  <si>
    <t xml:space="preserve">1) Закон Российской Федерации "Об охране окружающей среды" от 10.01.2002 №7-фз; 
2) Закон Российской Федерации "Об отходах производства и потребления" от 24.06.1998 №89-фз; 
3)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2017-2020 годы" от 31.10.2016 №1784-па-нпа; 
4) Федеральный закон "Об общих принципах организации местного самоуправления в Российской Федерации (ред. от 30.03.2015 г.)" от 06.10.2003 №131-фз; 
</t>
  </si>
  <si>
    <t xml:space="preserve">1) ст. 7 гл. 2 ; 
2) ст. 8 гл. 2 ; 
3) в целом; 
4) абз. 1 п. 5 ст. 19 гл. 4 ; 
</t>
  </si>
  <si>
    <t xml:space="preserve">1) с 10.01.2002 по 01.01.2999; 
2) с 24.06.1998 по 01.01.2999; 
3) с 01.01.2017 по 31.12.2020; 
4) с 01.01.2009 по 01.01.2999; 
</t>
  </si>
  <si>
    <t xml:space="preserve">1) Постановление Правительства РФ "О требованиях к региональным и муниципальным программам в области энергосбережения и повышения энергетической эффективности" от 31.12.2009 №1225;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Федеральный закон "Об общих принципах организации местного самоуправления в Российской Федерации (ред. от 30.03.2015 г.)" от 06.10.2003 №131-фз; 
4) Федеральный закон "Об энергосбережении и о повышении энергетической эффективности и о внесении измененийв отдельные законодательные акты" от 23.11.2009 №261-ФЗ-фз; 
</t>
  </si>
  <si>
    <t xml:space="preserve">1) прил. 2; 
2) в целом; 
3) п. 8.2 ч. 1 ст. 17 гл. 3 ; 
4) ст. 14 ; 
</t>
  </si>
  <si>
    <t xml:space="preserve">1) с 01.01.2010 по 01.01.2999; 
2) с 31.10.2016 по 01.01.2999; 
3) с 01.01.2009 по 01.01.2999; 
4) с 23.11.2009 по 01.01.2999; 
</t>
  </si>
  <si>
    <t xml:space="preserve">1)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2017-2020 годы" от 31.10.2016 №1786-па-нпа; 
2) Федеральный закон "Об общих принципах организации местного самоуправления в Российской Федерации (ред. от 30.03.2015 г.)" от 06.10.2003 №131-фз; 
3) Федеральный закон "Об обеспечении доступа к информации о деятельности государственных органов и органов местного самоуправления" от 09.02.2009 №8-фз; 
4) Федеральный закон "О некоммерческих организациях " от 12.01.1996 №7-фз; 
5) Закон Российской Федерации "О средствах массовой информации (ред. от 24.11.2014 г.)" от 27.12.1991 №2124-1; 
6) Постановление Правительства автономного округа "О гос. программе ХМАО-Югры "Развитие гражданского общества" от 05.10.2018 №355-п-п; 
</t>
  </si>
  <si>
    <t xml:space="preserve">1) в целом; 
2) п. 7 ч. 1 ст. 17 гл. 3 ; 
3) в целом; 
4) ст. 31 ; 
5) в целом; 
6) в целом; 
</t>
  </si>
  <si>
    <t xml:space="preserve">1) с 01.01.2017 по 31.12.2020; 
2) с 01.01.2009 по 01.01.2999; 
3) с 09.02.2009 по 01.01.2999; 
4) с 15.01.1996 по 01.01.2999; 
5) с 08.02.1992 по 01.01.2999; 
6) с 01.01.2019 по 31.12.2030; 
</t>
  </si>
  <si>
    <t>1) Закон автономного округа "Об отдельных вопросах муниципальной службы в Ханты-Мансийском автономном округе - Югре" от 20.07.2007 №113-оз 
2) Федеральный закон "Об общих принципах организации местного самоуправления в Российской Федерации (ред. от 30.03.2015 г.)" от 06.10.2003 №131-фз; 
3)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4)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5)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 475-п;
6)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
7)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t>
  </si>
  <si>
    <t>1) ст. 21,22
2) абз. 1 п. 4 ч. 4 ст. 15 гл. 3 ; 
3) в целом; 
4) в целом; 
5) п.3
6) в целом;
7) п.1</t>
  </si>
  <si>
    <t>1) с 20.07.2007 по 01.01.2999;
2) с 01.01.2009 по 01.01.2999; 
3) с 29.12.2016 по 01.01.2999; 
4) с 01.01.2017 по 01.01.2999; 
5) с 21.12.2018 по 01.01.2999;
6) с 23.08.2019 по 01.01.2999;
7) с 23.01.2019 по 01.01.2999</t>
  </si>
  <si>
    <t xml:space="preserve">
1) п. 3 ч. 1 ст. 17 гл. 3 ; 
2) ст. 34,35 гл.9;
3)  разд.2;
4) п.3;
5) п.1;
6) прил.1;
7) в целом</t>
  </si>
  <si>
    <t xml:space="preserve">
1) с 01.01.2009 по 01.01.2999; 
2) с 02.03.2007 по 01.01.2999;
3) с 23.08.2019 по 01.01.2999;
4) с 21.12.2018 по 01.01.2999;
5) с 23.01.2019 по 01.01.2999;
6) с 27.12.2016 по 01.01.2999;
7) с 29.12.2019 по 01.01.2999</t>
  </si>
  <si>
    <t>30.40.30.0.12</t>
  </si>
  <si>
    <t>Дополнительное обеспечение социальными гарантиями отдельных категорий граждан</t>
  </si>
  <si>
    <t>070.027.00.0</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</si>
  <si>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2019-2024 годы и на период до 2030 года" от 22.11.2016 №2075-па-нпа; 
2) Постановление Администрации муниципального образования "Об определении уполномоченных органов администрации Нефтеюганского района по вопросам предоставления детям-сиротам, оставшимся без попечения родителей, жилых помещений специализированного жилищного фонда по договорам  найма специализированных жилых помещений в Нефтеюганском районе" от 01.02.2016 №117-па; 
3) Федеральный закон "О дополнительных гарантиях по социальной поддержке детей-сирот и детей, оставшихся без попечения родителей" от 21.12.1996 №159-фз;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 дополнительных гарантиях и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усыновителей, приемных родителей в Ханты-Мансийском автономном округе - Югре (ред. от 27.09.2015г.)" от 09.06.2009 №86-оз</t>
  </si>
  <si>
    <t xml:space="preserve">1) разд. 3 ; 
2) п. 1 ; 
3) ст. 8 ; 
4) абз. 2 п. 5 ст. 19 гл. 4 ; 
5) ст. 5 гл. 2 </t>
  </si>
  <si>
    <t>1) с 01.01.2017 по 31.12.2020; 
2) с 01.02.2016 по 01.01.2999; 
3) с 23.12.1996 по 01.01.2999; 
4) с 01.01.2009 по 01.01.2999; 
5) с 25.06.2009 по 01.01.2999</t>
  </si>
  <si>
    <t>1) 21 ч. 1 ст. 15 гл. 3;
2) абз. 4.7 п.2ст.8 гл.3;
3) подп. м п. 2 ст. 11 гл. 2 ;
4) подп. 3.3. п. 3 ;
5) в целом;
6) в целом;
7) в целом</t>
  </si>
  <si>
    <t>1) с 01.01.2009 по 01.01.2999;
2) с 01.01.2019 по 31.12.2020; 
3) с 21.12.1994 по 01.01.2999;
4) с 08.09.2006 по 01.01.2999;
5) с 01.11.2016 по 01.01.2999;
6) с 22.10.2012 по 01.01.2999;
7) с 14.06.2016 по 01.01.2999</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</si>
  <si>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"Управление капитального строительства и жилищно-коммунального комплекса Нефтеюганского района" от 21.08.2017 №1434-па-нпа; 
5)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6) Федеральный закон "Об общих принципах организации местного самоуправления в Российской Федерации (ред. от 30.03.2015 г.)" от 06.10.2003 №131-фз; 
7) Федеральный закон "О страховых взносах в Пенсионный фонд Российской Федерации, Фонд социального страхования Российской Федерации, Федеральный фонд обязательного медицинского страхования и территориальные фонды обязательного медицинского страхования" от 24.07.2009 №212-фз-фз; 
8) Федеральный закон "Об обязательном социальном страховании на случай временной нетрудоспособности и в связи с материнством" от 29.12.2006 №255-фз; 
9)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10) Постановление Правительства автономного округа "О гос. программе ХМАО-Югры "Жилищно-коммунальный комплекс и городская среда"." от 05.10.2018 №347-п-п</t>
  </si>
  <si>
    <t>1) в целом; 
2) в целом; 
3) в целом; 
4) п. 3 ч. 1 ст. 17 гл. 3 ; 
5) в целом; 
6) в целом; 
7) в целом; 
8) в целом</t>
  </si>
  <si>
    <t>1) с 16.07.2015 по 01.01.2999; 
2) с 21.08.2017 по 01.01.2999; 
3) с 31.10.2016 по 01.01.2999; 
4) с 01.01.2009 по 01.01.2999; 
5) с 24.07.2009 по 01.01.2999; 
6) с 29.12.2006 по 01.01.2999; 
7) с 20.02.2016 по 01.01.2999; 
8) с 01.01.2019 по 31.12.2030</t>
  </si>
  <si>
    <t>1) в целом; 
2) п. 1.2 разд. 3 ; 
3) п. 21 ч. 1 ст. 15 гл. 3 ; 
4) в целом</t>
  </si>
  <si>
    <t>231.009.00.0</t>
  </si>
  <si>
    <r>
      <t xml:space="preserve">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t>
    </r>
    <r>
      <rPr>
        <sz val="12"/>
        <color theme="1"/>
        <rFont val="Times New Roman"/>
        <family val="1"/>
        <charset val="204"/>
      </rPr>
      <t xml:space="preserve">3)Постановление Правительства автономного округа "О государственной программе ХМАО-Югры "Развитие образования" от 05.10.2018 №338-п; </t>
    </r>
    <r>
      <rPr>
        <sz val="12"/>
        <rFont val="Times New Roman"/>
        <family val="1"/>
        <charset val="204"/>
      </rPr>
      <t xml:space="preserve">
4)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t>
    </r>
    <r>
      <rPr>
        <sz val="12"/>
        <color theme="1"/>
        <rFont val="Times New Roman"/>
        <family val="1"/>
        <charset val="204"/>
      </rPr>
      <t xml:space="preserve">5) Постановление Правительства автономного округа Постановление Правительства Ханты-Мансийского АО - Югры от 9 октября 2015 г. N 343-п "О внесении изменений в приложение к постановлению Правительства Ханты-Мансийского автономного округа - Югры от 23 декабря 2010 года N 373-п "О Порядке формирования и реализации Адресной инвестиционной программы Ханты-Мансийского автономного округа - Югры" 
</t>
    </r>
    <r>
      <rPr>
        <sz val="12"/>
        <rFont val="Times New Roman"/>
        <family val="1"/>
        <charset val="204"/>
      </rPr>
      <t>6) Распоряжение Правительства РФ "О программе «Содействие созданию в субъектах Российской Федерации (исходя из прогнозируемой потребности) новых мест в общеобразовательных организациях» на 2016 - 2025 годы" от 23.10.2015 № 2145-р; 
7) Постановление Правительства РФ "О порядке проведения строительного контроля при осуществлении строительства, реконструкции и капитального ремонта объектов капитального строительства" от 21.06.2010 №468</t>
    </r>
  </si>
  <si>
    <t>Плановый реестр расходных обязательств Нефтеюганского района на 2021 год и на плановый период 2022-2023 годов</t>
  </si>
  <si>
    <t>231.231.27.0</t>
  </si>
  <si>
    <t>241.080.02.0</t>
  </si>
  <si>
    <t>231.008.00.0</t>
  </si>
  <si>
    <t>040.500.22.0</t>
  </si>
  <si>
    <t>050.011.00.0</t>
  </si>
  <si>
    <t>050.087.00.0</t>
  </si>
  <si>
    <t>050.122.10.0</t>
  </si>
  <si>
    <t>050.112.10.0</t>
  </si>
  <si>
    <t>050.142.00.0</t>
  </si>
  <si>
    <t>050.198.00.0</t>
  </si>
  <si>
    <t>050.147.00.0</t>
  </si>
  <si>
    <t>050.138.10.0</t>
  </si>
  <si>
    <t>050.009.00.0</t>
  </si>
  <si>
    <t>050.151.00.0</t>
  </si>
  <si>
    <t>050.148.00.0</t>
  </si>
  <si>
    <t>050.144.00.0</t>
  </si>
  <si>
    <t>050.143.00.0</t>
  </si>
  <si>
    <t>050.140.00.0</t>
  </si>
  <si>
    <t>050.137.10.0</t>
  </si>
  <si>
    <t>050.136.00.0</t>
  </si>
  <si>
    <t>050.115.00.0</t>
  </si>
  <si>
    <t>050.149.00.0</t>
  </si>
  <si>
    <t>050.135.00.0</t>
  </si>
  <si>
    <t>050.134.10.0</t>
  </si>
  <si>
    <t>050.145.00.0</t>
  </si>
  <si>
    <t>050.134.00.0</t>
  </si>
  <si>
    <t>050.130.00.0</t>
  </si>
  <si>
    <t>050.129.00.0</t>
  </si>
  <si>
    <t>050.121.00.0</t>
  </si>
  <si>
    <t>050.139.00.0</t>
  </si>
  <si>
    <t>050.065.00.0</t>
  </si>
  <si>
    <t>050.073.00.0</t>
  </si>
  <si>
    <t>050.004.00.0</t>
  </si>
  <si>
    <t>050.040.00.0</t>
  </si>
  <si>
    <t>050.095.00.0</t>
  </si>
  <si>
    <t>050.096.00.0</t>
  </si>
  <si>
    <t>050.097.00.0</t>
  </si>
  <si>
    <t>050.098.00.0</t>
  </si>
  <si>
    <t>050.146.00.0</t>
  </si>
  <si>
    <t>050.100.00.0</t>
  </si>
  <si>
    <t>050.111.00.0</t>
  </si>
  <si>
    <t>050.112.00.0</t>
  </si>
  <si>
    <t>050.120.00.0</t>
  </si>
  <si>
    <t>050.122.00.0</t>
  </si>
  <si>
    <t>050.123.00.0</t>
  </si>
  <si>
    <t>050.124.00.0</t>
  </si>
  <si>
    <t>050.125.00.0</t>
  </si>
  <si>
    <t>050.126.00.0</t>
  </si>
  <si>
    <t>050.127.00.0</t>
  </si>
  <si>
    <t>050.128.00.0</t>
  </si>
  <si>
    <t>Развитие материально-технической базы учреждений в области спорта</t>
  </si>
  <si>
    <t>1) Федеральный закон "О физической культуре и спорте в Российской Федерации от 04.12.2007 № 329-ФЗ";
2) Федеральный закон "Об общих принципах организации местного самоуправления в Российской Федерации (ред. от 30.03.2015 г.)" от 06.10.2003 №131-фз; 
3)Постановление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4)Закон Ханты-Мансийского автономного округа - Югры О регулировании отдельных вопросов в сфере физической культуры и спорта в Ханты-Мансийском автономном округе - Югре от 27.02.2020 № 1-оз;
5) Постановление Правительства автономного округа "О государственной программе Ханты-Мансийского автономного округа - Югры "Развитие физической культуры и спорта в Ханты-Мансийском автономном округе - Югре на 2018 - 2025 годы и на период до 2030 года" от 05.10.2018 № 342-п;
6)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 
7) Постановление Правительства РФ "Об утверждении государственной программы Российской Федерации «Развитие физической культуры и спорта» от 15.04.2014 № 302</t>
  </si>
  <si>
    <t>1)п. 11 ст. 38 гл. 6;
2) п. 3 ч. 1 ст. 15 гл. 3 ;
3) в целом;
4) Статья. 6.2;
5) в целом;
6) в целом;
7) в целом</t>
  </si>
  <si>
    <t>1) с 04.12.2007 по 01.01.2999;
2) с 01.01.2009 по 01.01.2999;
3) с 31.10.2016 по 01.01.2999; 
4) с 07.02.2020 по 01.01.2999;
5) с 05.10.2018 по 01.01.2999;
6) с 22.03.2013 по 01.01.2999;
7) с 15.04.2014 по 01.01.2999</t>
  </si>
  <si>
    <t>1)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Федеральный закон "Об общих принципах организации местного самоуправления в Российской Федерации от 06.10.2003 №131-фз</t>
  </si>
  <si>
    <t>1)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Федеральный закон "Об общих принципах организации местного самоуправления в Российской Федерации" от 06.10.2003 №131-фз</t>
  </si>
  <si>
    <t>1) Федеральный закон "Об общих принципах организации законодательных (представительных) и исполнительных органов государственной власти субъектов Российской Федерации (ред. от 06.04.2015 г.)" от 06.10.1999 №184-фз; 
2) Федеральный закон "Об общих принципах организации местного самоуправления в Российской Федерации" от 06.10.2003 №131-фз; 
3) Постановление Администрации муниципального образования "Об утверждении Положения о порядке расходования средств резервоного фонда администрации муниципального образования Нефтеюганский район" от 17.12.2008 №469-па</t>
  </si>
  <si>
    <t>1) Федеральный закон "Об общих принципах организации местного самоуправления в Российской Федерации" от 06.10.2003 №131-фз; 
2) Закон автономного округа "О государственном регулировании и контроле (надзоре) за ценами (тарифами) на отдельные товары (услуги) в Ханты-Мансийском автономном округе - Югре (ред. от 23.02.2013 г.)" от 30.09.2008 №97-оз; 
3) Федеральный закон "Об оценочной деятельности в Российской Федерации (с изменениями на 21.07.2014 г.)" от 29.07.1998 №135-фз; 
4)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t>
  </si>
  <si>
    <t>1) Федеральный закон "Об общих принципах организации местного самоуправления в Российской Федерации" от 06.10.2003 №131-фз;
2) Постановление Правительства автономного округа "О государственной  программе ХМА-Югры "Управление государственным имуществом" от 05.10.2018 № 356-п;
3)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 101-рп;
4) Постановление Администрации муниципального образования Об утверждении муниципальной программы Нефтеюганского района "Управление имуществом муниципального образования Нефтеюганского района на 2017-2020 годы" от 31.10.2016 № 1805-па-нпа</t>
  </si>
  <si>
    <t>1) Федеральный закон "Об общих принципах организации местного самоуправления в Российской Федерации" от 06.10.2003 №131-фз; 
2) Указ Президента РФ "О Стратегии государственной национальной политики Российской Федерации на период до 2025 года" от 19.12.2012 №1666; 
3)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4) Постановление Правительства автономного округа "О гос. программе ХМАО-Югры "Устойчивое развитие коренных малочисленных народов Севера"." от 05.10.2018 №350-п-п</t>
  </si>
  <si>
    <r>
      <rPr>
        <sz val="12"/>
        <color theme="1"/>
        <rFont val="Times New Roman"/>
        <family val="1"/>
        <charset val="204"/>
      </rPr>
      <t xml:space="preserve">1) Федеральный закон "Об общих принципах организации местного самоуправления в Российской Федерации" от 06.10.2003 №131-фз; </t>
    </r>
    <r>
      <rPr>
        <sz val="12"/>
        <rFont val="Times New Roman"/>
        <family val="1"/>
        <charset val="204"/>
      </rPr>
      <t xml:space="preserve">
2</t>
    </r>
    <r>
      <rPr>
        <sz val="12"/>
        <color theme="1"/>
        <rFont val="Times New Roman"/>
        <family val="1"/>
        <charset val="204"/>
      </rPr>
      <t xml:space="preserve">) Закон Российской Федерации "Основы законодательства Российской Федерации о культуре" от 09.10.1992 №3612-1; 
3)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 
4) Постановление Правительства автономного округа "О гос. программе ХМАО-Югры "Культурное пространство"." от 05.10.2018 №341-п; </t>
    </r>
    <r>
      <rPr>
        <sz val="12"/>
        <rFont val="Times New Roman"/>
        <family val="1"/>
        <charset val="204"/>
      </rPr>
      <t xml:space="preserve">
5)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 257;
6)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2019-2024 годы и на период до 2030 года" от 31.10.2019 № 1802</t>
    </r>
  </si>
  <si>
    <t>1) Федеральный закон "Об общих принципах организации местного самоуправления в Российской Федерации" от 06.10.2003 №131-фз; 
2) Федеральный закон О гражданской обороне (ред. от 30.12.2015 г.) от 12.02.1998  № 28-ФЗ;
3) Федеральный закон О защите населения и территорий от чрезвычайных ситуаций природного и техногенного характера от 21.12.1994 №68-ФЗ;
4) Постановление Правительства автономного округа О системе оповещения и информирования населения об угрозе возникновения или о возникновении чрезвычайных ситуаций природного и техногенного характера, об опасностях, возникающих при ведении военных действий или вследствии этих действий   от 08.09.2006 № 211;
5)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
6) Постановление Администрации муниципального образования О системе оповещения и информирования населения Нефтеюганского района от 22.10.2012 № 3273-па;
7)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t>
  </si>
  <si>
    <t xml:space="preserve">1) Федеральный закон "Об общих принципах организации местного самоуправления в Российской Федерации" от 06.10.2003 №131-фз;
2) Постановление Правительства автономного округа О государственной программе ХМАО-Югры "Жилищно-коммунальный комплекс и городская среда" от 05.10.2018 № 347-п;
3)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4) Постановление Администрации муниципального образования Об утверждении порядка предоставления субсидий на возмещение недополученных доходов и (или) возмещение затрат в связи с оказанием услуги по теплоснабжению на территории Нефтеюганского района от 11.05.2017 №747-па-нпа
</t>
  </si>
  <si>
    <t xml:space="preserve">1) Федеральный закон "Об общих принципах организации местного самоуправления в Российской Федерации" от 06.10.2003 №131-фз; 
2) Федеральный закон О муниципальной службе в Российской Федерации от 02.03.2007 №25-ФЗ;
3)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 278-п  разд. 2; 
4) Закон автономного округа "Об отдельных вопросах муниципальной службы в Ханты-Мансийском автономном округе - Югре" от 20.07.2007 №113-оз;
5)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
6)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 57;
7)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г.
</t>
  </si>
  <si>
    <t>1) Федеральный закон "Об общих принципах организации местного самоуправления в Российской Федерации" от 06.10.2003 №131-фз; 
2) Решение Думы муниципального образования "Об утверждении Положения об управлении муниципальным долгом Нефтеюганского района" от 17.12.2009 №1016</t>
  </si>
  <si>
    <t>1) Федеральный закон "Об общих принципах организации местного самоуправления в Российской Федерации" от 06.10.2003 №131-фз</t>
  </si>
  <si>
    <t>1) Федеральный закон "Об общих принципах организации местного самоуправления в Российской Федерации" от 06.10.2003 №131-фз; 
2)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3)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4)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t>
  </si>
  <si>
    <t>Федеральный закон "Об общих принципах организации местного самоуправления в Российской Федерации" от 06.10.2003 №131-фз</t>
  </si>
  <si>
    <t>Федеральный закон "Об общих принципах организации местного самоуправления в Российской Федерации " от 06.10.2003 №131-фз</t>
  </si>
  <si>
    <t>1) Распоряжение Правительства РФ «О Транспортной стратегии Российской Федерации» от 22.11.2008 №1734-р; 
2) Решение Думы муниципального образования "О создании муниципального дорожного фонда Нефтеюганского района" от 26.09.2012 №277; 
3) Постановление Администрации муниципального образования "Об утверждении муниципальной программы Нефтеюганского района "Развитие транспортной системы Нефтеюганского района на период 2017-2020 годы" от 31.10.2016 №1792-па-нпа; 
4) Федеральный закон "Об общих принципах организации местного самоуправления в Российской Федерации" от 06.10.2003 №131-фз; 
5) Федеральный закон "О безопасности дорожного движения" от 10.12.1995 №196-ФЗ-фз; 
6) Федеральный закон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(ред. от 30.12.2015г.)" от 08.11.2007 №257-фз;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 
8) Постановление Администрации муниципального образования "О нормативах финансовых затрат на содержание и ремонт автомобильных дорог общего пользования местного значения  Нефтеюганского района за счет средств дорожного фонда  Нефтеюганского района и правилах их расчета" от 31.01.2013 №178-па; 
9) Постановление Правительства автономного округа "О государственной программе ХМАО- Югры "Современная транспортная система" от 05.10.2018 №354-п; 
10) Закон автономного округа "О дорожном фонде Ханты-Мансийского автономного округа-Югры" от 28.10.2011 №104-оз</t>
  </si>
  <si>
    <t>1) Закон автономного округа "О культуре и искусстве в Ханты-Мансийском автономном округе - Югре" от 15.11.2005 №109-оз; 
2) Федеральный закон "Об общих принципах организации местного самоуправления в Российской Федерации" от 06.10.2003 №131-фз; 
3) Указ Президента РФ "О Стратегии государственной национальной политики Российской Федерации на период до 2025 года" от 19.12.2012 №1666; 
4)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5) Постановление Правительства автономного округа "О гос. программе ХМАО-Югры "Устойчивое развитие коренных малочисленных народов Севера"." от 05.10.2018 №350-п-п</t>
  </si>
  <si>
    <t>1) Федеральный закон "О государственной социальной помощи (ред. от 28.11.2015, с изм. от 29.12.2015)" от 17.07.1999 №178-фз; 
2) Федеральный закон "Об общих принципах организации местного самоуправления в Российской Федерации" от 06.10.2003 №131-фз; 
3) Закон автономного округа "О мерах социальной поддержки отдельных категорий граждан в Хманты-Манссийской автономном округе-Югре" от 07.11.2006 №115-оз-оз; 
4) Решение Думы муниципального образования "О дополнительных мерах социальной поддержки отдельным категориям граждан, проживающих на территории Нефтеюганского района" от 23.04.2019 №362</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</si>
  <si>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от 06.10.2003 №131-фз; 
3) Закон автономного округа "О регулировании отдельных отношений в сфере организации обеспечения питанием обучающихся в государственных образовательных организациях, частных профессиональных образовательных организациях, муниципальных общеобразовательных организациях, расположенных в Ханты-Мансийском автономном округе-Югре " от 30.01.2016 №4-оз-оз; 
4) Постановление Правительства автономного округа "Об обеспечении питанием обучающихся в образовательных организациях в Ханты-Мансийском автономном округе-Югре" от 04.03.2016 №59-п-п; 
5) Постановление Правительства автономного округа "О гос. программе ХМАО-Югры "Развитие образования"." от 05.10.2018 №338-п-п; 
6) Постановление Администрации муниципального образования "Об обеспечении питанием обучающихся в муниципальных  
общеобразовательных организациях Нефтеюганского района" от 23.03.2016 №368-па-нпа</t>
  </si>
  <si>
    <t>1)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2017-2020 годы" от 31.10.2016 №1789-па-нпа; 
2) Федеральный закон "О социальной защите инвалидов в Российской Федерации" от 24.11.1995 №181-фз; 
3) Федеральный закон "Об общих принципах организации местного самоуправления в Российской Федерации" от 06.10.2003 №131-фз; 
4) Постановление Правительства РФ " О порядке и сроках разработки федеральными органами исполнительной власти, органами исполнительной власти субъектов Российской Федерации, органами местного самоуправления мероприятий по повышению значений показателей доступности для инвалидов объектов и услуг в установленных сферах деятельности" (вместе с "Правилами разработки федеральными." от 17.06.2015 №599; 
5) Постановление Правительства автономного округа "О государственной  программе Ханты-Мансийского автономного округа-Югры "Доступная среда" от 05.10.2018 №340-п-п</t>
  </si>
  <si>
    <t>1) Постановление Администрации муниципального образования "Обеспечение экологической безопасности Нефтеюганского района на 2019-2024 годы и на период до 2030 года" от 20.12.2018 №2357-па-нпа; 
2) Постановление Администрации муниципального образования "Управление имуществом муниципального образования Нефтеюганский район на 2019-2024 годы и на период до 2030 года" от 17.12.2018 №2308-па-нпа; 
3) Постановление Администрации муниципального образования "Об утверждении нормативных затрат на обеспечение функций департамента имущественных отношений Нефтеюганского района" от 15.02.2016 №182-па; 
4) Федеральный закон "Об общих принципах организации местного самоуправления в Российской Федерации" от 06.10.2003 №131-фз</t>
  </si>
  <si>
    <r>
      <t>1</t>
    </r>
    <r>
      <rPr>
        <sz val="12"/>
        <color rgb="FF7030A0"/>
        <rFont val="Times New Roman"/>
        <family val="1"/>
        <charset val="204"/>
      </rPr>
      <t xml:space="preserve">) </t>
    </r>
    <r>
      <rPr>
        <sz val="12"/>
        <rFont val="Times New Roman"/>
        <family val="1"/>
        <charset val="204"/>
      </rPr>
      <t>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2017-2020 годы" от 31.10.2016 №1784-па-нпа; 
2) Федеральный закон "Об охране окружающей среды" от 10.01.2002 №7-фз; 
3) Федеральный закон "Об общих принципах организации местного самоуправления в Российской Федерации" от 06.10.2003 №131-фз; 
4) Федеральный закон "Об отходах производства и потребления (с изменениями на 25.11.2013 г.)" от 24.06.1998 №89-фз; 
5)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 
6) Распоряжение Правительства автономного округа "О Концепции экологической безопасности Ханты-Мансийского автономного округа - Югры на период до 2020 года" 
(с изм. и доп., вступающими в силу с 01.01.2015)" от 10.04.2007 №110-рп; 
7) Постановление Правительства автономного округа "О Концепции обращения с отходами производства и потребления в Ханты-Мансийском автономном округе - Югре на период до 2020 года" от 03.06.2011 №191-п; 
8) Постановление Правительства автономного округа "О гос. программе ХМА-Югры  "Экологическая безопасность" от 05.10.2018 №352-п; 
9) Постановление Правительства РФ "Об обращении с твердыми коммунальными отходами и внесении изменения в постановление Правительства Российской Федерации от 25 августа 2008 г. N 641" от 12.11.2016 №1156</t>
    </r>
  </si>
  <si>
    <t>)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2017-2020 годы" от 31.10.2016 №1784-па-нпа; 
2) Федеральный закон "Об охране окружающей среды" от 10.01.2002 №7-фз; 
3) Федеральный закон "Об общих принципах организации местного самоуправления в Российской Федерации" от 06.10.2003 №131-фз; 
4) Федеральный закон "Об отходах производства и потребления (с изменениями на 25.11.2013 г.)" от 24.06.1998 №89-фз; 
5)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 
6) Распоряжение Правительства автономного округа "О Концепции экологической безопасности Ханты-Мансийского автономного округа - Югры на период до 2020 года" 
(с изм. и доп., вступающими в силу с 01.01.2015)" от 10.04.2007 №110-рп; 
7) Постановление Правительства автономного округа "О Концепции обращения с отходами производства и потребления в Ханты-Мансийском автономном округе - Югре на период до 2020 года" от 03.06.2011 №191-п; 
8) Постановление Правительства автономного округа "О гос. программе ХМА-Югры  "Экологическая безопасность" от 05.10.2018 №352-п; 
9) Постановление Правительства РФ "Об обращении с твердыми коммунальными отходами и внесении изменения в постановление Правительства Российской Федерации от 25 августа 2008 г. N 641" от 12.11.2016 №1156</t>
  </si>
  <si>
    <t>1) Федеральный закон "Об общих принципах организации местного самоуправления в Российской Федерации (ред. от 30.03.2015 г.)" от 06.10.2003 №131-фз; 
2) Закон автономного округа "Об отдельных вопросах муниципальной службы в Ханты-Мансийском автономном округе - Югре" от 20.07.2007 №113-оз; 
3) Федеральный закон "Об обязательном социальном страховании на случай временной нетрудоспособности и в связи с материнством" от 29.12.2006 №255-фз; 
4)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6) Постановление Правительства автономного округа "О гос. программе ХМАО-Югры "Жилищно-коммунальный комплекс и городская среда" от 05.10.2018 №347-п; 
7)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
8)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t>
  </si>
  <si>
    <t xml:space="preserve">
1) п. 3 ч. 1 ст. 17 гл. 3 ; 
2) ст. 21,22  ; 
3) в целом; 
4) в целом; 
5) прил. 1; 
6) в целом; 
7) в целом; 
8) в целом;
</t>
  </si>
  <si>
    <t xml:space="preserve">
1) с 01.01.2009 по 01.01.2999; 
2) с 20.07.2007 по 01.01.2999; 
3) с 29.12.2006 по 01.01.2999; 
4) с 29.12.2016 по 01.01.2999; 
5) с 27.12.2016 по 01.01.2999; 
6) с 05.10.2018 по 01.01.2999; 
7) с 23.08.2019 по 01.01.2999; 
8) с 23.08.2019 по 01.01.2999;
</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</si>
  <si>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жилищно-коммунального комплекса и повышение энергетической эффективности в муниципальном образовании Нефтеюганский район на 2017-2020 годы" от 23.06.2017 №138; 
2)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5) Федеральный закон "Об общих принципах организации местного самоуправления в Российской Федерации" от 06.10.2003 №131-фз; 
6) Закон автономного округа "О межбюджетных отношениях в Ханты-Мансийском автономном округе - Югре (ред. от 28.05.2015, с изм. от 15.10.2015 г.)" от 10.11.2008 №132-оз</t>
  </si>
  <si>
    <t>1)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Федеральный закон "Об общих принципах организации местного самоуправления в Российской Федерации" от 06.10.2003 №131-фз; 
4) Закон автономного округа "О межбюджетных отношениях в Ханты-Мансийском автономном округе - Югре (ред. от 28.05.2015, с изм. от 15.10.2015 г.)" от 10.11.2008 №132-оз</t>
  </si>
  <si>
    <t>1) Федеральный закон "О внесении изменения в отдельные законодательные акты РФ в связи совершенствованием разграничения полномочий" от 29.12.2006 №258-фз; 
2) Федеральный закон "Об общих принципах организации местного самоуправления в Российской Федерации" от 06.10.2003 №131-фз; 
3) Закон Российской Федерации "О занятости населения в Российской Федерации" от 19.04.1991 №1032-1; 
4) Постановление Администрации муниципального образования "Об утверждении муниципальной программы "Улучшение условий и охраны труда, развитие социального партнерства в муниципальном образовании Нефтеюганский район на  2014 - 2020 годы" от 08.10.2013 №2623-па; 
5) Постановление Правительства автономного округа "О государственной  программе Ханты-Мансийского автономного округа-Югры  "Поддержка занятости населения" от 05.10.2018 №343-п-п</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</si>
  <si>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информационного общества Нефтеюганского района на 2017-2020 годы" от 05.07.2017 №148;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Постановление Администрации муниципального образования "Об утверждении муниципальной программы Нефтеюганского района "Цифровое развитие Нефтеюганского района на 2019-2024 годы и на период до 2030 года" от 31.10.2016 №1783-па-нпа; 
4) Федеральный закон "Об общих принципах организации местного самоуправления в Российской Федерации" от 06.10.2003 №131-фз; 
5)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</si>
  <si>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1)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4) Федеральный закон "Об общих принципах организации местного самоуправления в Российской Федерации" от 06.10.2003 №131-фз; 
5) Закон автономного округа "О межбюджетных отношениях в Ханты-Мансийском автономном округе - Югре (ред. от 28.05.2015, с изм. от 15.10.2015 г.)" от 10.11.2008 №132-оз</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</si>
  <si>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Нефтеюганского района, предоставляемых из бюджета Нефтеюганского района в рамках мероприятий муниципальной программы Нефтеюганского района "Обеспечение доступным и комфортным жильем жителей Нефтеюганского района в 2017-2020 годах" от 28.11.2018 №303; 
2)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5) Федеральный закон "Об общих принципах организации местного самоуправления в Российской Федерации" от 06.10.2003 №131-фз; 
6) Закон автономного округа "О межбюджетных отношениях в Ханты-Мансийском автономном округе - Югре (ред. от 28.05.2015, с изм. от 15.10.2015 г.)" от 10.11.2008 №132-оз</t>
  </si>
  <si>
    <t>1) Решение Думы муниципального образования "Об утверждении порядков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23.01.2019 №330; 
2)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5) Федеральный закон "Об общих принципах организации местного самоуправления в Российской Федерации" от 06.10.2003 №131-фз; 
6) Закон автономного округа "О межбюджетных отношениях в Ханты-Мансийском автономном округе - Югре (ред. от 28.05.2015, с изм. от 15.10.2015 г.)" от 10.11.2008 №132-оз</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</si>
  <si>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14.02.2019 №343; 
2)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Федеральный закон "Об общих принципах организации местного самоуправления в Российской Федерации" от 06.10.2003 №131-фз; 
5) Закон автономного округа "О межбюджетных отношениях в Ханты-Мансийском автономном округе - Югре (ред. от 28.05.2015, с изм. от 15.10.2015 г.)" от 10.11.2008 №132-оз; 
6) Постановление Администрации муниципального образования "О внесении изменений в постановление администрации Нефтеюганского района от 01.11.2016 № 1812-па-нпа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2017-2020 годы" от 21.12.2018 №2403-па-нпа</t>
  </si>
  <si>
    <t>1) Постановление Администрации муниципального образования "Об утверждении муниципальной программы Нефтеюганского района "Управление имуществом муниципального образования Нефтеюганского района на 2017-2020 годы" от 31.10.2016 №1805-па-нпа; 
2) Федеральный закон "Об общих принципах организации местного самоуправления в Российской Федерации" от 06.10.2003 №131-фз; 
3)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t>
  </si>
  <si>
    <t>1) Распоряжение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 
2)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2017-2020 годах" от 31.10.2016 №1803-па-нпа; 
3) Федеральный закон "Об общих принципах организации местного самоуправления в Российской Федерации" от 06.10.2003 №131-фз; 
4) Указ Президента РФ "О мерах по обеспечению граждан Российской Федерации доступным и комфортным жильем и повышению качества жилищно-коммунальных услуг" от 07.05.2012 №600; 
5) Постановление Правительства автономного округа "О гос. программе ХМАО-Югры "Развитие жилищной сферы" от 05.10.2018 №346-п-п</t>
  </si>
  <si>
    <t>1)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Федеральный закон "Об общих принципах организации местного самоуправления в Российской Федерации" от 06.10.2003 №131-фз; 
4) Постановление Правительства автономного округа "О гос. программе ХМАО-Югры "Жилищно-коммунальный комплекс и городская среда" от 05.10.2018 №347-п;
5) Постановление Правительства автономного округа  "О государственной. программе ХМАО-Югры "Развитие жилищной сферы" от 05.10.2018 № 346-п;
6) Федеральный закон " О водоснабжении и водоотведении" от 07.12.2011 № 416;
7)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2019-2024 годы и на период до 2030 года" от 31.10.2016 № 1784-па-нпа;
8)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 1803-па-нпа;
9) Указ Президента РФ "О мерах по обеспечению граждан Российской Федерации доступным и комфортным жильем и повышению качества жилищно-коммунальных услуг" от 07.05.2012 № 600</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</si>
  <si>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государственной программе ХМАО-Югры "Жилищно-коммунальный комплекс и городская среда" от 05.10.2018 г.  № 347-п</t>
  </si>
  <si>
    <t>1) Федеральный закон «О защите населения и территорий от чрезвычайных ситуаций природного и техногенного характера» от 21.12.1994 №68-фз; 
2)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№1812-па-нпа; 
3) Федеральный закон "Об общих принципах организации местного самоуправления в Российской Федерации (ред. от 30.03.2015 г.)" от 06.10.2003 №131-фз; 
4) Распоряжение Правительства автономного округа "О предоставлении бюджетам городских округов и муниципальных районов Ханты-Мансийского автономного округа - Югры дотаций на поддержку мер по обеспечению сбалансированности бюджетов городских округов и муниципальных районов" от 10.04.2020 №170-рп-рп; 
5) Постановление Администрации муниципального образования "О  распределении дотации из бюджета Ханты-Мансийского автономного округа  - Югры на поддержку мер по обеспечению сбалансированности местных бюджетов в целях профилактики и устранения последствий распространения новой короновирусной инфекции (COVID-19)" от 24.04.2020 №554-па;
6) Постановление администрации Нефтеюганского района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 830</t>
  </si>
  <si>
    <t xml:space="preserve">1)  Постановление Правительства автономного округа "О гос. программе ХМАО-Югры "Жилищно-коммунальный комплекс и городская среда"." от 05.10.2018 №347-п; 
2) Постановление Администрации муниципального образования "Об утверждении муниципальной программы Нефтеюганского района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20.12.2018 №2345-па-нпа; 
3) Федеральный закон "О погребении и похоронном деле (ред. от 29.12.2014г., с изм. от 06.04.2015г.) от 12.01.96 № 8-фз; 
4)  Федеральный закон "Об общих принципах организации местного самоуправления в Российской Федерации" от 06.10.2003 №131-фз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</si>
</sst>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0"/>
    <numFmt numFmtId="166" formatCode="0\.00\.00\.0\.00"/>
    <numFmt numFmtId="167" formatCode="#,##0.0"/>
    <numFmt numFmtId="168" formatCode="000\.000\.00\.0"/>
    <numFmt numFmtId="169" formatCode="0.00000"/>
    <numFmt numFmtId="170" formatCode="#,##0.00000"/>
    <numFmt numFmtId="171" formatCode="#,##0.0000"/>
  </numFmts>
  <fonts count="30" x14ac:knownFonts="1">
    <font>
      <sz val="11"/>
      <color theme="1"/>
      <name val="Calibri"/>
      <family val="2"/>
      <charset val="204"/>
      <scheme val="minor"/>
    </font>
    <font>
      <sz val="10"/>
      <name val="Arial"/>
      <family val="2"/>
      <charset val="204"/>
    </font>
    <font>
      <sz val="10"/>
      <name val="Times New Roman"/>
      <family val="1"/>
      <charset val="204"/>
    </font>
    <font>
      <b/>
      <sz val="13"/>
      <name val="Times New Roman"/>
      <family val="1"/>
      <charset val="204"/>
    </font>
    <font>
      <b/>
      <sz val="10"/>
      <name val="Times New Roman"/>
      <family val="1"/>
      <charset val="204"/>
    </font>
    <font>
      <b/>
      <sz val="10"/>
      <name val="Arial"/>
      <family val="2"/>
      <charset val="204"/>
    </font>
    <font>
      <sz val="14"/>
      <name val="Times New Roman"/>
      <family val="1"/>
      <charset val="204"/>
    </font>
    <font>
      <sz val="14"/>
      <name val="Arial"/>
      <family val="2"/>
      <charset val="204"/>
    </font>
    <font>
      <sz val="10"/>
      <name val="Times New Roman"/>
      <family val="1"/>
      <charset val="204"/>
    </font>
    <font>
      <sz val="10"/>
      <name val="Arial"/>
      <family val="2"/>
      <charset val="204"/>
    </font>
    <font>
      <sz val="28"/>
      <name val="Arial"/>
      <family val="2"/>
      <charset val="204"/>
    </font>
    <font>
      <b/>
      <sz val="28"/>
      <name val="Arial"/>
      <family val="2"/>
      <charset val="204"/>
    </font>
    <font>
      <sz val="16"/>
      <name val="Times New Roman"/>
      <family val="1"/>
      <charset val="204"/>
    </font>
    <font>
      <sz val="16"/>
      <name val="Arial"/>
      <family val="2"/>
      <charset val="204"/>
    </font>
    <font>
      <b/>
      <sz val="16"/>
      <name val="Arial"/>
      <family val="2"/>
      <charset val="204"/>
    </font>
    <font>
      <sz val="10"/>
      <name val="Arial"/>
      <family val="2"/>
      <charset val="204"/>
    </font>
    <font>
      <sz val="22"/>
      <name val="Arial"/>
      <family val="2"/>
      <charset val="204"/>
    </font>
    <font>
      <b/>
      <sz val="22"/>
      <name val="Arial"/>
      <family val="2"/>
      <charset val="204"/>
    </font>
    <font>
      <sz val="28"/>
      <name val="Times New Roman"/>
      <family val="1"/>
      <charset val="204"/>
    </font>
    <font>
      <sz val="18"/>
      <name val="Arial"/>
      <family val="2"/>
      <charset val="204"/>
    </font>
    <font>
      <b/>
      <sz val="18"/>
      <name val="Arial"/>
      <family val="2"/>
      <charset val="204"/>
    </font>
    <font>
      <sz val="20"/>
      <name val="Arial"/>
      <family val="2"/>
      <charset val="204"/>
    </font>
    <font>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2"/>
      <name val="Arial"/>
      <family val="2"/>
      <charset val="204"/>
    </font>
    <font>
      <sz val="12"/>
      <color rgb="FFFF0000"/>
      <name val="Times New Roman"/>
      <family val="1"/>
      <charset val="204"/>
    </font>
    <font>
      <sz val="12"/>
      <color rgb="FF7030A0"/>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6">
    <xf numFmtId="0" fontId="0" fillId="0" borderId="0"/>
    <xf numFmtId="0" fontId="1" fillId="0" borderId="0"/>
    <xf numFmtId="0" fontId="1" fillId="0" borderId="0"/>
    <xf numFmtId="0" fontId="9" fillId="0" borderId="0"/>
    <xf numFmtId="0" fontId="15" fillId="0" borderId="0"/>
    <xf numFmtId="0" fontId="22" fillId="0" borderId="0"/>
  </cellStyleXfs>
  <cellXfs count="162">
    <xf numFmtId="0" fontId="0" fillId="0" borderId="0" xfId="0"/>
    <xf numFmtId="0" fontId="2" fillId="0" borderId="0" xfId="1" applyFont="1" applyFill="1" applyProtection="1">
      <protection hidden="1"/>
    </xf>
    <xf numFmtId="0" fontId="1" fillId="0" borderId="0" xfId="1" applyFill="1"/>
    <xf numFmtId="0" fontId="2" fillId="0" borderId="0" xfId="1" applyFont="1" applyFill="1" applyBorder="1" applyProtection="1">
      <protection hidden="1"/>
    </xf>
    <xf numFmtId="0" fontId="2" fillId="0" borderId="11" xfId="1" applyFont="1" applyFill="1" applyBorder="1" applyProtection="1">
      <protection hidden="1"/>
    </xf>
    <xf numFmtId="0" fontId="2" fillId="0" borderId="1" xfId="1" applyFont="1" applyFill="1" applyBorder="1" applyProtection="1">
      <protection hidden="1"/>
    </xf>
    <xf numFmtId="0" fontId="4" fillId="0" borderId="11" xfId="1" applyFont="1" applyFill="1" applyBorder="1" applyProtection="1">
      <protection hidden="1"/>
    </xf>
    <xf numFmtId="0" fontId="5" fillId="0" borderId="0" xfId="1" applyFont="1" applyFill="1"/>
    <xf numFmtId="0" fontId="7" fillId="0" borderId="0" xfId="1" applyFont="1" applyFill="1"/>
    <xf numFmtId="0" fontId="1" fillId="0" borderId="0" xfId="1" applyFont="1" applyFill="1"/>
    <xf numFmtId="0" fontId="8" fillId="0" borderId="6" xfId="1" applyFont="1" applyFill="1" applyBorder="1" applyAlignment="1" applyProtection="1">
      <alignment horizontal="center" vertical="center" wrapText="1"/>
      <protection hidden="1"/>
    </xf>
    <xf numFmtId="0" fontId="10" fillId="0" borderId="0" xfId="1" applyFont="1" applyFill="1"/>
    <xf numFmtId="0" fontId="11" fillId="0" borderId="0" xfId="1" applyFont="1" applyFill="1"/>
    <xf numFmtId="167" fontId="10" fillId="0" borderId="0" xfId="1" applyNumberFormat="1" applyFont="1" applyFill="1"/>
    <xf numFmtId="167" fontId="11" fillId="0" borderId="0" xfId="1" applyNumberFormat="1" applyFont="1" applyFill="1"/>
    <xf numFmtId="0" fontId="10" fillId="0" borderId="0" xfId="1" applyFont="1" applyFill="1" applyAlignment="1">
      <alignment vertical="center"/>
    </xf>
    <xf numFmtId="169" fontId="10" fillId="0" borderId="0" xfId="1" applyNumberFormat="1" applyFont="1" applyFill="1"/>
    <xf numFmtId="0" fontId="6" fillId="0" borderId="0" xfId="1" applyFont="1" applyFill="1" applyProtection="1">
      <protection hidden="1"/>
    </xf>
    <xf numFmtId="0" fontId="10" fillId="0" borderId="0" xfId="1" applyFont="1" applyFill="1" applyBorder="1" applyProtection="1">
      <protection hidden="1"/>
    </xf>
    <xf numFmtId="0" fontId="12" fillId="0" borderId="0" xfId="1" applyFont="1" applyFill="1" applyProtection="1">
      <protection hidden="1"/>
    </xf>
    <xf numFmtId="0" fontId="13" fillId="0" borderId="0" xfId="1" applyFont="1" applyFill="1"/>
    <xf numFmtId="0" fontId="14" fillId="0" borderId="0" xfId="1" applyFont="1" applyFill="1"/>
    <xf numFmtId="167" fontId="1" fillId="0" borderId="0" xfId="1" applyNumberFormat="1" applyFont="1" applyFill="1" applyAlignment="1">
      <alignment horizontal="right"/>
    </xf>
    <xf numFmtId="170" fontId="12" fillId="0" borderId="0" xfId="1" applyNumberFormat="1" applyFont="1" applyFill="1" applyProtection="1">
      <protection hidden="1"/>
    </xf>
    <xf numFmtId="170" fontId="18" fillId="0" borderId="0" xfId="1" applyNumberFormat="1" applyFont="1" applyFill="1" applyProtection="1">
      <protection hidden="1"/>
    </xf>
    <xf numFmtId="170" fontId="10" fillId="0" borderId="0" xfId="1" applyNumberFormat="1" applyFont="1" applyFill="1" applyAlignment="1" applyProtection="1">
      <protection hidden="1"/>
    </xf>
    <xf numFmtId="170" fontId="10" fillId="0" borderId="0" xfId="1" applyNumberFormat="1" applyFont="1" applyFill="1" applyProtection="1">
      <protection hidden="1"/>
    </xf>
    <xf numFmtId="170" fontId="13" fillId="0" borderId="0" xfId="1" applyNumberFormat="1" applyFont="1" applyFill="1"/>
    <xf numFmtId="170" fontId="10" fillId="0" borderId="0" xfId="1" applyNumberFormat="1" applyFont="1" applyFill="1"/>
    <xf numFmtId="170" fontId="16" fillId="0" borderId="0" xfId="1" applyNumberFormat="1" applyFont="1" applyFill="1"/>
    <xf numFmtId="170" fontId="17" fillId="0" borderId="0" xfId="1" applyNumberFormat="1" applyFont="1" applyFill="1"/>
    <xf numFmtId="0" fontId="1" fillId="0" borderId="11" xfId="1" applyFont="1" applyFill="1" applyBorder="1" applyProtection="1">
      <protection hidden="1"/>
    </xf>
    <xf numFmtId="0" fontId="3" fillId="0" borderId="0" xfId="1" applyNumberFormat="1" applyFont="1" applyFill="1" applyAlignment="1" applyProtection="1">
      <alignment horizontal="center" vertical="center" wrapText="1"/>
      <protection hidden="1"/>
    </xf>
    <xf numFmtId="170" fontId="23" fillId="0" borderId="1" xfId="1" applyNumberFormat="1" applyFont="1" applyFill="1" applyBorder="1" applyAlignment="1" applyProtection="1">
      <alignment horizontal="center" vertical="center" wrapText="1"/>
      <protection hidden="1"/>
    </xf>
    <xf numFmtId="1" fontId="23" fillId="0" borderId="1" xfId="1" applyNumberFormat="1" applyFont="1" applyFill="1" applyBorder="1" applyAlignment="1" applyProtection="1">
      <alignment horizontal="center" vertical="center" wrapText="1"/>
      <protection hidden="1"/>
    </xf>
    <xf numFmtId="0" fontId="23" fillId="0" borderId="8" xfId="1" applyNumberFormat="1" applyFont="1" applyFill="1" applyBorder="1" applyAlignment="1" applyProtection="1">
      <alignment horizontal="center" vertical="center" wrapText="1"/>
      <protection hidden="1"/>
    </xf>
    <xf numFmtId="0" fontId="23" fillId="0" borderId="12" xfId="1" applyNumberFormat="1" applyFont="1" applyFill="1" applyBorder="1" applyAlignment="1" applyProtection="1">
      <alignment horizontal="center" vertical="center" wrapText="1"/>
      <protection hidden="1"/>
    </xf>
    <xf numFmtId="0" fontId="23" fillId="0" borderId="13" xfId="1" applyNumberFormat="1" applyFont="1" applyFill="1" applyBorder="1" applyAlignment="1" applyProtection="1">
      <alignment horizontal="center" vertical="center" wrapText="1"/>
      <protection hidden="1"/>
    </xf>
    <xf numFmtId="0" fontId="24" fillId="0" borderId="1" xfId="1" applyNumberFormat="1" applyFont="1" applyFill="1" applyBorder="1" applyAlignment="1" applyProtection="1">
      <alignment horizontal="left" vertical="center" wrapText="1"/>
      <protection hidden="1"/>
    </xf>
    <xf numFmtId="164" fontId="24" fillId="0" borderId="1" xfId="1" applyNumberFormat="1" applyFont="1" applyFill="1" applyBorder="1" applyAlignment="1" applyProtection="1">
      <alignment horizontal="center" vertical="center" wrapText="1"/>
      <protection hidden="1"/>
    </xf>
    <xf numFmtId="0" fontId="24" fillId="0" borderId="4" xfId="1" applyNumberFormat="1" applyFont="1" applyFill="1" applyBorder="1" applyAlignment="1" applyProtection="1">
      <alignment horizontal="center" vertical="center" wrapText="1"/>
      <protection hidden="1"/>
    </xf>
    <xf numFmtId="0" fontId="24" fillId="0" borderId="10" xfId="1" applyNumberFormat="1" applyFont="1" applyFill="1" applyBorder="1" applyAlignment="1" applyProtection="1">
      <alignment horizontal="center" vertical="center" wrapText="1"/>
      <protection hidden="1"/>
    </xf>
    <xf numFmtId="167" fontId="23" fillId="0" borderId="1" xfId="1" applyNumberFormat="1" applyFont="1" applyFill="1" applyBorder="1" applyAlignment="1" applyProtection="1">
      <alignment horizontal="center" vertical="center" wrapText="1"/>
      <protection hidden="1"/>
    </xf>
    <xf numFmtId="0" fontId="23" fillId="0" borderId="4" xfId="1" applyNumberFormat="1" applyFont="1" applyFill="1" applyBorder="1" applyAlignment="1" applyProtection="1">
      <alignment horizontal="center" vertical="center" wrapText="1"/>
      <protection hidden="1"/>
    </xf>
    <xf numFmtId="0" fontId="23" fillId="0" borderId="10" xfId="1" applyNumberFormat="1" applyFont="1" applyFill="1" applyBorder="1" applyAlignment="1" applyProtection="1">
      <alignment horizontal="center" vertical="center" wrapText="1"/>
      <protection hidden="1"/>
    </xf>
    <xf numFmtId="0" fontId="23" fillId="0" borderId="2" xfId="1" applyNumberFormat="1" applyFont="1" applyFill="1" applyBorder="1" applyAlignment="1" applyProtection="1">
      <alignment horizontal="center" vertical="center" wrapText="1"/>
      <protection hidden="1"/>
    </xf>
    <xf numFmtId="0" fontId="23" fillId="0" borderId="3" xfId="1" applyNumberFormat="1" applyFont="1" applyFill="1" applyBorder="1" applyAlignment="1" applyProtection="1">
      <alignment horizontal="center" vertical="center" wrapText="1"/>
      <protection hidden="1"/>
    </xf>
    <xf numFmtId="0" fontId="23" fillId="0" borderId="6" xfId="1" applyNumberFormat="1" applyFont="1" applyFill="1" applyBorder="1" applyAlignment="1" applyProtection="1">
      <alignment horizontal="center" vertical="center" wrapText="1"/>
      <protection hidden="1"/>
    </xf>
    <xf numFmtId="0" fontId="23" fillId="0" borderId="0" xfId="1" applyNumberFormat="1" applyFont="1" applyFill="1" applyAlignment="1" applyProtection="1">
      <alignment horizontal="center" vertical="center" wrapText="1"/>
      <protection hidden="1"/>
    </xf>
    <xf numFmtId="167" fontId="25" fillId="0" borderId="1" xfId="1" applyNumberFormat="1" applyFont="1" applyFill="1" applyBorder="1" applyAlignment="1" applyProtection="1">
      <alignment horizontal="center" vertical="center" wrapText="1"/>
      <protection hidden="1"/>
    </xf>
    <xf numFmtId="167" fontId="23" fillId="0" borderId="1" xfId="0" applyNumberFormat="1" applyFont="1" applyFill="1" applyBorder="1" applyAlignment="1" applyProtection="1">
      <alignment horizontal="center" vertical="center" wrapText="1"/>
      <protection hidden="1"/>
    </xf>
    <xf numFmtId="0" fontId="23" fillId="0" borderId="0" xfId="1" applyNumberFormat="1" applyFont="1" applyFill="1" applyBorder="1" applyAlignment="1" applyProtection="1">
      <alignment horizontal="center" vertical="center" wrapText="1"/>
      <protection hidden="1"/>
    </xf>
    <xf numFmtId="0" fontId="26" fillId="0" borderId="1" xfId="1" applyFont="1" applyFill="1" applyBorder="1"/>
    <xf numFmtId="167" fontId="23" fillId="0" borderId="1" xfId="1" applyNumberFormat="1" applyFont="1" applyFill="1" applyBorder="1" applyAlignment="1">
      <alignment horizontal="center" vertical="center"/>
    </xf>
    <xf numFmtId="167" fontId="24" fillId="0" borderId="1" xfId="1" applyNumberFormat="1" applyFont="1" applyFill="1" applyBorder="1" applyAlignment="1" applyProtection="1">
      <alignment horizontal="center" vertical="center" wrapText="1"/>
      <protection hidden="1"/>
    </xf>
    <xf numFmtId="0" fontId="24" fillId="0" borderId="2" xfId="1" applyNumberFormat="1" applyFont="1" applyFill="1" applyBorder="1" applyAlignment="1" applyProtection="1">
      <alignment horizontal="center" vertical="center" wrapText="1"/>
      <protection hidden="1"/>
    </xf>
    <xf numFmtId="0" fontId="24" fillId="0" borderId="3" xfId="1" applyNumberFormat="1" applyFont="1" applyFill="1" applyBorder="1" applyAlignment="1" applyProtection="1">
      <alignment horizontal="center" vertical="center" wrapText="1"/>
      <protection hidden="1"/>
    </xf>
    <xf numFmtId="0" fontId="26" fillId="0" borderId="4" xfId="1" applyNumberFormat="1" applyFont="1" applyFill="1" applyBorder="1" applyAlignment="1" applyProtection="1">
      <alignment horizontal="center" vertical="center" wrapText="1"/>
      <protection hidden="1"/>
    </xf>
    <xf numFmtId="0" fontId="26" fillId="0" borderId="10" xfId="1" applyNumberFormat="1" applyFont="1" applyFill="1" applyBorder="1" applyAlignment="1" applyProtection="1">
      <alignment horizontal="center" vertical="center" wrapText="1"/>
      <protection hidden="1"/>
    </xf>
    <xf numFmtId="167" fontId="26" fillId="0" borderId="1" xfId="1" applyNumberFormat="1" applyFont="1" applyFill="1" applyBorder="1" applyAlignment="1" applyProtection="1">
      <alignment horizontal="center" vertical="center" wrapText="1"/>
      <protection hidden="1"/>
    </xf>
    <xf numFmtId="167" fontId="23" fillId="0" borderId="1" xfId="2" applyNumberFormat="1" applyFont="1" applyFill="1" applyBorder="1" applyAlignment="1" applyProtection="1">
      <alignment horizontal="center" vertical="center" wrapText="1"/>
      <protection hidden="1"/>
    </xf>
    <xf numFmtId="0" fontId="23" fillId="0" borderId="1" xfId="1" applyNumberFormat="1" applyFont="1" applyFill="1" applyBorder="1" applyAlignment="1" applyProtection="1">
      <alignment horizontal="center" vertical="center" wrapText="1"/>
      <protection hidden="1"/>
    </xf>
    <xf numFmtId="167" fontId="29" fillId="0" borderId="1" xfId="1" applyNumberFormat="1" applyFont="1" applyFill="1" applyBorder="1" applyAlignment="1" applyProtection="1">
      <alignment horizontal="center" vertical="center" wrapText="1"/>
      <protection hidden="1"/>
    </xf>
    <xf numFmtId="165" fontId="23" fillId="0" borderId="1" xfId="1" applyNumberFormat="1" applyFont="1" applyFill="1" applyBorder="1" applyAlignment="1" applyProtection="1">
      <alignment horizontal="center" vertical="center" wrapText="1"/>
      <protection hidden="1"/>
    </xf>
    <xf numFmtId="168" fontId="23" fillId="0" borderId="1" xfId="1" applyNumberFormat="1" applyFont="1" applyFill="1" applyBorder="1" applyAlignment="1" applyProtection="1">
      <alignment horizontal="center" vertical="center" wrapText="1"/>
      <protection hidden="1"/>
    </xf>
    <xf numFmtId="0" fontId="23" fillId="0" borderId="1" xfId="1" applyNumberFormat="1" applyFont="1" applyFill="1" applyBorder="1" applyAlignment="1" applyProtection="1">
      <alignment horizontal="left" vertical="center" wrapText="1"/>
      <protection hidden="1"/>
    </xf>
    <xf numFmtId="0" fontId="24" fillId="0" borderId="6" xfId="1" applyNumberFormat="1" applyFont="1" applyFill="1" applyBorder="1" applyAlignment="1" applyProtection="1">
      <alignment horizontal="center" vertical="center" wrapText="1"/>
      <protection hidden="1"/>
    </xf>
    <xf numFmtId="0" fontId="24" fillId="0" borderId="0" xfId="1" applyNumberFormat="1" applyFont="1" applyFill="1" applyBorder="1" applyAlignment="1" applyProtection="1">
      <alignment horizontal="center" vertical="center" wrapText="1"/>
      <protection hidden="1"/>
    </xf>
    <xf numFmtId="166" fontId="24" fillId="0" borderId="1" xfId="1" applyNumberFormat="1" applyFont="1" applyFill="1" applyBorder="1" applyAlignment="1" applyProtection="1">
      <alignment horizontal="center" vertical="center" wrapText="1"/>
      <protection hidden="1"/>
    </xf>
    <xf numFmtId="164" fontId="23" fillId="0" borderId="1" xfId="1" applyNumberFormat="1" applyFont="1" applyFill="1" applyBorder="1" applyAlignment="1" applyProtection="1">
      <alignment horizontal="center" vertical="center" wrapText="1"/>
      <protection hidden="1"/>
    </xf>
    <xf numFmtId="166" fontId="24" fillId="0" borderId="1" xfId="0" applyNumberFormat="1" applyFont="1" applyFill="1" applyBorder="1" applyAlignment="1" applyProtection="1">
      <alignment horizontal="center" vertical="center" wrapText="1"/>
      <protection hidden="1"/>
    </xf>
    <xf numFmtId="0" fontId="24" fillId="0" borderId="0" xfId="1" applyNumberFormat="1" applyFont="1" applyFill="1" applyAlignment="1" applyProtection="1">
      <alignment horizontal="center" vertical="center" wrapText="1"/>
      <protection hidden="1"/>
    </xf>
    <xf numFmtId="166" fontId="23" fillId="0" borderId="5" xfId="1" applyNumberFormat="1" applyFont="1" applyFill="1" applyBorder="1" applyAlignment="1" applyProtection="1">
      <alignment horizontal="center" vertical="center" wrapText="1"/>
      <protection hidden="1"/>
    </xf>
    <xf numFmtId="167" fontId="26" fillId="0" borderId="1" xfId="1" applyNumberFormat="1" applyFont="1" applyFill="1" applyBorder="1" applyAlignment="1" applyProtection="1">
      <alignment horizontal="center" vertical="center"/>
      <protection hidden="1"/>
    </xf>
    <xf numFmtId="167" fontId="27" fillId="0" borderId="1" xfId="1" applyNumberFormat="1" applyFont="1" applyFill="1" applyBorder="1" applyAlignment="1" applyProtection="1">
      <alignment horizontal="center" vertical="center" wrapText="1"/>
      <protection hidden="1"/>
    </xf>
    <xf numFmtId="166" fontId="23" fillId="0" borderId="1" xfId="2" applyNumberFormat="1" applyFont="1" applyFill="1" applyBorder="1" applyAlignment="1" applyProtection="1">
      <alignment horizontal="center" vertical="center" wrapText="1"/>
      <protection hidden="1"/>
    </xf>
    <xf numFmtId="0" fontId="23" fillId="0" borderId="1" xfId="2" applyNumberFormat="1" applyFont="1" applyFill="1" applyBorder="1" applyAlignment="1" applyProtection="1">
      <alignment horizontal="left" vertical="center" wrapText="1"/>
      <protection hidden="1"/>
    </xf>
    <xf numFmtId="166" fontId="23" fillId="0" borderId="1" xfId="1" applyNumberFormat="1" applyFont="1" applyFill="1" applyBorder="1" applyAlignment="1" applyProtection="1">
      <alignment horizontal="center" vertical="center" wrapText="1"/>
      <protection hidden="1"/>
    </xf>
    <xf numFmtId="0" fontId="24" fillId="0" borderId="1" xfId="1" applyNumberFormat="1" applyFont="1" applyFill="1" applyBorder="1" applyAlignment="1" applyProtection="1">
      <alignment horizontal="center" vertical="center" wrapText="1"/>
      <protection hidden="1"/>
    </xf>
    <xf numFmtId="166" fontId="26" fillId="0" borderId="1" xfId="1" applyNumberFormat="1" applyFont="1" applyFill="1" applyBorder="1" applyAlignment="1" applyProtection="1">
      <alignment horizontal="center" vertical="center" wrapText="1"/>
      <protection hidden="1"/>
    </xf>
    <xf numFmtId="164" fontId="26" fillId="0" borderId="1" xfId="1" applyNumberFormat="1" applyFont="1" applyFill="1" applyBorder="1" applyAlignment="1" applyProtection="1">
      <alignment horizontal="center" vertical="center" wrapText="1"/>
      <protection hidden="1"/>
    </xf>
    <xf numFmtId="166" fontId="27" fillId="0" borderId="1" xfId="1" applyNumberFormat="1" applyFont="1" applyFill="1" applyBorder="1" applyAlignment="1" applyProtection="1">
      <alignment horizontal="center" vertical="center" wrapText="1"/>
      <protection hidden="1"/>
    </xf>
    <xf numFmtId="0" fontId="27" fillId="0" borderId="1" xfId="1" applyNumberFormat="1" applyFont="1" applyFill="1" applyBorder="1" applyAlignment="1" applyProtection="1">
      <alignment horizontal="left" vertical="center" wrapText="1"/>
      <protection hidden="1"/>
    </xf>
    <xf numFmtId="0" fontId="23" fillId="0" borderId="1" xfId="1" applyNumberFormat="1" applyFont="1" applyFill="1" applyBorder="1" applyAlignment="1" applyProtection="1">
      <alignment horizontal="left" vertical="top" wrapText="1"/>
      <protection hidden="1"/>
    </xf>
    <xf numFmtId="0" fontId="26" fillId="0" borderId="1" xfId="4" applyNumberFormat="1" applyFont="1" applyFill="1" applyBorder="1" applyAlignment="1" applyProtection="1">
      <alignment horizontal="center" vertical="center" wrapText="1"/>
      <protection hidden="1"/>
    </xf>
    <xf numFmtId="0" fontId="23" fillId="0" borderId="1" xfId="4" applyNumberFormat="1" applyFont="1" applyFill="1" applyBorder="1" applyAlignment="1" applyProtection="1">
      <alignment horizontal="left" vertical="center" wrapText="1"/>
      <protection hidden="1"/>
    </xf>
    <xf numFmtId="166" fontId="23" fillId="0" borderId="1" xfId="0" applyNumberFormat="1" applyFont="1" applyFill="1" applyBorder="1" applyAlignment="1" applyProtection="1">
      <alignment horizontal="center" vertical="center" wrapText="1"/>
      <protection hidden="1"/>
    </xf>
    <xf numFmtId="164" fontId="25" fillId="0" borderId="1" xfId="1" applyNumberFormat="1" applyFont="1" applyFill="1" applyBorder="1" applyAlignment="1" applyProtection="1">
      <alignment horizontal="center" vertical="center" wrapText="1"/>
      <protection hidden="1"/>
    </xf>
    <xf numFmtId="170" fontId="23" fillId="0" borderId="1" xfId="1" applyNumberFormat="1" applyFont="1" applyFill="1" applyBorder="1" applyAlignment="1" applyProtection="1">
      <alignment horizontal="left" vertical="center" wrapText="1"/>
      <protection hidden="1"/>
    </xf>
    <xf numFmtId="0" fontId="25" fillId="0" borderId="1" xfId="1" applyNumberFormat="1" applyFont="1" applyFill="1" applyBorder="1" applyAlignment="1" applyProtection="1">
      <alignment horizontal="left" vertical="center" wrapText="1"/>
      <protection hidden="1"/>
    </xf>
    <xf numFmtId="165" fontId="24" fillId="0" borderId="1" xfId="1" applyNumberFormat="1" applyFont="1" applyFill="1" applyBorder="1" applyAlignment="1" applyProtection="1">
      <alignment horizontal="center" vertical="center" wrapText="1"/>
      <protection hidden="1"/>
    </xf>
    <xf numFmtId="0" fontId="26" fillId="0" borderId="2" xfId="1" applyFont="1" applyFill="1" applyBorder="1"/>
    <xf numFmtId="166" fontId="23" fillId="0" borderId="10" xfId="1" applyNumberFormat="1" applyFont="1" applyFill="1" applyBorder="1" applyAlignment="1" applyProtection="1">
      <alignment horizontal="center" vertical="center" wrapText="1"/>
      <protection hidden="1"/>
    </xf>
    <xf numFmtId="3" fontId="23" fillId="0" borderId="1" xfId="1" applyNumberFormat="1" applyFont="1" applyFill="1" applyBorder="1" applyAlignment="1" applyProtection="1">
      <alignment horizontal="center" vertical="center" wrapText="1"/>
      <protection hidden="1"/>
    </xf>
    <xf numFmtId="165" fontId="24" fillId="0" borderId="1" xfId="1" applyNumberFormat="1" applyFont="1" applyFill="1" applyBorder="1" applyAlignment="1" applyProtection="1">
      <alignment vertical="center" wrapText="1"/>
      <protection hidden="1"/>
    </xf>
    <xf numFmtId="0" fontId="26" fillId="0" borderId="1" xfId="1" applyNumberFormat="1" applyFont="1" applyFill="1" applyBorder="1" applyAlignment="1" applyProtection="1">
      <alignment horizontal="left" vertical="center" wrapText="1"/>
      <protection hidden="1"/>
    </xf>
    <xf numFmtId="165" fontId="26" fillId="0" borderId="1" xfId="1" applyNumberFormat="1" applyFont="1" applyFill="1" applyBorder="1" applyAlignment="1" applyProtection="1">
      <alignment horizontal="center" vertical="center" wrapText="1"/>
      <protection hidden="1"/>
    </xf>
    <xf numFmtId="167" fontId="25" fillId="0" borderId="1" xfId="0" applyNumberFormat="1" applyFont="1" applyFill="1" applyBorder="1" applyAlignment="1" applyProtection="1">
      <alignment horizontal="center" vertical="center" wrapText="1"/>
      <protection hidden="1"/>
    </xf>
    <xf numFmtId="49" fontId="23" fillId="0" borderId="1" xfId="1" applyNumberFormat="1" applyFont="1" applyFill="1" applyBorder="1" applyAlignment="1" applyProtection="1">
      <alignment horizontal="center" vertical="center" wrapText="1"/>
      <protection hidden="1"/>
    </xf>
    <xf numFmtId="167" fontId="23" fillId="0" borderId="1" xfId="3" applyNumberFormat="1" applyFont="1" applyFill="1" applyBorder="1" applyAlignment="1" applyProtection="1">
      <alignment horizontal="center" vertical="center" wrapText="1"/>
      <protection hidden="1"/>
    </xf>
    <xf numFmtId="165" fontId="23" fillId="0" borderId="1" xfId="1" applyNumberFormat="1" applyFont="1" applyFill="1" applyBorder="1" applyAlignment="1" applyProtection="1">
      <alignment horizontal="left" vertical="center" wrapText="1"/>
      <protection hidden="1"/>
    </xf>
    <xf numFmtId="166" fontId="29" fillId="0" borderId="1" xfId="1" applyNumberFormat="1" applyFont="1" applyFill="1" applyBorder="1" applyAlignment="1" applyProtection="1">
      <alignment horizontal="center" vertical="center" wrapText="1"/>
      <protection hidden="1"/>
    </xf>
    <xf numFmtId="0" fontId="29" fillId="0" borderId="1" xfId="1" applyNumberFormat="1" applyFont="1" applyFill="1" applyBorder="1" applyAlignment="1" applyProtection="1">
      <alignment horizontal="left" vertical="center" wrapText="1"/>
      <protection hidden="1"/>
    </xf>
    <xf numFmtId="165" fontId="23" fillId="0" borderId="1" xfId="2" applyNumberFormat="1" applyFont="1" applyFill="1" applyBorder="1" applyAlignment="1" applyProtection="1">
      <alignment horizontal="center" vertical="center" wrapText="1"/>
      <protection hidden="1"/>
    </xf>
    <xf numFmtId="168" fontId="23" fillId="0" borderId="1" xfId="2" applyNumberFormat="1" applyFont="1" applyFill="1" applyBorder="1" applyAlignment="1" applyProtection="1">
      <alignment horizontal="center" vertical="center" wrapText="1"/>
      <protection hidden="1"/>
    </xf>
    <xf numFmtId="164" fontId="23" fillId="0" borderId="1" xfId="2" applyNumberFormat="1" applyFont="1" applyFill="1" applyBorder="1" applyAlignment="1" applyProtection="1">
      <alignment horizontal="center" vertical="center" wrapText="1"/>
      <protection hidden="1"/>
    </xf>
    <xf numFmtId="166" fontId="23" fillId="0" borderId="1" xfId="1" applyNumberFormat="1" applyFont="1" applyFill="1" applyBorder="1" applyAlignment="1" applyProtection="1">
      <alignment horizontal="left" vertical="center" wrapText="1"/>
      <protection hidden="1"/>
    </xf>
    <xf numFmtId="0" fontId="2" fillId="0" borderId="0" xfId="1" applyFont="1" applyFill="1" applyAlignment="1" applyProtection="1">
      <alignment horizontal="left"/>
      <protection hidden="1"/>
    </xf>
    <xf numFmtId="0" fontId="23" fillId="0" borderId="1" xfId="1" applyNumberFormat="1" applyFont="1" applyFill="1" applyBorder="1" applyAlignment="1" applyProtection="1">
      <alignment horizontal="left" wrapText="1"/>
      <protection hidden="1"/>
    </xf>
    <xf numFmtId="0" fontId="23" fillId="0" borderId="1" xfId="4" applyNumberFormat="1" applyFont="1" applyFill="1" applyBorder="1" applyAlignment="1" applyProtection="1">
      <alignment horizontal="left" vertical="top" wrapText="1"/>
      <protection hidden="1"/>
    </xf>
    <xf numFmtId="0" fontId="26" fillId="0" borderId="1" xfId="0" applyNumberFormat="1" applyFont="1" applyFill="1" applyBorder="1" applyAlignment="1" applyProtection="1">
      <alignment horizontal="left" vertical="center" wrapText="1"/>
      <protection hidden="1"/>
    </xf>
    <xf numFmtId="0" fontId="26" fillId="0" borderId="1" xfId="1" applyNumberFormat="1" applyFont="1" applyFill="1" applyBorder="1" applyAlignment="1" applyProtection="1">
      <alignment horizontal="left" vertical="top" wrapText="1"/>
      <protection hidden="1"/>
    </xf>
    <xf numFmtId="0" fontId="26" fillId="0" borderId="1" xfId="5" applyNumberFormat="1" applyFont="1" applyFill="1" applyBorder="1" applyAlignment="1" applyProtection="1">
      <alignment horizontal="left" vertical="top" wrapText="1"/>
      <protection hidden="1"/>
    </xf>
    <xf numFmtId="0" fontId="1" fillId="0" borderId="0" xfId="1" applyFont="1" applyFill="1" applyAlignment="1">
      <alignment horizontal="left"/>
    </xf>
    <xf numFmtId="0" fontId="21" fillId="0" borderId="0" xfId="1" applyFont="1" applyFill="1" applyAlignment="1">
      <alignment horizontal="left"/>
    </xf>
    <xf numFmtId="0" fontId="19" fillId="0" borderId="0" xfId="1" applyFont="1" applyFill="1" applyAlignment="1">
      <alignment horizontal="left"/>
    </xf>
    <xf numFmtId="0" fontId="20" fillId="0" borderId="0" xfId="1" applyFont="1" applyFill="1" applyAlignment="1">
      <alignment horizontal="left"/>
    </xf>
    <xf numFmtId="0" fontId="5" fillId="0" borderId="0" xfId="1" applyFont="1" applyFill="1" applyAlignment="1">
      <alignment horizontal="left"/>
    </xf>
    <xf numFmtId="0" fontId="26" fillId="0" borderId="1" xfId="0" applyNumberFormat="1" applyFont="1" applyFill="1" applyBorder="1" applyAlignment="1" applyProtection="1">
      <alignment horizontal="left" vertical="top" wrapText="1"/>
      <protection hidden="1"/>
    </xf>
    <xf numFmtId="167" fontId="1" fillId="0" borderId="0" xfId="1" applyNumberFormat="1" applyFont="1" applyFill="1" applyAlignment="1">
      <alignment horizontal="left"/>
    </xf>
    <xf numFmtId="0" fontId="23" fillId="0" borderId="1" xfId="1" applyNumberFormat="1" applyFont="1" applyFill="1" applyBorder="1" applyAlignment="1" applyProtection="1">
      <alignment horizontal="left" vertical="center" wrapText="1"/>
      <protection hidden="1"/>
    </xf>
    <xf numFmtId="0" fontId="23" fillId="0" borderId="1" xfId="1" applyNumberFormat="1" applyFont="1" applyFill="1" applyBorder="1" applyAlignment="1" applyProtection="1">
      <alignment horizontal="center" vertical="center" wrapText="1"/>
      <protection hidden="1"/>
    </xf>
    <xf numFmtId="168" fontId="23" fillId="2" borderId="1" xfId="1" applyNumberFormat="1" applyFont="1" applyFill="1" applyBorder="1" applyAlignment="1" applyProtection="1">
      <alignment horizontal="center" vertical="center" wrapText="1"/>
      <protection hidden="1"/>
    </xf>
    <xf numFmtId="0" fontId="23" fillId="2" borderId="1" xfId="1" applyNumberFormat="1" applyFont="1" applyFill="1" applyBorder="1" applyAlignment="1" applyProtection="1">
      <alignment horizontal="left" vertical="center" wrapText="1"/>
      <protection hidden="1"/>
    </xf>
    <xf numFmtId="0" fontId="2" fillId="2" borderId="11" xfId="1" applyFont="1" applyFill="1" applyBorder="1" applyProtection="1">
      <protection hidden="1"/>
    </xf>
    <xf numFmtId="0" fontId="23" fillId="2" borderId="2" xfId="1" applyNumberFormat="1" applyFont="1" applyFill="1" applyBorder="1" applyAlignment="1" applyProtection="1">
      <alignment horizontal="center" vertical="center" wrapText="1"/>
      <protection hidden="1"/>
    </xf>
    <xf numFmtId="0" fontId="23" fillId="2" borderId="3" xfId="1" applyNumberFormat="1" applyFont="1" applyFill="1" applyBorder="1" applyAlignment="1" applyProtection="1">
      <alignment horizontal="center" vertical="center" wrapText="1"/>
      <protection hidden="1"/>
    </xf>
    <xf numFmtId="166" fontId="23" fillId="2" borderId="1" xfId="1" applyNumberFormat="1" applyFont="1" applyFill="1" applyBorder="1" applyAlignment="1" applyProtection="1">
      <alignment horizontal="center" vertical="center" wrapText="1"/>
      <protection hidden="1"/>
    </xf>
    <xf numFmtId="165" fontId="23" fillId="2" borderId="1" xfId="1" applyNumberFormat="1" applyFont="1" applyFill="1" applyBorder="1" applyAlignment="1" applyProtection="1">
      <alignment horizontal="center" vertical="center" wrapText="1"/>
      <protection hidden="1"/>
    </xf>
    <xf numFmtId="164" fontId="23" fillId="2" borderId="1" xfId="1" applyNumberFormat="1" applyFont="1" applyFill="1" applyBorder="1" applyAlignment="1" applyProtection="1">
      <alignment horizontal="center" vertical="center" wrapText="1"/>
      <protection hidden="1"/>
    </xf>
    <xf numFmtId="167" fontId="23" fillId="2" borderId="1" xfId="1" applyNumberFormat="1" applyFont="1" applyFill="1" applyBorder="1" applyAlignment="1" applyProtection="1">
      <alignment horizontal="center" vertical="center" wrapText="1"/>
      <protection hidden="1"/>
    </xf>
    <xf numFmtId="167" fontId="23" fillId="2" borderId="1" xfId="0" applyNumberFormat="1" applyFont="1" applyFill="1" applyBorder="1" applyAlignment="1" applyProtection="1">
      <alignment horizontal="center" vertical="center" wrapText="1"/>
      <protection hidden="1"/>
    </xf>
    <xf numFmtId="0" fontId="10" fillId="2" borderId="0" xfId="1" applyFont="1" applyFill="1"/>
    <xf numFmtId="0" fontId="1" fillId="2" borderId="0" xfId="1" applyFill="1"/>
    <xf numFmtId="0" fontId="23" fillId="2" borderId="13" xfId="1" applyNumberFormat="1" applyFont="1" applyFill="1" applyBorder="1" applyAlignment="1" applyProtection="1">
      <alignment horizontal="center" vertical="center" wrapText="1"/>
      <protection hidden="1"/>
    </xf>
    <xf numFmtId="0" fontId="23" fillId="2" borderId="8" xfId="1" applyNumberFormat="1" applyFont="1" applyFill="1" applyBorder="1" applyAlignment="1" applyProtection="1">
      <alignment horizontal="center" vertical="center" wrapText="1"/>
      <protection hidden="1"/>
    </xf>
    <xf numFmtId="167" fontId="23" fillId="2" borderId="1" xfId="1" applyNumberFormat="1" applyFont="1" applyFill="1" applyBorder="1" applyAlignment="1" applyProtection="1">
      <alignment horizontal="left" vertical="center" wrapText="1"/>
      <protection hidden="1"/>
    </xf>
    <xf numFmtId="0" fontId="23" fillId="0" borderId="1" xfId="1" applyNumberFormat="1" applyFont="1" applyFill="1" applyBorder="1" applyAlignment="1" applyProtection="1">
      <alignment horizontal="justify" vertical="center" wrapText="1"/>
      <protection hidden="1"/>
    </xf>
    <xf numFmtId="0" fontId="24" fillId="0" borderId="2" xfId="1" applyNumberFormat="1" applyFont="1" applyFill="1" applyBorder="1" applyAlignment="1" applyProtection="1">
      <alignment horizontal="center" vertical="center" wrapText="1"/>
      <protection hidden="1"/>
    </xf>
    <xf numFmtId="0" fontId="24" fillId="0" borderId="3" xfId="1" applyNumberFormat="1" applyFont="1" applyFill="1" applyBorder="1" applyAlignment="1" applyProtection="1">
      <alignment horizontal="center" vertical="center" wrapText="1"/>
      <protection hidden="1"/>
    </xf>
    <xf numFmtId="165" fontId="24" fillId="0" borderId="1" xfId="1" applyNumberFormat="1" applyFont="1" applyFill="1" applyBorder="1" applyAlignment="1" applyProtection="1">
      <alignment horizontal="center" vertical="center" wrapText="1"/>
      <protection hidden="1"/>
    </xf>
    <xf numFmtId="0" fontId="24" fillId="0" borderId="1" xfId="1" applyNumberFormat="1" applyFont="1" applyFill="1" applyBorder="1" applyAlignment="1" applyProtection="1">
      <alignment horizontal="left" vertical="center" wrapText="1"/>
      <protection hidden="1"/>
    </xf>
    <xf numFmtId="165" fontId="23" fillId="0" borderId="1" xfId="1" applyNumberFormat="1" applyFont="1" applyFill="1" applyBorder="1" applyAlignment="1" applyProtection="1">
      <alignment horizontal="center" vertical="center" wrapText="1"/>
      <protection hidden="1"/>
    </xf>
    <xf numFmtId="0" fontId="23" fillId="0" borderId="2" xfId="1" applyNumberFormat="1" applyFont="1" applyFill="1" applyBorder="1" applyAlignment="1" applyProtection="1">
      <alignment horizontal="center" vertical="center" wrapText="1"/>
      <protection hidden="1"/>
    </xf>
    <xf numFmtId="0" fontId="23" fillId="0" borderId="3" xfId="1" applyNumberFormat="1" applyFont="1" applyFill="1" applyBorder="1" applyAlignment="1" applyProtection="1">
      <alignment horizontal="center" vertical="center" wrapText="1"/>
      <protection hidden="1"/>
    </xf>
    <xf numFmtId="0" fontId="23" fillId="0" borderId="1" xfId="1" applyNumberFormat="1" applyFont="1" applyFill="1" applyBorder="1" applyAlignment="1" applyProtection="1">
      <alignment horizontal="left" vertical="center" wrapText="1"/>
      <protection hidden="1"/>
    </xf>
    <xf numFmtId="0" fontId="24" fillId="0" borderId="4" xfId="1" applyNumberFormat="1" applyFont="1" applyFill="1" applyBorder="1" applyAlignment="1" applyProtection="1">
      <alignment horizontal="center" vertical="center" wrapText="1"/>
      <protection hidden="1"/>
    </xf>
    <xf numFmtId="0" fontId="24" fillId="0" borderId="10" xfId="1" applyNumberFormat="1" applyFont="1" applyFill="1" applyBorder="1" applyAlignment="1" applyProtection="1">
      <alignment horizontal="center" vertical="center" wrapText="1"/>
      <protection hidden="1"/>
    </xf>
    <xf numFmtId="166" fontId="23" fillId="0" borderId="1" xfId="1" applyNumberFormat="1" applyFont="1" applyFill="1" applyBorder="1" applyAlignment="1" applyProtection="1">
      <alignment horizontal="center" vertical="center" wrapText="1"/>
      <protection hidden="1"/>
    </xf>
    <xf numFmtId="0" fontId="24" fillId="0" borderId="13" xfId="1" applyNumberFormat="1" applyFont="1" applyFill="1" applyBorder="1" applyAlignment="1" applyProtection="1">
      <alignment horizontal="center" vertical="center" wrapText="1"/>
      <protection hidden="1"/>
    </xf>
    <xf numFmtId="0" fontId="24" fillId="0" borderId="8" xfId="1" applyNumberFormat="1" applyFont="1" applyFill="1" applyBorder="1" applyAlignment="1" applyProtection="1">
      <alignment horizontal="center" vertical="center" wrapText="1"/>
      <protection hidden="1"/>
    </xf>
    <xf numFmtId="0" fontId="23" fillId="0" borderId="12" xfId="1" applyNumberFormat="1" applyFont="1" applyFill="1" applyBorder="1" applyAlignment="1" applyProtection="1">
      <alignment horizontal="center" vertical="center" wrapText="1"/>
      <protection hidden="1"/>
    </xf>
    <xf numFmtId="0" fontId="23" fillId="0" borderId="7" xfId="1" applyNumberFormat="1" applyFont="1" applyFill="1" applyBorder="1" applyAlignment="1" applyProtection="1">
      <alignment horizontal="center" vertical="center" wrapText="1"/>
      <protection hidden="1"/>
    </xf>
    <xf numFmtId="0" fontId="23" fillId="0" borderId="9" xfId="1" applyNumberFormat="1" applyFont="1" applyFill="1" applyBorder="1" applyAlignment="1" applyProtection="1">
      <alignment horizontal="center" vertical="center" wrapText="1"/>
      <protection hidden="1"/>
    </xf>
    <xf numFmtId="170" fontId="23" fillId="0" borderId="1" xfId="1" applyNumberFormat="1" applyFont="1" applyFill="1" applyBorder="1" applyAlignment="1" applyProtection="1">
      <alignment horizontal="center" vertical="center" wrapText="1"/>
      <protection hidden="1"/>
    </xf>
    <xf numFmtId="1" fontId="23" fillId="0" borderId="1" xfId="1" applyNumberFormat="1" applyFont="1" applyFill="1" applyBorder="1" applyAlignment="1" applyProtection="1">
      <alignment horizontal="center" vertical="center" wrapText="1"/>
      <protection hidden="1"/>
    </xf>
    <xf numFmtId="0" fontId="3" fillId="0" borderId="0" xfId="1" applyNumberFormat="1" applyFont="1" applyFill="1" applyAlignment="1" applyProtection="1">
      <alignment horizontal="center" vertical="center" wrapText="1"/>
      <protection hidden="1"/>
    </xf>
    <xf numFmtId="171" fontId="3" fillId="0" borderId="0" xfId="1" applyNumberFormat="1" applyFont="1" applyFill="1" applyAlignment="1" applyProtection="1">
      <alignment horizontal="center" vertical="center" wrapText="1"/>
      <protection hidden="1"/>
    </xf>
    <xf numFmtId="0" fontId="23" fillId="0" borderId="1" xfId="1" applyNumberFormat="1" applyFont="1" applyFill="1" applyBorder="1" applyAlignment="1" applyProtection="1">
      <alignment horizontal="center" vertical="center" wrapText="1"/>
      <protection hidden="1"/>
    </xf>
    <xf numFmtId="0" fontId="23" fillId="0" borderId="13" xfId="1" applyNumberFormat="1" applyFont="1" applyFill="1" applyBorder="1" applyAlignment="1" applyProtection="1">
      <alignment horizontal="center" vertical="center" wrapText="1"/>
      <protection hidden="1"/>
    </xf>
    <xf numFmtId="0" fontId="23" fillId="0" borderId="6" xfId="1" applyNumberFormat="1" applyFont="1" applyFill="1" applyBorder="1" applyAlignment="1" applyProtection="1">
      <alignment horizontal="center" vertical="center" wrapText="1"/>
      <protection hidden="1"/>
    </xf>
    <xf numFmtId="0" fontId="23" fillId="0" borderId="4" xfId="1" applyNumberFormat="1" applyFont="1" applyFill="1" applyBorder="1" applyAlignment="1" applyProtection="1">
      <alignment horizontal="center" vertical="center" wrapText="1"/>
      <protection hidden="1"/>
    </xf>
  </cellXfs>
  <cellStyles count="6">
    <cellStyle name="Обычный" xfId="0" builtinId="0"/>
    <cellStyle name="Обычный 2" xfId="1"/>
    <cellStyle name="Обычный 2 2" xfId="2"/>
    <cellStyle name="Обычный 2 3" xfId="3"/>
    <cellStyle name="Обычный 2 4" xfId="4"/>
    <cellStyle name="Обычный 2 5" xfId="5"/>
  </cellStyles>
  <dxfs count="0"/>
  <tableStyles count="0" defaultTableStyle="TableStyleMedium2" defaultPivotStyle="PivotStyleLight16"/>
  <colors>
    <mruColors>
      <color rgb="FFCCCCFF"/>
      <color rgb="FFFF9999"/>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09"/>
  <sheetViews>
    <sheetView showGridLines="0" tabSelected="1" topLeftCell="J311" zoomScale="50" zoomScaleNormal="50" zoomScaleSheetLayoutView="25" workbookViewId="0">
      <selection activeCell="U312" sqref="U312"/>
    </sheetView>
  </sheetViews>
  <sheetFormatPr defaultColWidth="9.140625" defaultRowHeight="326.25" customHeight="1" x14ac:dyDescent="0.45"/>
  <cols>
    <col min="1" max="1" width="2.28515625" style="2" customWidth="1"/>
    <col min="2" max="2" width="18.85546875" style="2" hidden="1" customWidth="1"/>
    <col min="3" max="3" width="21.7109375" style="2" hidden="1" customWidth="1"/>
    <col min="4" max="4" width="20.5703125" style="2" hidden="1" customWidth="1"/>
    <col min="5" max="5" width="26.5703125" style="2" hidden="1" customWidth="1"/>
    <col min="6" max="6" width="17.42578125" style="8" customWidth="1"/>
    <col min="7" max="7" width="63.28515625" style="8" customWidth="1"/>
    <col min="8" max="8" width="10.5703125" style="20" customWidth="1"/>
    <col min="9" max="9" width="30.7109375" style="20" customWidth="1"/>
    <col min="10" max="10" width="26" style="20" customWidth="1"/>
    <col min="11" max="11" width="45.28515625" style="20" customWidth="1"/>
    <col min="12" max="12" width="46.42578125" style="9" customWidth="1"/>
    <col min="13" max="13" width="137.28515625" style="9" customWidth="1"/>
    <col min="14" max="14" width="28.5703125" style="113" customWidth="1"/>
    <col min="15" max="15" width="50.140625" style="113" customWidth="1"/>
    <col min="16" max="16" width="6.140625" style="20" customWidth="1"/>
    <col min="17" max="17" width="6" style="20" customWidth="1"/>
    <col min="18" max="19" width="18" style="29" customWidth="1"/>
    <col min="20" max="20" width="18" style="27" customWidth="1"/>
    <col min="21" max="23" width="18" style="28" customWidth="1"/>
    <col min="24" max="24" width="30.28515625" style="11" customWidth="1"/>
    <col min="25" max="25" width="30" style="11" customWidth="1"/>
    <col min="26" max="232" width="9.140625" style="2" customWidth="1"/>
    <col min="233" max="16384" width="9.140625" style="2"/>
  </cols>
  <sheetData>
    <row r="1" spans="1:25" ht="38.25" customHeight="1" x14ac:dyDescent="0.6">
      <c r="A1" s="1"/>
      <c r="B1" s="1"/>
      <c r="C1" s="1"/>
      <c r="D1" s="1"/>
      <c r="E1" s="1"/>
      <c r="F1" s="17"/>
      <c r="G1" s="17"/>
      <c r="H1" s="19"/>
      <c r="I1" s="19"/>
      <c r="J1" s="19"/>
      <c r="K1" s="19"/>
      <c r="L1" s="1"/>
      <c r="M1" s="1"/>
      <c r="N1" s="107"/>
      <c r="O1" s="107"/>
      <c r="P1" s="19"/>
      <c r="Q1" s="19"/>
      <c r="R1" s="23"/>
      <c r="S1" s="23"/>
      <c r="T1" s="23"/>
      <c r="U1" s="24"/>
      <c r="V1" s="24"/>
      <c r="W1" s="25"/>
    </row>
    <row r="2" spans="1:25" ht="48.75" customHeight="1" x14ac:dyDescent="0.45">
      <c r="A2" s="1"/>
      <c r="B2" s="32"/>
      <c r="C2" s="32"/>
      <c r="D2" s="32"/>
      <c r="E2" s="156" t="s">
        <v>1066</v>
      </c>
      <c r="F2" s="156"/>
      <c r="G2" s="156"/>
      <c r="H2" s="156"/>
      <c r="I2" s="156"/>
      <c r="J2" s="156"/>
      <c r="K2" s="156"/>
      <c r="L2" s="156"/>
      <c r="M2" s="156"/>
      <c r="N2" s="156"/>
      <c r="O2" s="156"/>
      <c r="P2" s="156"/>
      <c r="Q2" s="156"/>
      <c r="R2" s="157"/>
      <c r="S2" s="157"/>
      <c r="T2" s="156"/>
      <c r="U2" s="156"/>
      <c r="V2" s="156"/>
      <c r="W2" s="26"/>
    </row>
    <row r="3" spans="1:25" ht="25.5" customHeight="1" x14ac:dyDescent="0.5">
      <c r="A3" s="1"/>
      <c r="B3" s="1"/>
      <c r="C3" s="1"/>
      <c r="D3" s="1"/>
      <c r="E3" s="1"/>
      <c r="F3" s="17"/>
      <c r="G3" s="17"/>
      <c r="H3" s="19"/>
      <c r="I3" s="19"/>
      <c r="J3" s="19"/>
      <c r="K3" s="19"/>
      <c r="L3" s="1"/>
      <c r="M3" s="1"/>
      <c r="N3" s="107"/>
      <c r="O3" s="107"/>
      <c r="P3" s="19"/>
      <c r="Q3" s="19"/>
      <c r="R3" s="23"/>
      <c r="S3" s="23"/>
      <c r="T3" s="23"/>
      <c r="U3" s="24"/>
      <c r="V3" s="24"/>
      <c r="W3" s="26"/>
    </row>
    <row r="4" spans="1:25" ht="54.75" customHeight="1" x14ac:dyDescent="0.45">
      <c r="A4" s="3"/>
      <c r="B4" s="151"/>
      <c r="C4" s="151"/>
      <c r="D4" s="151"/>
      <c r="E4" s="159" t="s">
        <v>490</v>
      </c>
      <c r="F4" s="158" t="s">
        <v>490</v>
      </c>
      <c r="G4" s="158" t="s">
        <v>489</v>
      </c>
      <c r="H4" s="158" t="s">
        <v>488</v>
      </c>
      <c r="I4" s="158" t="s">
        <v>487</v>
      </c>
      <c r="J4" s="158" t="s">
        <v>486</v>
      </c>
      <c r="K4" s="158" t="s">
        <v>485</v>
      </c>
      <c r="L4" s="158" t="s">
        <v>484</v>
      </c>
      <c r="M4" s="158"/>
      <c r="N4" s="158"/>
      <c r="O4" s="158"/>
      <c r="P4" s="158" t="s">
        <v>474</v>
      </c>
      <c r="Q4" s="158" t="s">
        <v>473</v>
      </c>
      <c r="R4" s="154" t="s">
        <v>483</v>
      </c>
      <c r="S4" s="154"/>
      <c r="T4" s="154"/>
      <c r="U4" s="154"/>
      <c r="V4" s="154"/>
      <c r="W4" s="154"/>
    </row>
    <row r="5" spans="1:25" ht="45.75" customHeight="1" x14ac:dyDescent="0.45">
      <c r="A5" s="3"/>
      <c r="B5" s="152"/>
      <c r="C5" s="152"/>
      <c r="D5" s="152"/>
      <c r="E5" s="160"/>
      <c r="F5" s="158"/>
      <c r="G5" s="158"/>
      <c r="H5" s="158"/>
      <c r="I5" s="158"/>
      <c r="J5" s="158"/>
      <c r="K5" s="158"/>
      <c r="L5" s="158" t="s">
        <v>482</v>
      </c>
      <c r="M5" s="158"/>
      <c r="N5" s="151" t="s">
        <v>481</v>
      </c>
      <c r="O5" s="151" t="s">
        <v>480</v>
      </c>
      <c r="P5" s="158"/>
      <c r="Q5" s="158"/>
      <c r="R5" s="154" t="s">
        <v>503</v>
      </c>
      <c r="S5" s="154"/>
      <c r="T5" s="33" t="s">
        <v>479</v>
      </c>
      <c r="U5" s="33" t="s">
        <v>478</v>
      </c>
      <c r="V5" s="154" t="s">
        <v>477</v>
      </c>
      <c r="W5" s="154"/>
    </row>
    <row r="6" spans="1:25" ht="35.25" customHeight="1" x14ac:dyDescent="0.45">
      <c r="A6" s="1"/>
      <c r="B6" s="152"/>
      <c r="C6" s="152"/>
      <c r="D6" s="152"/>
      <c r="E6" s="160"/>
      <c r="F6" s="158"/>
      <c r="G6" s="158"/>
      <c r="H6" s="158"/>
      <c r="I6" s="158"/>
      <c r="J6" s="158"/>
      <c r="K6" s="158"/>
      <c r="L6" s="158"/>
      <c r="M6" s="158"/>
      <c r="N6" s="152"/>
      <c r="O6" s="152"/>
      <c r="P6" s="158"/>
      <c r="Q6" s="158"/>
      <c r="R6" s="155">
        <v>2019</v>
      </c>
      <c r="S6" s="155"/>
      <c r="T6" s="34">
        <v>2020</v>
      </c>
      <c r="U6" s="155">
        <v>2021</v>
      </c>
      <c r="V6" s="155">
        <v>2022</v>
      </c>
      <c r="W6" s="155">
        <v>2023</v>
      </c>
    </row>
    <row r="7" spans="1:25" ht="24.75" customHeight="1" x14ac:dyDescent="0.45">
      <c r="A7" s="1"/>
      <c r="B7" s="153"/>
      <c r="C7" s="153"/>
      <c r="D7" s="153"/>
      <c r="E7" s="161"/>
      <c r="F7" s="158"/>
      <c r="G7" s="158"/>
      <c r="H7" s="158"/>
      <c r="I7" s="158"/>
      <c r="J7" s="158"/>
      <c r="K7" s="158"/>
      <c r="L7" s="61" t="s">
        <v>476</v>
      </c>
      <c r="M7" s="61" t="s">
        <v>475</v>
      </c>
      <c r="N7" s="153"/>
      <c r="O7" s="153"/>
      <c r="P7" s="158"/>
      <c r="Q7" s="158"/>
      <c r="R7" s="34" t="s">
        <v>472</v>
      </c>
      <c r="S7" s="34" t="s">
        <v>471</v>
      </c>
      <c r="T7" s="34" t="s">
        <v>472</v>
      </c>
      <c r="U7" s="155"/>
      <c r="V7" s="155"/>
      <c r="W7" s="155"/>
    </row>
    <row r="8" spans="1:25" ht="45.75" customHeight="1" x14ac:dyDescent="0.45">
      <c r="A8" s="1"/>
      <c r="B8" s="35"/>
      <c r="C8" s="35"/>
      <c r="D8" s="35"/>
      <c r="E8" s="35"/>
      <c r="F8" s="61">
        <v>1</v>
      </c>
      <c r="G8" s="61">
        <v>2</v>
      </c>
      <c r="H8" s="61">
        <v>3</v>
      </c>
      <c r="I8" s="61">
        <v>4</v>
      </c>
      <c r="J8" s="61">
        <v>5</v>
      </c>
      <c r="K8" s="61">
        <v>6</v>
      </c>
      <c r="L8" s="61">
        <v>7</v>
      </c>
      <c r="M8" s="61">
        <v>8</v>
      </c>
      <c r="N8" s="121">
        <v>9</v>
      </c>
      <c r="O8" s="121">
        <v>10</v>
      </c>
      <c r="P8" s="61">
        <v>11</v>
      </c>
      <c r="Q8" s="61">
        <v>12</v>
      </c>
      <c r="R8" s="93">
        <v>13</v>
      </c>
      <c r="S8" s="93">
        <v>14</v>
      </c>
      <c r="T8" s="93">
        <v>15</v>
      </c>
      <c r="U8" s="93">
        <v>16</v>
      </c>
      <c r="V8" s="93">
        <v>17</v>
      </c>
      <c r="W8" s="93">
        <v>18</v>
      </c>
    </row>
    <row r="9" spans="1:25" s="7" customFormat="1" ht="86.25" customHeight="1" x14ac:dyDescent="0.5">
      <c r="A9" s="6"/>
      <c r="B9" s="138">
        <v>300000000</v>
      </c>
      <c r="C9" s="139"/>
      <c r="D9" s="139"/>
      <c r="E9" s="139"/>
      <c r="F9" s="68">
        <v>300000000</v>
      </c>
      <c r="G9" s="38" t="s">
        <v>470</v>
      </c>
      <c r="H9" s="94"/>
      <c r="I9" s="94"/>
      <c r="J9" s="94"/>
      <c r="K9" s="38"/>
      <c r="L9" s="141"/>
      <c r="M9" s="141"/>
      <c r="N9" s="141"/>
      <c r="O9" s="141"/>
      <c r="P9" s="39"/>
      <c r="Q9" s="39" t="s">
        <v>0</v>
      </c>
      <c r="R9" s="54">
        <f>R10+R191+R300+R311+R390</f>
        <v>7102724.3000000007</v>
      </c>
      <c r="S9" s="54">
        <f>S10+S191+S300+S311+S390</f>
        <v>6096620.4000000013</v>
      </c>
      <c r="T9" s="54">
        <f>T10+T191+T300+T311+T390</f>
        <v>7512521.8000000007</v>
      </c>
      <c r="U9" s="54">
        <f>U10+U191+U300+U311+U390</f>
        <v>6071037.6000000006</v>
      </c>
      <c r="V9" s="54">
        <f>V10+V191+V300+V311+V390+V459</f>
        <v>5017106.6000000006</v>
      </c>
      <c r="W9" s="54">
        <f>W10+W191+W300+W311+W390+W459</f>
        <v>5239867.0999999996</v>
      </c>
      <c r="X9" s="12"/>
      <c r="Y9" s="12"/>
    </row>
    <row r="10" spans="1:25" s="7" customFormat="1" ht="93.75" customHeight="1" x14ac:dyDescent="0.5">
      <c r="A10" s="6"/>
      <c r="B10" s="138">
        <v>301000000</v>
      </c>
      <c r="C10" s="139"/>
      <c r="D10" s="139"/>
      <c r="E10" s="139"/>
      <c r="F10" s="68">
        <v>301000000</v>
      </c>
      <c r="G10" s="38" t="s">
        <v>469</v>
      </c>
      <c r="H10" s="140"/>
      <c r="I10" s="140"/>
      <c r="J10" s="140"/>
      <c r="K10" s="38"/>
      <c r="L10" s="141"/>
      <c r="M10" s="141"/>
      <c r="N10" s="141"/>
      <c r="O10" s="141"/>
      <c r="P10" s="39" t="s">
        <v>0</v>
      </c>
      <c r="Q10" s="39" t="s">
        <v>0</v>
      </c>
      <c r="R10" s="54">
        <f t="shared" ref="R10:W10" si="0">R11+R170</f>
        <v>3087536.4000000004</v>
      </c>
      <c r="S10" s="54">
        <f t="shared" si="0"/>
        <v>2210793.1000000006</v>
      </c>
      <c r="T10" s="54">
        <f t="shared" si="0"/>
        <v>3889858.7</v>
      </c>
      <c r="U10" s="54">
        <f t="shared" si="0"/>
        <v>3000789.4</v>
      </c>
      <c r="V10" s="54">
        <f t="shared" si="0"/>
        <v>1924460.1</v>
      </c>
      <c r="W10" s="54">
        <f t="shared" si="0"/>
        <v>1986086.8</v>
      </c>
      <c r="X10" s="12"/>
      <c r="Y10" s="12"/>
    </row>
    <row r="11" spans="1:25" s="7" customFormat="1" ht="87.75" customHeight="1" x14ac:dyDescent="0.5">
      <c r="A11" s="6"/>
      <c r="B11" s="138">
        <v>301010000</v>
      </c>
      <c r="C11" s="139"/>
      <c r="D11" s="139"/>
      <c r="E11" s="139"/>
      <c r="F11" s="68">
        <v>301010000</v>
      </c>
      <c r="G11" s="38" t="s">
        <v>468</v>
      </c>
      <c r="H11" s="140"/>
      <c r="I11" s="140"/>
      <c r="J11" s="140"/>
      <c r="K11" s="38"/>
      <c r="L11" s="141"/>
      <c r="M11" s="141"/>
      <c r="N11" s="141"/>
      <c r="O11" s="141"/>
      <c r="P11" s="39" t="s">
        <v>0</v>
      </c>
      <c r="Q11" s="39" t="s">
        <v>0</v>
      </c>
      <c r="R11" s="54">
        <f t="shared" ref="R11:W11" si="1">R12+R17+R35+R37+R39+R45+R49+R59+R62+R65+R92+R96+R98+R100+R103+R109+R114+R126+R134+R136+R139+R142+R148+R157+R159+R163+R165+R168</f>
        <v>2890647.4000000004</v>
      </c>
      <c r="S11" s="54">
        <f t="shared" si="1"/>
        <v>2013935.4000000004</v>
      </c>
      <c r="T11" s="54">
        <f t="shared" si="1"/>
        <v>3669530.3000000003</v>
      </c>
      <c r="U11" s="54">
        <f t="shared" si="1"/>
        <v>2810314.4</v>
      </c>
      <c r="V11" s="54">
        <f t="shared" si="1"/>
        <v>1924460.1</v>
      </c>
      <c r="W11" s="54">
        <f t="shared" si="1"/>
        <v>1986086.8</v>
      </c>
      <c r="X11" s="12"/>
      <c r="Y11" s="12"/>
    </row>
    <row r="12" spans="1:25" s="7" customFormat="1" ht="95.25" customHeight="1" x14ac:dyDescent="0.5">
      <c r="A12" s="6"/>
      <c r="B12" s="138">
        <v>301010001</v>
      </c>
      <c r="C12" s="139"/>
      <c r="D12" s="139"/>
      <c r="E12" s="139"/>
      <c r="F12" s="68">
        <v>301010001</v>
      </c>
      <c r="G12" s="38" t="s">
        <v>467</v>
      </c>
      <c r="H12" s="140"/>
      <c r="I12" s="140"/>
      <c r="J12" s="140"/>
      <c r="K12" s="38"/>
      <c r="L12" s="141"/>
      <c r="M12" s="141"/>
      <c r="N12" s="141"/>
      <c r="O12" s="141"/>
      <c r="P12" s="39" t="s">
        <v>0</v>
      </c>
      <c r="Q12" s="39" t="s">
        <v>0</v>
      </c>
      <c r="R12" s="54">
        <f>R13+R14+R15+R16</f>
        <v>3149</v>
      </c>
      <c r="S12" s="54">
        <f t="shared" ref="S12:W12" si="2">S13+S14+S15+S16</f>
        <v>1000</v>
      </c>
      <c r="T12" s="54">
        <f t="shared" si="2"/>
        <v>18533.899999999998</v>
      </c>
      <c r="U12" s="54">
        <f t="shared" si="2"/>
        <v>17683.400000000001</v>
      </c>
      <c r="V12" s="54">
        <f t="shared" si="2"/>
        <v>17684</v>
      </c>
      <c r="W12" s="54">
        <f t="shared" si="2"/>
        <v>17684</v>
      </c>
      <c r="X12" s="12"/>
      <c r="Y12" s="12"/>
    </row>
    <row r="13" spans="1:25" s="7" customFormat="1" ht="194.25" customHeight="1" x14ac:dyDescent="0.5">
      <c r="A13" s="6"/>
      <c r="B13" s="40"/>
      <c r="C13" s="40"/>
      <c r="D13" s="41"/>
      <c r="E13" s="41"/>
      <c r="F13" s="68"/>
      <c r="G13" s="38"/>
      <c r="H13" s="63">
        <v>40</v>
      </c>
      <c r="I13" s="65" t="s">
        <v>65</v>
      </c>
      <c r="J13" s="64">
        <v>40043000</v>
      </c>
      <c r="K13" s="65" t="s">
        <v>211</v>
      </c>
      <c r="L13" s="65" t="s">
        <v>651</v>
      </c>
      <c r="M13" s="65" t="s">
        <v>775</v>
      </c>
      <c r="N13" s="65" t="s">
        <v>652</v>
      </c>
      <c r="O13" s="65" t="s">
        <v>653</v>
      </c>
      <c r="P13" s="69">
        <v>4</v>
      </c>
      <c r="Q13" s="69">
        <v>10</v>
      </c>
      <c r="R13" s="42">
        <v>0</v>
      </c>
      <c r="S13" s="42">
        <v>0</v>
      </c>
      <c r="T13" s="42">
        <v>17121.8</v>
      </c>
      <c r="U13" s="42">
        <v>16683.400000000001</v>
      </c>
      <c r="V13" s="42">
        <v>16684</v>
      </c>
      <c r="W13" s="42">
        <v>16684</v>
      </c>
      <c r="X13" s="12"/>
      <c r="Y13" s="12"/>
    </row>
    <row r="14" spans="1:25" s="7" customFormat="1" ht="149.25" customHeight="1" x14ac:dyDescent="0.5">
      <c r="A14" s="6"/>
      <c r="B14" s="40"/>
      <c r="C14" s="40"/>
      <c r="D14" s="41"/>
      <c r="E14" s="41"/>
      <c r="F14" s="68"/>
      <c r="G14" s="38"/>
      <c r="H14" s="63">
        <v>40</v>
      </c>
      <c r="I14" s="65" t="s">
        <v>65</v>
      </c>
      <c r="J14" s="64">
        <v>40500131</v>
      </c>
      <c r="K14" s="65" t="s">
        <v>466</v>
      </c>
      <c r="L14" s="65" t="s">
        <v>654</v>
      </c>
      <c r="M14" s="65" t="s">
        <v>655</v>
      </c>
      <c r="N14" s="65" t="s">
        <v>656</v>
      </c>
      <c r="O14" s="65" t="s">
        <v>657</v>
      </c>
      <c r="P14" s="69">
        <v>1</v>
      </c>
      <c r="Q14" s="69">
        <v>13</v>
      </c>
      <c r="R14" s="42">
        <v>1000</v>
      </c>
      <c r="S14" s="42">
        <v>1000</v>
      </c>
      <c r="T14" s="42">
        <v>1000</v>
      </c>
      <c r="U14" s="42">
        <v>1000</v>
      </c>
      <c r="V14" s="42">
        <v>1000</v>
      </c>
      <c r="W14" s="42">
        <v>1000</v>
      </c>
      <c r="X14" s="12"/>
      <c r="Y14" s="12"/>
    </row>
    <row r="15" spans="1:25" ht="185.25" customHeight="1" x14ac:dyDescent="0.45">
      <c r="A15" s="4"/>
      <c r="B15" s="43">
        <v>300000000</v>
      </c>
      <c r="C15" s="43">
        <v>301000000</v>
      </c>
      <c r="D15" s="44">
        <v>301010000</v>
      </c>
      <c r="E15" s="44">
        <v>301010001</v>
      </c>
      <c r="F15" s="77" t="s">
        <v>0</v>
      </c>
      <c r="G15" s="65" t="s">
        <v>0</v>
      </c>
      <c r="H15" s="63">
        <v>40</v>
      </c>
      <c r="I15" s="65" t="s">
        <v>65</v>
      </c>
      <c r="J15" s="64">
        <v>40500190</v>
      </c>
      <c r="K15" s="65" t="s">
        <v>658</v>
      </c>
      <c r="L15" s="65" t="s">
        <v>651</v>
      </c>
      <c r="M15" s="65" t="s">
        <v>659</v>
      </c>
      <c r="N15" s="65" t="s">
        <v>660</v>
      </c>
      <c r="O15" s="65" t="s">
        <v>661</v>
      </c>
      <c r="P15" s="69">
        <v>4</v>
      </c>
      <c r="Q15" s="69">
        <v>10</v>
      </c>
      <c r="R15" s="42">
        <v>0</v>
      </c>
      <c r="S15" s="42">
        <v>0</v>
      </c>
      <c r="T15" s="42">
        <v>412.1</v>
      </c>
      <c r="U15" s="42">
        <v>0</v>
      </c>
      <c r="V15" s="42">
        <v>0</v>
      </c>
      <c r="W15" s="42">
        <v>0</v>
      </c>
      <c r="X15" s="13"/>
    </row>
    <row r="16" spans="1:25" ht="119.25" customHeight="1" x14ac:dyDescent="0.45">
      <c r="A16" s="4"/>
      <c r="B16" s="37">
        <v>300000000</v>
      </c>
      <c r="C16" s="37">
        <v>301000000</v>
      </c>
      <c r="D16" s="35">
        <v>301010000</v>
      </c>
      <c r="E16" s="35">
        <v>301010001</v>
      </c>
      <c r="F16" s="77" t="s">
        <v>0</v>
      </c>
      <c r="G16" s="65" t="s">
        <v>0</v>
      </c>
      <c r="H16" s="63">
        <v>50</v>
      </c>
      <c r="I16" s="65" t="s">
        <v>2</v>
      </c>
      <c r="J16" s="64">
        <v>50007000</v>
      </c>
      <c r="K16" s="65" t="s">
        <v>465</v>
      </c>
      <c r="L16" s="65" t="s">
        <v>654</v>
      </c>
      <c r="M16" s="65" t="s">
        <v>1123</v>
      </c>
      <c r="N16" s="65" t="s">
        <v>464</v>
      </c>
      <c r="O16" s="65" t="s">
        <v>463</v>
      </c>
      <c r="P16" s="69">
        <v>1</v>
      </c>
      <c r="Q16" s="69">
        <v>11</v>
      </c>
      <c r="R16" s="42">
        <v>2149</v>
      </c>
      <c r="S16" s="42">
        <v>0</v>
      </c>
      <c r="T16" s="42">
        <v>0</v>
      </c>
      <c r="U16" s="42">
        <v>0</v>
      </c>
      <c r="V16" s="42">
        <v>0</v>
      </c>
      <c r="W16" s="42">
        <v>0</v>
      </c>
    </row>
    <row r="17" spans="1:25" s="7" customFormat="1" ht="60.75" customHeight="1" x14ac:dyDescent="0.5">
      <c r="A17" s="6"/>
      <c r="B17" s="138">
        <v>301010003</v>
      </c>
      <c r="C17" s="139"/>
      <c r="D17" s="139"/>
      <c r="E17" s="139"/>
      <c r="F17" s="68">
        <v>301010003</v>
      </c>
      <c r="G17" s="38" t="s">
        <v>462</v>
      </c>
      <c r="H17" s="140"/>
      <c r="I17" s="140"/>
      <c r="J17" s="140"/>
      <c r="K17" s="38"/>
      <c r="L17" s="141"/>
      <c r="M17" s="141"/>
      <c r="N17" s="141"/>
      <c r="O17" s="141"/>
      <c r="P17" s="39" t="s">
        <v>0</v>
      </c>
      <c r="Q17" s="39" t="s">
        <v>0</v>
      </c>
      <c r="R17" s="54">
        <f>SUM(R18:R34)</f>
        <v>1125906.2</v>
      </c>
      <c r="S17" s="54">
        <f t="shared" ref="S17:W17" si="3">SUM(S18:S34)</f>
        <v>733456.60000000009</v>
      </c>
      <c r="T17" s="54">
        <f>SUM(T18:T34)</f>
        <v>1242054.7</v>
      </c>
      <c r="U17" s="54">
        <f t="shared" si="3"/>
        <v>1010710.4</v>
      </c>
      <c r="V17" s="54">
        <f t="shared" si="3"/>
        <v>408238.2</v>
      </c>
      <c r="W17" s="54">
        <f t="shared" si="3"/>
        <v>971057.90000000014</v>
      </c>
      <c r="X17" s="12"/>
      <c r="Y17" s="12"/>
    </row>
    <row r="18" spans="1:25" s="7" customFormat="1" ht="131.25" customHeight="1" x14ac:dyDescent="0.5">
      <c r="A18" s="6"/>
      <c r="B18" s="40"/>
      <c r="C18" s="40"/>
      <c r="D18" s="41"/>
      <c r="E18" s="41"/>
      <c r="F18" s="77"/>
      <c r="G18" s="65"/>
      <c r="H18" s="63">
        <v>40</v>
      </c>
      <c r="I18" s="63" t="s">
        <v>65</v>
      </c>
      <c r="J18" s="63" t="s">
        <v>891</v>
      </c>
      <c r="K18" s="65" t="s">
        <v>499</v>
      </c>
      <c r="L18" s="65" t="s">
        <v>651</v>
      </c>
      <c r="M18" s="65" t="s">
        <v>662</v>
      </c>
      <c r="N18" s="65" t="s">
        <v>663</v>
      </c>
      <c r="O18" s="65" t="s">
        <v>664</v>
      </c>
      <c r="P18" s="69">
        <v>10</v>
      </c>
      <c r="Q18" s="69">
        <v>3</v>
      </c>
      <c r="R18" s="42">
        <v>3882.5</v>
      </c>
      <c r="S18" s="42">
        <v>3882.5</v>
      </c>
      <c r="T18" s="42">
        <v>0</v>
      </c>
      <c r="U18" s="42">
        <v>0</v>
      </c>
      <c r="V18" s="42">
        <v>0</v>
      </c>
      <c r="W18" s="42">
        <v>0</v>
      </c>
      <c r="X18" s="12"/>
      <c r="Y18" s="14"/>
    </row>
    <row r="19" spans="1:25" ht="140.25" customHeight="1" x14ac:dyDescent="0.45">
      <c r="A19" s="4"/>
      <c r="B19" s="43">
        <v>300000000</v>
      </c>
      <c r="C19" s="43">
        <v>301000000</v>
      </c>
      <c r="D19" s="44">
        <v>301010000</v>
      </c>
      <c r="E19" s="44">
        <v>301010003</v>
      </c>
      <c r="F19" s="77" t="s">
        <v>0</v>
      </c>
      <c r="G19" s="65" t="s">
        <v>0</v>
      </c>
      <c r="H19" s="63">
        <v>70</v>
      </c>
      <c r="I19" s="65" t="s">
        <v>61</v>
      </c>
      <c r="J19" s="64">
        <v>70007000</v>
      </c>
      <c r="K19" s="65" t="s">
        <v>461</v>
      </c>
      <c r="L19" s="65" t="s">
        <v>654</v>
      </c>
      <c r="M19" s="65" t="s">
        <v>1124</v>
      </c>
      <c r="N19" s="65" t="s">
        <v>460</v>
      </c>
      <c r="O19" s="65" t="s">
        <v>459</v>
      </c>
      <c r="P19" s="69">
        <v>1</v>
      </c>
      <c r="Q19" s="69">
        <v>13</v>
      </c>
      <c r="R19" s="42">
        <v>0</v>
      </c>
      <c r="S19" s="42">
        <v>0</v>
      </c>
      <c r="T19" s="42">
        <v>1000</v>
      </c>
      <c r="U19" s="42">
        <v>1000</v>
      </c>
      <c r="V19" s="42">
        <v>1000</v>
      </c>
      <c r="W19" s="42">
        <v>1000</v>
      </c>
      <c r="Y19" s="13"/>
    </row>
    <row r="20" spans="1:25" ht="128.25" customHeight="1" x14ac:dyDescent="0.45">
      <c r="A20" s="4"/>
      <c r="B20" s="45">
        <v>300000000</v>
      </c>
      <c r="C20" s="45">
        <v>301000000</v>
      </c>
      <c r="D20" s="46">
        <v>301010000</v>
      </c>
      <c r="E20" s="46">
        <v>301010003</v>
      </c>
      <c r="F20" s="77" t="s">
        <v>0</v>
      </c>
      <c r="G20" s="65" t="s">
        <v>0</v>
      </c>
      <c r="H20" s="63">
        <v>70</v>
      </c>
      <c r="I20" s="65" t="s">
        <v>61</v>
      </c>
      <c r="J20" s="64">
        <v>70021000</v>
      </c>
      <c r="K20" s="65" t="s">
        <v>29</v>
      </c>
      <c r="L20" s="65" t="s">
        <v>654</v>
      </c>
      <c r="M20" s="65" t="s">
        <v>1155</v>
      </c>
      <c r="N20" s="65" t="s">
        <v>457</v>
      </c>
      <c r="O20" s="65" t="s">
        <v>456</v>
      </c>
      <c r="P20" s="69">
        <v>1</v>
      </c>
      <c r="Q20" s="69">
        <v>13</v>
      </c>
      <c r="R20" s="42">
        <v>4332.5</v>
      </c>
      <c r="S20" s="42">
        <v>3270.7</v>
      </c>
      <c r="T20" s="42">
        <v>2587.1999999999998</v>
      </c>
      <c r="U20" s="42">
        <v>7950.5</v>
      </c>
      <c r="V20" s="42">
        <v>1676.7</v>
      </c>
      <c r="W20" s="42">
        <v>1675.8</v>
      </c>
    </row>
    <row r="21" spans="1:25" ht="149.25" customHeight="1" x14ac:dyDescent="0.45">
      <c r="A21" s="4"/>
      <c r="B21" s="45">
        <v>300000000</v>
      </c>
      <c r="C21" s="45">
        <v>301000000</v>
      </c>
      <c r="D21" s="46">
        <v>301010000</v>
      </c>
      <c r="E21" s="46">
        <v>301010003</v>
      </c>
      <c r="F21" s="77" t="s">
        <v>0</v>
      </c>
      <c r="G21" s="65" t="s">
        <v>0</v>
      </c>
      <c r="H21" s="63">
        <v>70</v>
      </c>
      <c r="I21" s="65" t="s">
        <v>61</v>
      </c>
      <c r="J21" s="64">
        <v>70021000</v>
      </c>
      <c r="K21" s="65" t="s">
        <v>29</v>
      </c>
      <c r="L21" s="65" t="s">
        <v>654</v>
      </c>
      <c r="M21" s="65" t="s">
        <v>458</v>
      </c>
      <c r="N21" s="65" t="s">
        <v>457</v>
      </c>
      <c r="O21" s="65" t="s">
        <v>456</v>
      </c>
      <c r="P21" s="69">
        <v>4</v>
      </c>
      <c r="Q21" s="69">
        <v>5</v>
      </c>
      <c r="R21" s="42">
        <v>1212</v>
      </c>
      <c r="S21" s="42">
        <v>1209.7</v>
      </c>
      <c r="T21" s="42">
        <v>0</v>
      </c>
      <c r="U21" s="42">
        <v>0</v>
      </c>
      <c r="V21" s="42">
        <v>0</v>
      </c>
      <c r="W21" s="42">
        <v>0</v>
      </c>
      <c r="Y21" s="13"/>
    </row>
    <row r="22" spans="1:25" ht="122.25" customHeight="1" x14ac:dyDescent="0.45">
      <c r="A22" s="4"/>
      <c r="B22" s="45">
        <v>300000000</v>
      </c>
      <c r="C22" s="45">
        <v>301000000</v>
      </c>
      <c r="D22" s="46">
        <v>301010000</v>
      </c>
      <c r="E22" s="46">
        <v>301010003</v>
      </c>
      <c r="F22" s="77" t="s">
        <v>0</v>
      </c>
      <c r="G22" s="65" t="s">
        <v>0</v>
      </c>
      <c r="H22" s="63">
        <v>70</v>
      </c>
      <c r="I22" s="65" t="s">
        <v>61</v>
      </c>
      <c r="J22" s="64">
        <v>70021000</v>
      </c>
      <c r="K22" s="65" t="s">
        <v>29</v>
      </c>
      <c r="L22" s="65" t="s">
        <v>654</v>
      </c>
      <c r="M22" s="65" t="s">
        <v>1155</v>
      </c>
      <c r="N22" s="65" t="s">
        <v>457</v>
      </c>
      <c r="O22" s="65" t="s">
        <v>456</v>
      </c>
      <c r="P22" s="69">
        <v>5</v>
      </c>
      <c r="Q22" s="69">
        <v>2</v>
      </c>
      <c r="R22" s="42">
        <v>2677.2</v>
      </c>
      <c r="S22" s="42">
        <v>0</v>
      </c>
      <c r="T22" s="42">
        <v>0</v>
      </c>
      <c r="U22" s="42">
        <v>0</v>
      </c>
      <c r="V22" s="42">
        <v>0</v>
      </c>
      <c r="W22" s="42">
        <v>0</v>
      </c>
    </row>
    <row r="23" spans="1:25" ht="206.25" customHeight="1" x14ac:dyDescent="0.45">
      <c r="A23" s="4"/>
      <c r="B23" s="45">
        <v>300000000</v>
      </c>
      <c r="C23" s="45">
        <v>301000000</v>
      </c>
      <c r="D23" s="46">
        <v>301010000</v>
      </c>
      <c r="E23" s="46">
        <v>301010003</v>
      </c>
      <c r="F23" s="77" t="s">
        <v>0</v>
      </c>
      <c r="G23" s="65" t="s">
        <v>0</v>
      </c>
      <c r="H23" s="63">
        <v>70</v>
      </c>
      <c r="I23" s="65" t="s">
        <v>61</v>
      </c>
      <c r="J23" s="64">
        <v>70070004</v>
      </c>
      <c r="K23" s="65" t="s">
        <v>455</v>
      </c>
      <c r="L23" s="65" t="s">
        <v>654</v>
      </c>
      <c r="M23" s="65" t="s">
        <v>1156</v>
      </c>
      <c r="N23" s="65" t="s">
        <v>454</v>
      </c>
      <c r="O23" s="65" t="s">
        <v>453</v>
      </c>
      <c r="P23" s="69">
        <v>5</v>
      </c>
      <c r="Q23" s="69">
        <v>1</v>
      </c>
      <c r="R23" s="42">
        <v>763462.3</v>
      </c>
      <c r="S23" s="42">
        <v>469055.7</v>
      </c>
      <c r="T23" s="42">
        <v>825991.4</v>
      </c>
      <c r="U23" s="42">
        <v>858371.2</v>
      </c>
      <c r="V23" s="42">
        <v>397499.9</v>
      </c>
      <c r="W23" s="42">
        <v>917781.8</v>
      </c>
      <c r="Y23" s="13"/>
    </row>
    <row r="24" spans="1:25" ht="158.25" customHeight="1" x14ac:dyDescent="0.45">
      <c r="A24" s="4"/>
      <c r="B24" s="45">
        <v>300000000</v>
      </c>
      <c r="C24" s="45">
        <v>301000000</v>
      </c>
      <c r="D24" s="46">
        <v>301010000</v>
      </c>
      <c r="E24" s="46">
        <v>301010003</v>
      </c>
      <c r="F24" s="77" t="s">
        <v>0</v>
      </c>
      <c r="G24" s="65" t="s">
        <v>0</v>
      </c>
      <c r="H24" s="63">
        <v>70</v>
      </c>
      <c r="I24" s="65" t="s">
        <v>61</v>
      </c>
      <c r="J24" s="64">
        <v>70070050</v>
      </c>
      <c r="K24" s="65" t="s">
        <v>452</v>
      </c>
      <c r="L24" s="65" t="s">
        <v>654</v>
      </c>
      <c r="M24" s="65" t="s">
        <v>451</v>
      </c>
      <c r="N24" s="65" t="s">
        <v>450</v>
      </c>
      <c r="O24" s="65" t="s">
        <v>449</v>
      </c>
      <c r="P24" s="69">
        <v>7</v>
      </c>
      <c r="Q24" s="69">
        <v>1</v>
      </c>
      <c r="R24" s="42">
        <v>0</v>
      </c>
      <c r="S24" s="42">
        <v>0</v>
      </c>
      <c r="T24" s="42">
        <v>127213.9</v>
      </c>
      <c r="U24" s="42">
        <v>0</v>
      </c>
      <c r="V24" s="42">
        <v>0</v>
      </c>
      <c r="W24" s="42">
        <v>0</v>
      </c>
    </row>
    <row r="25" spans="1:25" ht="185.25" customHeight="1" x14ac:dyDescent="0.45">
      <c r="A25" s="4"/>
      <c r="B25" s="45"/>
      <c r="C25" s="45"/>
      <c r="D25" s="46"/>
      <c r="E25" s="46"/>
      <c r="F25" s="77"/>
      <c r="G25" s="65"/>
      <c r="H25" s="63">
        <v>70</v>
      </c>
      <c r="I25" s="65" t="s">
        <v>61</v>
      </c>
      <c r="J25" s="64" t="s">
        <v>881</v>
      </c>
      <c r="K25" s="65" t="s">
        <v>493</v>
      </c>
      <c r="L25" s="65" t="s">
        <v>883</v>
      </c>
      <c r="M25" s="65" t="s">
        <v>882</v>
      </c>
      <c r="N25" s="65" t="s">
        <v>454</v>
      </c>
      <c r="O25" s="65" t="s">
        <v>855</v>
      </c>
      <c r="P25" s="69">
        <v>4</v>
      </c>
      <c r="Q25" s="69">
        <v>5</v>
      </c>
      <c r="R25" s="42"/>
      <c r="S25" s="42"/>
      <c r="T25" s="42"/>
      <c r="U25" s="42">
        <v>23222.5</v>
      </c>
      <c r="V25" s="42">
        <v>0</v>
      </c>
      <c r="W25" s="42">
        <v>0</v>
      </c>
    </row>
    <row r="26" spans="1:25" ht="326.25" customHeight="1" x14ac:dyDescent="0.45">
      <c r="A26" s="4"/>
      <c r="B26" s="45">
        <v>300000000</v>
      </c>
      <c r="C26" s="45">
        <v>301000000</v>
      </c>
      <c r="D26" s="46">
        <v>301010000</v>
      </c>
      <c r="E26" s="46">
        <v>301010003</v>
      </c>
      <c r="F26" s="77" t="s">
        <v>0</v>
      </c>
      <c r="G26" s="65" t="s">
        <v>0</v>
      </c>
      <c r="H26" s="63">
        <v>481</v>
      </c>
      <c r="I26" s="65" t="s">
        <v>59</v>
      </c>
      <c r="J26" s="64" t="s">
        <v>494</v>
      </c>
      <c r="K26" s="65" t="s">
        <v>492</v>
      </c>
      <c r="L26" s="65" t="s">
        <v>654</v>
      </c>
      <c r="M26" s="65" t="s">
        <v>1157</v>
      </c>
      <c r="N26" s="65" t="s">
        <v>887</v>
      </c>
      <c r="O26" s="65" t="s">
        <v>888</v>
      </c>
      <c r="P26" s="69">
        <v>5</v>
      </c>
      <c r="Q26" s="69">
        <v>1</v>
      </c>
      <c r="R26" s="42">
        <v>15418.6</v>
      </c>
      <c r="S26" s="42">
        <v>15182.5</v>
      </c>
      <c r="T26" s="42">
        <v>0</v>
      </c>
      <c r="U26" s="42">
        <v>0</v>
      </c>
      <c r="V26" s="42">
        <v>0</v>
      </c>
      <c r="W26" s="42">
        <v>0</v>
      </c>
    </row>
    <row r="27" spans="1:25" ht="326.25" customHeight="1" x14ac:dyDescent="0.45">
      <c r="A27" s="4"/>
      <c r="B27" s="45">
        <v>300000000</v>
      </c>
      <c r="C27" s="45">
        <v>301000000</v>
      </c>
      <c r="D27" s="46">
        <v>301010000</v>
      </c>
      <c r="E27" s="46">
        <v>301010003</v>
      </c>
      <c r="F27" s="77" t="s">
        <v>0</v>
      </c>
      <c r="G27" s="65" t="s">
        <v>0</v>
      </c>
      <c r="H27" s="63">
        <v>481</v>
      </c>
      <c r="I27" s="65" t="s">
        <v>59</v>
      </c>
      <c r="J27" s="64">
        <v>481481001</v>
      </c>
      <c r="K27" s="65" t="s">
        <v>448</v>
      </c>
      <c r="L27" s="65" t="s">
        <v>654</v>
      </c>
      <c r="M27" s="65" t="s">
        <v>886</v>
      </c>
      <c r="N27" s="65" t="s">
        <v>887</v>
      </c>
      <c r="O27" s="65" t="s">
        <v>888</v>
      </c>
      <c r="P27" s="69">
        <v>5</v>
      </c>
      <c r="Q27" s="69">
        <v>2</v>
      </c>
      <c r="R27" s="42">
        <v>236454.6</v>
      </c>
      <c r="S27" s="42">
        <v>144539.1</v>
      </c>
      <c r="T27" s="42">
        <v>184199.3</v>
      </c>
      <c r="U27" s="42">
        <v>76204.800000000003</v>
      </c>
      <c r="V27" s="42">
        <v>0</v>
      </c>
      <c r="W27" s="42">
        <v>2300</v>
      </c>
    </row>
    <row r="28" spans="1:25" ht="143.25" customHeight="1" x14ac:dyDescent="0.45">
      <c r="A28" s="4"/>
      <c r="B28" s="45">
        <v>300000000</v>
      </c>
      <c r="C28" s="45">
        <v>301000000</v>
      </c>
      <c r="D28" s="46">
        <v>301010000</v>
      </c>
      <c r="E28" s="46">
        <v>301010003</v>
      </c>
      <c r="F28" s="77" t="s">
        <v>0</v>
      </c>
      <c r="G28" s="65" t="s">
        <v>0</v>
      </c>
      <c r="H28" s="63">
        <v>481</v>
      </c>
      <c r="I28" s="65" t="s">
        <v>59</v>
      </c>
      <c r="J28" s="64">
        <v>481481003</v>
      </c>
      <c r="K28" s="65" t="s">
        <v>447</v>
      </c>
      <c r="L28" s="65" t="s">
        <v>654</v>
      </c>
      <c r="M28" s="65" t="s">
        <v>892</v>
      </c>
      <c r="N28" s="65" t="s">
        <v>893</v>
      </c>
      <c r="O28" s="65" t="s">
        <v>894</v>
      </c>
      <c r="P28" s="69">
        <v>5</v>
      </c>
      <c r="Q28" s="69">
        <v>2</v>
      </c>
      <c r="R28" s="42">
        <v>93551.1</v>
      </c>
      <c r="S28" s="42">
        <v>92026.7</v>
      </c>
      <c r="T28" s="42">
        <v>88584</v>
      </c>
      <c r="U28" s="42">
        <v>40833.4</v>
      </c>
      <c r="V28" s="42">
        <v>7828.6</v>
      </c>
      <c r="W28" s="42">
        <v>47718.3</v>
      </c>
    </row>
    <row r="29" spans="1:25" ht="182.25" customHeight="1" x14ac:dyDescent="0.45">
      <c r="A29" s="4"/>
      <c r="B29" s="45"/>
      <c r="C29" s="45"/>
      <c r="D29" s="46"/>
      <c r="E29" s="46"/>
      <c r="F29" s="77"/>
      <c r="G29" s="65"/>
      <c r="H29" s="63">
        <v>481</v>
      </c>
      <c r="I29" s="65" t="s">
        <v>59</v>
      </c>
      <c r="J29" s="64" t="s">
        <v>870</v>
      </c>
      <c r="K29" s="65" t="s">
        <v>895</v>
      </c>
      <c r="L29" s="65" t="s">
        <v>654</v>
      </c>
      <c r="M29" s="65" t="s">
        <v>896</v>
      </c>
      <c r="N29" s="65" t="s">
        <v>897</v>
      </c>
      <c r="O29" s="65" t="s">
        <v>898</v>
      </c>
      <c r="P29" s="69">
        <v>5</v>
      </c>
      <c r="Q29" s="69">
        <v>1</v>
      </c>
      <c r="R29" s="42">
        <v>3594.6</v>
      </c>
      <c r="S29" s="42">
        <v>3492.8</v>
      </c>
      <c r="T29" s="42">
        <v>561.79999999999995</v>
      </c>
      <c r="U29" s="42">
        <v>700</v>
      </c>
      <c r="V29" s="42">
        <v>0</v>
      </c>
      <c r="W29" s="42">
        <v>500</v>
      </c>
    </row>
    <row r="30" spans="1:25" ht="188.25" customHeight="1" x14ac:dyDescent="0.45">
      <c r="A30" s="4"/>
      <c r="B30" s="45">
        <v>300000000</v>
      </c>
      <c r="C30" s="45">
        <v>301000000</v>
      </c>
      <c r="D30" s="46">
        <v>301010000</v>
      </c>
      <c r="E30" s="46">
        <v>301010003</v>
      </c>
      <c r="F30" s="77" t="s">
        <v>0</v>
      </c>
      <c r="G30" s="65" t="s">
        <v>0</v>
      </c>
      <c r="H30" s="63">
        <v>481</v>
      </c>
      <c r="I30" s="65" t="s">
        <v>59</v>
      </c>
      <c r="J30" s="64">
        <v>481481501</v>
      </c>
      <c r="K30" s="65" t="s">
        <v>446</v>
      </c>
      <c r="L30" s="65" t="s">
        <v>654</v>
      </c>
      <c r="M30" s="65" t="s">
        <v>445</v>
      </c>
      <c r="N30" s="65" t="s">
        <v>444</v>
      </c>
      <c r="O30" s="65" t="s">
        <v>443</v>
      </c>
      <c r="P30" s="69">
        <v>5</v>
      </c>
      <c r="Q30" s="69">
        <v>2</v>
      </c>
      <c r="R30" s="42">
        <v>393.5</v>
      </c>
      <c r="S30" s="42">
        <v>393.5</v>
      </c>
      <c r="T30" s="42">
        <v>1369.2</v>
      </c>
      <c r="U30" s="42">
        <v>133</v>
      </c>
      <c r="V30" s="42">
        <v>233</v>
      </c>
      <c r="W30" s="42">
        <v>82</v>
      </c>
    </row>
    <row r="31" spans="1:25" ht="179.25" customHeight="1" x14ac:dyDescent="0.45">
      <c r="A31" s="4"/>
      <c r="B31" s="37"/>
      <c r="C31" s="37"/>
      <c r="D31" s="35"/>
      <c r="E31" s="35"/>
      <c r="F31" s="77"/>
      <c r="G31" s="65"/>
      <c r="H31" s="63">
        <v>481</v>
      </c>
      <c r="I31" s="65" t="s">
        <v>59</v>
      </c>
      <c r="J31" s="64">
        <v>481481740</v>
      </c>
      <c r="K31" s="65" t="s">
        <v>29</v>
      </c>
      <c r="L31" s="65" t="s">
        <v>654</v>
      </c>
      <c r="M31" s="65" t="s">
        <v>1125</v>
      </c>
      <c r="N31" s="65" t="s">
        <v>901</v>
      </c>
      <c r="O31" s="65" t="s">
        <v>902</v>
      </c>
      <c r="P31" s="69">
        <v>1</v>
      </c>
      <c r="Q31" s="69">
        <v>13</v>
      </c>
      <c r="R31" s="42">
        <v>523.9</v>
      </c>
      <c r="S31" s="42">
        <v>0</v>
      </c>
      <c r="T31" s="42">
        <v>298</v>
      </c>
      <c r="U31" s="42">
        <v>2295</v>
      </c>
      <c r="V31" s="42">
        <v>0</v>
      </c>
      <c r="W31" s="42">
        <v>0</v>
      </c>
    </row>
    <row r="32" spans="1:25" ht="134.25" customHeight="1" x14ac:dyDescent="0.45">
      <c r="A32" s="4"/>
      <c r="B32" s="37"/>
      <c r="C32" s="37"/>
      <c r="D32" s="35"/>
      <c r="E32" s="35"/>
      <c r="F32" s="77"/>
      <c r="G32" s="65"/>
      <c r="H32" s="63">
        <v>481</v>
      </c>
      <c r="I32" s="65" t="s">
        <v>59</v>
      </c>
      <c r="J32" s="64">
        <v>481481740</v>
      </c>
      <c r="K32" s="65" t="s">
        <v>29</v>
      </c>
      <c r="L32" s="65" t="s">
        <v>654</v>
      </c>
      <c r="M32" s="65" t="s">
        <v>1125</v>
      </c>
      <c r="N32" s="65" t="s">
        <v>914</v>
      </c>
      <c r="O32" s="65" t="s">
        <v>902</v>
      </c>
      <c r="P32" s="69">
        <v>5</v>
      </c>
      <c r="Q32" s="69">
        <v>2</v>
      </c>
      <c r="R32" s="42">
        <v>403.4</v>
      </c>
      <c r="S32" s="42">
        <v>403.4</v>
      </c>
      <c r="T32" s="42">
        <v>4344.5</v>
      </c>
      <c r="U32" s="42">
        <v>0</v>
      </c>
      <c r="V32" s="42">
        <v>0</v>
      </c>
      <c r="W32" s="42">
        <v>0</v>
      </c>
    </row>
    <row r="33" spans="1:25" ht="137.25" customHeight="1" x14ac:dyDescent="0.45">
      <c r="A33" s="4"/>
      <c r="B33" s="37"/>
      <c r="C33" s="35"/>
      <c r="D33" s="35"/>
      <c r="E33" s="35"/>
      <c r="F33" s="77"/>
      <c r="G33" s="65"/>
      <c r="H33" s="63">
        <v>481</v>
      </c>
      <c r="I33" s="65" t="s">
        <v>59</v>
      </c>
      <c r="J33" s="64">
        <v>481481740</v>
      </c>
      <c r="K33" s="65" t="s">
        <v>29</v>
      </c>
      <c r="L33" s="65" t="s">
        <v>654</v>
      </c>
      <c r="M33" s="65" t="s">
        <v>1125</v>
      </c>
      <c r="N33" s="65" t="s">
        <v>914</v>
      </c>
      <c r="O33" s="65" t="s">
        <v>915</v>
      </c>
      <c r="P33" s="69">
        <v>3</v>
      </c>
      <c r="Q33" s="69">
        <v>9</v>
      </c>
      <c r="R33" s="42">
        <v>0</v>
      </c>
      <c r="S33" s="42">
        <v>0</v>
      </c>
      <c r="T33" s="42">
        <v>5895.4</v>
      </c>
      <c r="U33" s="42">
        <v>0</v>
      </c>
      <c r="V33" s="42">
        <v>0</v>
      </c>
      <c r="W33" s="42">
        <v>0</v>
      </c>
    </row>
    <row r="34" spans="1:25" ht="137.25" customHeight="1" x14ac:dyDescent="0.45">
      <c r="A34" s="4"/>
      <c r="B34" s="37"/>
      <c r="C34" s="35"/>
      <c r="D34" s="35"/>
      <c r="E34" s="35"/>
      <c r="F34" s="77"/>
      <c r="G34" s="65"/>
      <c r="H34" s="63">
        <v>481</v>
      </c>
      <c r="I34" s="65" t="s">
        <v>59</v>
      </c>
      <c r="J34" s="64">
        <v>481481740</v>
      </c>
      <c r="K34" s="65" t="s">
        <v>29</v>
      </c>
      <c r="L34" s="65" t="s">
        <v>654</v>
      </c>
      <c r="M34" s="65" t="s">
        <v>1125</v>
      </c>
      <c r="N34" s="65" t="s">
        <v>914</v>
      </c>
      <c r="O34" s="65" t="s">
        <v>915</v>
      </c>
      <c r="P34" s="69">
        <v>3</v>
      </c>
      <c r="Q34" s="69">
        <v>14</v>
      </c>
      <c r="R34" s="42">
        <v>0</v>
      </c>
      <c r="S34" s="42">
        <v>0</v>
      </c>
      <c r="T34" s="42">
        <v>10</v>
      </c>
      <c r="U34" s="42">
        <v>0</v>
      </c>
      <c r="V34" s="42">
        <v>0</v>
      </c>
      <c r="W34" s="42">
        <v>0</v>
      </c>
    </row>
    <row r="35" spans="1:25" s="7" customFormat="1" ht="86.25" customHeight="1" x14ac:dyDescent="0.5">
      <c r="A35" s="6"/>
      <c r="B35" s="138">
        <v>301010004</v>
      </c>
      <c r="C35" s="139"/>
      <c r="D35" s="139"/>
      <c r="E35" s="139"/>
      <c r="F35" s="68">
        <v>301010004</v>
      </c>
      <c r="G35" s="38" t="s">
        <v>441</v>
      </c>
      <c r="H35" s="140"/>
      <c r="I35" s="140"/>
      <c r="J35" s="140"/>
      <c r="K35" s="38"/>
      <c r="L35" s="141"/>
      <c r="M35" s="141"/>
      <c r="N35" s="141"/>
      <c r="O35" s="141"/>
      <c r="P35" s="39" t="s">
        <v>0</v>
      </c>
      <c r="Q35" s="39" t="s">
        <v>0</v>
      </c>
      <c r="R35" s="54">
        <f>R36</f>
        <v>0</v>
      </c>
      <c r="S35" s="54">
        <f t="shared" ref="S35:W35" si="4">S36</f>
        <v>0</v>
      </c>
      <c r="T35" s="54">
        <f t="shared" si="4"/>
        <v>4481.8999999999996</v>
      </c>
      <c r="U35" s="54">
        <f t="shared" si="4"/>
        <v>0</v>
      </c>
      <c r="V35" s="54">
        <f t="shared" si="4"/>
        <v>0</v>
      </c>
      <c r="W35" s="54">
        <f t="shared" si="4"/>
        <v>0</v>
      </c>
      <c r="X35" s="12"/>
      <c r="Y35" s="12"/>
    </row>
    <row r="36" spans="1:25" ht="158.25" customHeight="1" x14ac:dyDescent="0.45">
      <c r="A36" s="4"/>
      <c r="B36" s="47">
        <v>300000000</v>
      </c>
      <c r="C36" s="47">
        <v>301000000</v>
      </c>
      <c r="D36" s="48">
        <v>301010000</v>
      </c>
      <c r="E36" s="51">
        <v>301010004</v>
      </c>
      <c r="F36" s="77" t="s">
        <v>0</v>
      </c>
      <c r="G36" s="65" t="s">
        <v>0</v>
      </c>
      <c r="H36" s="63">
        <v>481</v>
      </c>
      <c r="I36" s="65" t="s">
        <v>59</v>
      </c>
      <c r="J36" s="64">
        <v>481481661</v>
      </c>
      <c r="K36" s="65" t="s">
        <v>904</v>
      </c>
      <c r="L36" s="65" t="s">
        <v>654</v>
      </c>
      <c r="M36" s="65" t="s">
        <v>1158</v>
      </c>
      <c r="N36" s="65" t="s">
        <v>905</v>
      </c>
      <c r="O36" s="65" t="s">
        <v>906</v>
      </c>
      <c r="P36" s="69">
        <v>5</v>
      </c>
      <c r="Q36" s="69">
        <v>2</v>
      </c>
      <c r="R36" s="42">
        <v>0</v>
      </c>
      <c r="S36" s="42">
        <v>0</v>
      </c>
      <c r="T36" s="42">
        <v>4481.8999999999996</v>
      </c>
      <c r="U36" s="42">
        <v>0</v>
      </c>
      <c r="V36" s="42">
        <v>0</v>
      </c>
      <c r="W36" s="42">
        <v>0</v>
      </c>
    </row>
    <row r="37" spans="1:25" s="7" customFormat="1" ht="197.25" customHeight="1" x14ac:dyDescent="0.5">
      <c r="A37" s="6"/>
      <c r="B37" s="138">
        <v>301010005</v>
      </c>
      <c r="C37" s="139"/>
      <c r="D37" s="139"/>
      <c r="E37" s="139"/>
      <c r="F37" s="68">
        <v>301010005</v>
      </c>
      <c r="G37" s="38" t="s">
        <v>440</v>
      </c>
      <c r="H37" s="140"/>
      <c r="I37" s="140"/>
      <c r="J37" s="140"/>
      <c r="K37" s="38"/>
      <c r="L37" s="141"/>
      <c r="M37" s="141"/>
      <c r="N37" s="141"/>
      <c r="O37" s="141"/>
      <c r="P37" s="39" t="s">
        <v>0</v>
      </c>
      <c r="Q37" s="39" t="s">
        <v>0</v>
      </c>
      <c r="R37" s="54">
        <f>R38</f>
        <v>44250.7</v>
      </c>
      <c r="S37" s="54">
        <f t="shared" ref="S37:W37" si="5">S38</f>
        <v>42565.5</v>
      </c>
      <c r="T37" s="54">
        <f t="shared" si="5"/>
        <v>473256.1</v>
      </c>
      <c r="U37" s="54">
        <f t="shared" si="5"/>
        <v>251595.1</v>
      </c>
      <c r="V37" s="54">
        <f t="shared" si="5"/>
        <v>379237.9</v>
      </c>
      <c r="W37" s="54">
        <f t="shared" si="5"/>
        <v>28086.5</v>
      </c>
      <c r="X37" s="12"/>
      <c r="Y37" s="12"/>
    </row>
    <row r="38" spans="1:25" ht="296.25" customHeight="1" x14ac:dyDescent="0.45">
      <c r="A38" s="4"/>
      <c r="B38" s="47">
        <v>300000000</v>
      </c>
      <c r="C38" s="47">
        <v>301000000</v>
      </c>
      <c r="D38" s="48">
        <v>301010000</v>
      </c>
      <c r="E38" s="51">
        <v>301010005</v>
      </c>
      <c r="F38" s="77" t="s">
        <v>0</v>
      </c>
      <c r="G38" s="65" t="s">
        <v>0</v>
      </c>
      <c r="H38" s="63">
        <v>481</v>
      </c>
      <c r="I38" s="65" t="s">
        <v>59</v>
      </c>
      <c r="J38" s="64">
        <v>481481006</v>
      </c>
      <c r="K38" s="65" t="s">
        <v>439</v>
      </c>
      <c r="L38" s="65" t="s">
        <v>654</v>
      </c>
      <c r="M38" s="65" t="s">
        <v>1136</v>
      </c>
      <c r="N38" s="65" t="s">
        <v>907</v>
      </c>
      <c r="O38" s="65" t="s">
        <v>908</v>
      </c>
      <c r="P38" s="69">
        <v>4</v>
      </c>
      <c r="Q38" s="69">
        <v>9</v>
      </c>
      <c r="R38" s="42">
        <v>44250.7</v>
      </c>
      <c r="S38" s="42">
        <v>42565.5</v>
      </c>
      <c r="T38" s="42">
        <v>473256.1</v>
      </c>
      <c r="U38" s="42">
        <v>251595.1</v>
      </c>
      <c r="V38" s="42">
        <v>379237.9</v>
      </c>
      <c r="W38" s="42">
        <v>28086.5</v>
      </c>
    </row>
    <row r="39" spans="1:25" s="7" customFormat="1" ht="110.25" customHeight="1" x14ac:dyDescent="0.5">
      <c r="A39" s="6"/>
      <c r="B39" s="138">
        <v>301010011</v>
      </c>
      <c r="C39" s="139"/>
      <c r="D39" s="139"/>
      <c r="E39" s="139"/>
      <c r="F39" s="68">
        <v>301010011</v>
      </c>
      <c r="G39" s="38" t="s">
        <v>438</v>
      </c>
      <c r="H39" s="140"/>
      <c r="I39" s="140"/>
      <c r="J39" s="140"/>
      <c r="K39" s="38"/>
      <c r="L39" s="141"/>
      <c r="M39" s="141"/>
      <c r="N39" s="141"/>
      <c r="O39" s="141"/>
      <c r="P39" s="39" t="s">
        <v>0</v>
      </c>
      <c r="Q39" s="39" t="s">
        <v>0</v>
      </c>
      <c r="R39" s="54">
        <f>SUM(R40:R44)</f>
        <v>2392</v>
      </c>
      <c r="S39" s="54">
        <f t="shared" ref="S39:W39" si="6">SUM(S40:S44)</f>
        <v>2391.3000000000002</v>
      </c>
      <c r="T39" s="54">
        <f t="shared" si="6"/>
        <v>1840.1</v>
      </c>
      <c r="U39" s="54">
        <f t="shared" si="6"/>
        <v>2016.6</v>
      </c>
      <c r="V39" s="54">
        <f t="shared" si="6"/>
        <v>1930</v>
      </c>
      <c r="W39" s="54">
        <f t="shared" si="6"/>
        <v>1820</v>
      </c>
      <c r="X39" s="12"/>
      <c r="Y39" s="12"/>
    </row>
    <row r="40" spans="1:25" ht="170.25" customHeight="1" x14ac:dyDescent="0.45">
      <c r="A40" s="4"/>
      <c r="B40" s="43">
        <v>300000000</v>
      </c>
      <c r="C40" s="43">
        <v>301000000</v>
      </c>
      <c r="D40" s="44">
        <v>301010000</v>
      </c>
      <c r="E40" s="44">
        <v>301010011</v>
      </c>
      <c r="F40" s="77" t="s">
        <v>0</v>
      </c>
      <c r="G40" s="65" t="s">
        <v>0</v>
      </c>
      <c r="H40" s="63">
        <v>40</v>
      </c>
      <c r="I40" s="65" t="s">
        <v>65</v>
      </c>
      <c r="J40" s="64" t="s">
        <v>665</v>
      </c>
      <c r="K40" s="65" t="s">
        <v>666</v>
      </c>
      <c r="L40" s="65" t="s">
        <v>651</v>
      </c>
      <c r="M40" s="65" t="s">
        <v>667</v>
      </c>
      <c r="N40" s="65" t="s">
        <v>668</v>
      </c>
      <c r="O40" s="65" t="s">
        <v>669</v>
      </c>
      <c r="P40" s="69">
        <v>1</v>
      </c>
      <c r="Q40" s="69">
        <v>13</v>
      </c>
      <c r="R40" s="42">
        <v>75</v>
      </c>
      <c r="S40" s="42">
        <v>74.3</v>
      </c>
      <c r="T40" s="42">
        <v>0</v>
      </c>
      <c r="U40" s="42">
        <v>0</v>
      </c>
      <c r="V40" s="42">
        <v>0</v>
      </c>
      <c r="W40" s="42">
        <v>0</v>
      </c>
      <c r="X40" s="13"/>
    </row>
    <row r="41" spans="1:25" ht="185.25" customHeight="1" x14ac:dyDescent="0.45">
      <c r="A41" s="4"/>
      <c r="B41" s="43"/>
      <c r="C41" s="43"/>
      <c r="D41" s="44"/>
      <c r="E41" s="44"/>
      <c r="F41" s="77"/>
      <c r="G41" s="65"/>
      <c r="H41" s="63">
        <v>40</v>
      </c>
      <c r="I41" s="65" t="s">
        <v>65</v>
      </c>
      <c r="J41" s="64">
        <v>40000067</v>
      </c>
      <c r="K41" s="65" t="s">
        <v>437</v>
      </c>
      <c r="L41" s="65" t="s">
        <v>651</v>
      </c>
      <c r="M41" s="65" t="s">
        <v>670</v>
      </c>
      <c r="N41" s="65" t="s">
        <v>671</v>
      </c>
      <c r="O41" s="65" t="s">
        <v>672</v>
      </c>
      <c r="P41" s="69">
        <v>4</v>
      </c>
      <c r="Q41" s="69">
        <v>10</v>
      </c>
      <c r="R41" s="42">
        <v>1044</v>
      </c>
      <c r="S41" s="42">
        <v>1044</v>
      </c>
      <c r="T41" s="42">
        <v>1186.0999999999999</v>
      </c>
      <c r="U41" s="42">
        <v>1266.5999999999999</v>
      </c>
      <c r="V41" s="42">
        <v>1210</v>
      </c>
      <c r="W41" s="42">
        <v>1210</v>
      </c>
      <c r="X41" s="13"/>
    </row>
    <row r="42" spans="1:25" ht="266.25" customHeight="1" x14ac:dyDescent="0.45">
      <c r="A42" s="4"/>
      <c r="B42" s="45">
        <v>300000000</v>
      </c>
      <c r="C42" s="45">
        <v>301000000</v>
      </c>
      <c r="D42" s="46">
        <v>301010000</v>
      </c>
      <c r="E42" s="46">
        <v>301010011</v>
      </c>
      <c r="F42" s="77" t="s">
        <v>0</v>
      </c>
      <c r="G42" s="65" t="s">
        <v>0</v>
      </c>
      <c r="H42" s="63">
        <v>231</v>
      </c>
      <c r="I42" s="65" t="s">
        <v>3</v>
      </c>
      <c r="J42" s="64">
        <v>231003000</v>
      </c>
      <c r="K42" s="65" t="s">
        <v>436</v>
      </c>
      <c r="L42" s="65" t="s">
        <v>654</v>
      </c>
      <c r="M42" s="65" t="s">
        <v>606</v>
      </c>
      <c r="N42" s="65" t="s">
        <v>435</v>
      </c>
      <c r="O42" s="65" t="s">
        <v>607</v>
      </c>
      <c r="P42" s="69">
        <v>7</v>
      </c>
      <c r="Q42" s="69">
        <v>9</v>
      </c>
      <c r="R42" s="42">
        <v>311.5</v>
      </c>
      <c r="S42" s="42">
        <v>311.5</v>
      </c>
      <c r="T42" s="42">
        <v>314</v>
      </c>
      <c r="U42" s="42">
        <v>300</v>
      </c>
      <c r="V42" s="42">
        <v>300</v>
      </c>
      <c r="W42" s="42">
        <v>300</v>
      </c>
    </row>
    <row r="43" spans="1:25" ht="233.25" customHeight="1" x14ac:dyDescent="0.45">
      <c r="A43" s="4"/>
      <c r="B43" s="37"/>
      <c r="C43" s="37"/>
      <c r="D43" s="35"/>
      <c r="E43" s="35"/>
      <c r="F43" s="77"/>
      <c r="G43" s="65"/>
      <c r="H43" s="63">
        <v>231</v>
      </c>
      <c r="I43" s="65" t="s">
        <v>3</v>
      </c>
      <c r="J43" s="64">
        <v>231006900</v>
      </c>
      <c r="K43" s="65" t="s">
        <v>498</v>
      </c>
      <c r="L43" s="65" t="s">
        <v>654</v>
      </c>
      <c r="M43" s="65" t="s">
        <v>606</v>
      </c>
      <c r="N43" s="65" t="s">
        <v>608</v>
      </c>
      <c r="O43" s="65" t="s">
        <v>607</v>
      </c>
      <c r="P43" s="69">
        <v>1</v>
      </c>
      <c r="Q43" s="69">
        <v>13</v>
      </c>
      <c r="R43" s="42">
        <v>150</v>
      </c>
      <c r="S43" s="42">
        <v>150</v>
      </c>
      <c r="T43" s="42">
        <v>0</v>
      </c>
      <c r="U43" s="42">
        <v>0</v>
      </c>
      <c r="V43" s="42">
        <v>0</v>
      </c>
      <c r="W43" s="42">
        <v>0</v>
      </c>
    </row>
    <row r="44" spans="1:25" ht="242.25" customHeight="1" x14ac:dyDescent="0.45">
      <c r="A44" s="4"/>
      <c r="B44" s="37">
        <v>300000000</v>
      </c>
      <c r="C44" s="37">
        <v>301000000</v>
      </c>
      <c r="D44" s="35">
        <v>301010000</v>
      </c>
      <c r="E44" s="35">
        <v>301010011</v>
      </c>
      <c r="F44" s="77" t="s">
        <v>0</v>
      </c>
      <c r="G44" s="65" t="s">
        <v>0</v>
      </c>
      <c r="H44" s="63">
        <v>241</v>
      </c>
      <c r="I44" s="65" t="s">
        <v>177</v>
      </c>
      <c r="J44" s="64">
        <v>241001000</v>
      </c>
      <c r="K44" s="65" t="s">
        <v>434</v>
      </c>
      <c r="L44" s="65" t="s">
        <v>654</v>
      </c>
      <c r="M44" s="65" t="s">
        <v>521</v>
      </c>
      <c r="N44" s="65" t="s">
        <v>522</v>
      </c>
      <c r="O44" s="65" t="s">
        <v>523</v>
      </c>
      <c r="P44" s="69">
        <v>8</v>
      </c>
      <c r="Q44" s="69">
        <v>1</v>
      </c>
      <c r="R44" s="49">
        <v>811.5</v>
      </c>
      <c r="S44" s="49">
        <v>811.5</v>
      </c>
      <c r="T44" s="49">
        <v>340</v>
      </c>
      <c r="U44" s="50">
        <v>450</v>
      </c>
      <c r="V44" s="50">
        <v>420</v>
      </c>
      <c r="W44" s="50">
        <v>310</v>
      </c>
    </row>
    <row r="45" spans="1:25" s="7" customFormat="1" ht="137.25" customHeight="1" x14ac:dyDescent="0.5">
      <c r="A45" s="6"/>
      <c r="B45" s="138">
        <v>301010012</v>
      </c>
      <c r="C45" s="139"/>
      <c r="D45" s="139"/>
      <c r="E45" s="139"/>
      <c r="F45" s="68">
        <v>301010012</v>
      </c>
      <c r="G45" s="38" t="s">
        <v>433</v>
      </c>
      <c r="H45" s="140"/>
      <c r="I45" s="140"/>
      <c r="J45" s="140"/>
      <c r="K45" s="38"/>
      <c r="L45" s="141"/>
      <c r="M45" s="141"/>
      <c r="N45" s="141"/>
      <c r="O45" s="141"/>
      <c r="P45" s="39" t="s">
        <v>0</v>
      </c>
      <c r="Q45" s="39" t="s">
        <v>0</v>
      </c>
      <c r="R45" s="54">
        <f>SUM(R46:R48)</f>
        <v>16875.3</v>
      </c>
      <c r="S45" s="54">
        <f t="shared" ref="S45:W45" si="7">SUM(S46:S48)</f>
        <v>16875.3</v>
      </c>
      <c r="T45" s="54">
        <f t="shared" si="7"/>
        <v>16651.7</v>
      </c>
      <c r="U45" s="54">
        <f t="shared" si="7"/>
        <v>8230.6</v>
      </c>
      <c r="V45" s="54">
        <f t="shared" si="7"/>
        <v>8726</v>
      </c>
      <c r="W45" s="54">
        <f t="shared" si="7"/>
        <v>8726</v>
      </c>
      <c r="X45" s="12"/>
      <c r="Y45" s="12"/>
    </row>
    <row r="46" spans="1:25" ht="326.25" customHeight="1" x14ac:dyDescent="0.45">
      <c r="A46" s="4"/>
      <c r="B46" s="43">
        <v>300000000</v>
      </c>
      <c r="C46" s="43">
        <v>301000000</v>
      </c>
      <c r="D46" s="44">
        <v>301010000</v>
      </c>
      <c r="E46" s="44">
        <v>301010012</v>
      </c>
      <c r="F46" s="77" t="s">
        <v>0</v>
      </c>
      <c r="G46" s="65" t="s">
        <v>0</v>
      </c>
      <c r="H46" s="63">
        <v>40</v>
      </c>
      <c r="I46" s="65" t="s">
        <v>65</v>
      </c>
      <c r="J46" s="64">
        <v>40500136</v>
      </c>
      <c r="K46" s="65" t="s">
        <v>432</v>
      </c>
      <c r="L46" s="65" t="s">
        <v>651</v>
      </c>
      <c r="M46" s="65" t="s">
        <v>673</v>
      </c>
      <c r="N46" s="65" t="s">
        <v>674</v>
      </c>
      <c r="O46" s="65" t="s">
        <v>675</v>
      </c>
      <c r="P46" s="69">
        <v>1</v>
      </c>
      <c r="Q46" s="69">
        <v>13</v>
      </c>
      <c r="R46" s="42">
        <v>4268.8</v>
      </c>
      <c r="S46" s="42">
        <v>4268.8</v>
      </c>
      <c r="T46" s="42">
        <f>4259.2+270</f>
        <v>4529.2</v>
      </c>
      <c r="U46" s="42">
        <v>3361.8</v>
      </c>
      <c r="V46" s="42">
        <v>3465</v>
      </c>
      <c r="W46" s="42">
        <v>3465</v>
      </c>
      <c r="X46" s="13"/>
    </row>
    <row r="47" spans="1:25" ht="326.25" customHeight="1" x14ac:dyDescent="0.45">
      <c r="A47" s="4"/>
      <c r="B47" s="47"/>
      <c r="C47" s="47"/>
      <c r="D47" s="51"/>
      <c r="E47" s="35">
        <v>301010012</v>
      </c>
      <c r="F47" s="77" t="s">
        <v>0</v>
      </c>
      <c r="G47" s="65" t="s">
        <v>0</v>
      </c>
      <c r="H47" s="63">
        <v>40</v>
      </c>
      <c r="I47" s="65" t="s">
        <v>65</v>
      </c>
      <c r="J47" s="64">
        <v>40500136</v>
      </c>
      <c r="K47" s="65" t="s">
        <v>432</v>
      </c>
      <c r="L47" s="65" t="s">
        <v>651</v>
      </c>
      <c r="M47" s="65" t="s">
        <v>676</v>
      </c>
      <c r="N47" s="65" t="s">
        <v>677</v>
      </c>
      <c r="O47" s="65" t="s">
        <v>675</v>
      </c>
      <c r="P47" s="69">
        <v>4</v>
      </c>
      <c r="Q47" s="69">
        <v>12</v>
      </c>
      <c r="R47" s="42">
        <v>12352.5</v>
      </c>
      <c r="S47" s="42">
        <v>12352.5</v>
      </c>
      <c r="T47" s="42">
        <v>11762.5</v>
      </c>
      <c r="U47" s="42">
        <v>4687.8</v>
      </c>
      <c r="V47" s="42">
        <v>4900</v>
      </c>
      <c r="W47" s="42">
        <v>4900</v>
      </c>
      <c r="X47" s="13"/>
    </row>
    <row r="48" spans="1:25" ht="158.25" customHeight="1" x14ac:dyDescent="0.45">
      <c r="A48" s="4"/>
      <c r="B48" s="37">
        <v>300000000</v>
      </c>
      <c r="C48" s="37">
        <v>301000000</v>
      </c>
      <c r="D48" s="35">
        <v>301010000</v>
      </c>
      <c r="E48" s="91"/>
      <c r="F48" s="52"/>
      <c r="G48" s="52"/>
      <c r="H48" s="63">
        <v>241</v>
      </c>
      <c r="I48" s="65" t="s">
        <v>177</v>
      </c>
      <c r="J48" s="64">
        <v>241241150</v>
      </c>
      <c r="K48" s="65" t="s">
        <v>357</v>
      </c>
      <c r="L48" s="65" t="s">
        <v>654</v>
      </c>
      <c r="M48" s="65" t="s">
        <v>1137</v>
      </c>
      <c r="N48" s="65" t="s">
        <v>524</v>
      </c>
      <c r="O48" s="65" t="s">
        <v>525</v>
      </c>
      <c r="P48" s="69">
        <v>8</v>
      </c>
      <c r="Q48" s="69">
        <v>1</v>
      </c>
      <c r="R48" s="53">
        <v>254</v>
      </c>
      <c r="S48" s="53">
        <v>254</v>
      </c>
      <c r="T48" s="53">
        <v>360</v>
      </c>
      <c r="U48" s="53">
        <v>181</v>
      </c>
      <c r="V48" s="53">
        <v>361</v>
      </c>
      <c r="W48" s="53">
        <v>361</v>
      </c>
      <c r="X48" s="13"/>
    </row>
    <row r="49" spans="1:25" s="7" customFormat="1" ht="78.75" customHeight="1" x14ac:dyDescent="0.5">
      <c r="A49" s="6"/>
      <c r="B49" s="138">
        <v>301010013</v>
      </c>
      <c r="C49" s="139"/>
      <c r="D49" s="139"/>
      <c r="E49" s="139"/>
      <c r="F49" s="68">
        <v>301010013</v>
      </c>
      <c r="G49" s="38" t="s">
        <v>431</v>
      </c>
      <c r="H49" s="140"/>
      <c r="I49" s="140"/>
      <c r="J49" s="140"/>
      <c r="K49" s="38"/>
      <c r="L49" s="141"/>
      <c r="M49" s="141"/>
      <c r="N49" s="141"/>
      <c r="O49" s="141"/>
      <c r="P49" s="39" t="s">
        <v>0</v>
      </c>
      <c r="Q49" s="39" t="s">
        <v>0</v>
      </c>
      <c r="R49" s="54">
        <f>SUM(R50:R58)</f>
        <v>1660</v>
      </c>
      <c r="S49" s="54">
        <f t="shared" ref="S49:W49" si="8">SUM(S50:S58)</f>
        <v>1660</v>
      </c>
      <c r="T49" s="54">
        <f t="shared" si="8"/>
        <v>10937.100000000002</v>
      </c>
      <c r="U49" s="54">
        <f t="shared" si="8"/>
        <v>3372.2</v>
      </c>
      <c r="V49" s="54">
        <f t="shared" si="8"/>
        <v>3259.2</v>
      </c>
      <c r="W49" s="54">
        <f t="shared" si="8"/>
        <v>3259.2</v>
      </c>
      <c r="X49" s="14"/>
      <c r="Y49" s="12"/>
    </row>
    <row r="50" spans="1:25" ht="116.25" customHeight="1" x14ac:dyDescent="0.45">
      <c r="A50" s="4"/>
      <c r="B50" s="43">
        <v>300000000</v>
      </c>
      <c r="C50" s="43">
        <v>301000000</v>
      </c>
      <c r="D50" s="44">
        <v>301010000</v>
      </c>
      <c r="E50" s="44">
        <v>301010013</v>
      </c>
      <c r="F50" s="77" t="s">
        <v>0</v>
      </c>
      <c r="G50" s="65" t="s">
        <v>0</v>
      </c>
      <c r="H50" s="63">
        <v>40</v>
      </c>
      <c r="I50" s="65" t="s">
        <v>65</v>
      </c>
      <c r="J50" s="64">
        <v>40000010</v>
      </c>
      <c r="K50" s="65" t="s">
        <v>430</v>
      </c>
      <c r="L50" s="65" t="s">
        <v>654</v>
      </c>
      <c r="M50" s="65" t="s">
        <v>1138</v>
      </c>
      <c r="N50" s="65" t="s">
        <v>429</v>
      </c>
      <c r="O50" s="65" t="s">
        <v>428</v>
      </c>
      <c r="P50" s="69">
        <v>3</v>
      </c>
      <c r="Q50" s="69">
        <v>9</v>
      </c>
      <c r="R50" s="42">
        <v>1660</v>
      </c>
      <c r="S50" s="42">
        <v>1660</v>
      </c>
      <c r="T50" s="42">
        <v>0</v>
      </c>
      <c r="U50" s="42">
        <v>0</v>
      </c>
      <c r="V50" s="42">
        <v>0</v>
      </c>
      <c r="W50" s="42">
        <v>0</v>
      </c>
      <c r="X50" s="13"/>
    </row>
    <row r="51" spans="1:25" ht="326.25" customHeight="1" x14ac:dyDescent="0.45">
      <c r="A51" s="4"/>
      <c r="B51" s="37">
        <v>300000000</v>
      </c>
      <c r="C51" s="37">
        <v>301000000</v>
      </c>
      <c r="D51" s="35">
        <v>301010000</v>
      </c>
      <c r="E51" s="35">
        <v>301010013</v>
      </c>
      <c r="F51" s="77" t="s">
        <v>0</v>
      </c>
      <c r="G51" s="65" t="s">
        <v>0</v>
      </c>
      <c r="H51" s="63">
        <v>40</v>
      </c>
      <c r="I51" s="65" t="s">
        <v>65</v>
      </c>
      <c r="J51" s="64">
        <v>40040007</v>
      </c>
      <c r="K51" s="65" t="s">
        <v>678</v>
      </c>
      <c r="L51" s="65" t="s">
        <v>651</v>
      </c>
      <c r="M51" s="65" t="s">
        <v>679</v>
      </c>
      <c r="N51" s="65" t="s">
        <v>680</v>
      </c>
      <c r="O51" s="65" t="s">
        <v>681</v>
      </c>
      <c r="P51" s="69">
        <v>3</v>
      </c>
      <c r="Q51" s="69">
        <v>9</v>
      </c>
      <c r="R51" s="42">
        <v>0</v>
      </c>
      <c r="S51" s="42">
        <v>0</v>
      </c>
      <c r="T51" s="42">
        <v>6366.6</v>
      </c>
      <c r="U51" s="42">
        <v>0</v>
      </c>
      <c r="V51" s="42">
        <v>0</v>
      </c>
      <c r="W51" s="42">
        <v>0</v>
      </c>
      <c r="X51" s="13"/>
    </row>
    <row r="52" spans="1:25" ht="224.25" customHeight="1" x14ac:dyDescent="0.45">
      <c r="A52" s="4"/>
      <c r="B52" s="37"/>
      <c r="C52" s="37"/>
      <c r="D52" s="35"/>
      <c r="E52" s="35"/>
      <c r="F52" s="77"/>
      <c r="G52" s="65"/>
      <c r="H52" s="63">
        <v>231</v>
      </c>
      <c r="I52" s="65" t="s">
        <v>3</v>
      </c>
      <c r="J52" s="64">
        <v>231231260</v>
      </c>
      <c r="K52" s="65" t="s">
        <v>609</v>
      </c>
      <c r="L52" s="65" t="s">
        <v>654</v>
      </c>
      <c r="M52" s="65" t="s">
        <v>610</v>
      </c>
      <c r="N52" s="65" t="s">
        <v>611</v>
      </c>
      <c r="O52" s="65" t="s">
        <v>612</v>
      </c>
      <c r="P52" s="69">
        <v>7</v>
      </c>
      <c r="Q52" s="69">
        <v>1</v>
      </c>
      <c r="R52" s="42">
        <v>0</v>
      </c>
      <c r="S52" s="42">
        <v>0</v>
      </c>
      <c r="T52" s="42">
        <v>1344.8</v>
      </c>
      <c r="U52" s="42">
        <v>0</v>
      </c>
      <c r="V52" s="42">
        <v>0</v>
      </c>
      <c r="W52" s="42">
        <v>0</v>
      </c>
      <c r="X52" s="13"/>
    </row>
    <row r="53" spans="1:25" ht="248.25" customHeight="1" x14ac:dyDescent="0.45">
      <c r="A53" s="4"/>
      <c r="B53" s="37"/>
      <c r="C53" s="37"/>
      <c r="D53" s="35"/>
      <c r="E53" s="35"/>
      <c r="F53" s="77"/>
      <c r="G53" s="65"/>
      <c r="H53" s="63">
        <v>231</v>
      </c>
      <c r="I53" s="65" t="s">
        <v>3</v>
      </c>
      <c r="J53" s="64">
        <v>231231260</v>
      </c>
      <c r="K53" s="65" t="s">
        <v>609</v>
      </c>
      <c r="L53" s="65" t="s">
        <v>654</v>
      </c>
      <c r="M53" s="65" t="s">
        <v>610</v>
      </c>
      <c r="N53" s="65" t="s">
        <v>611</v>
      </c>
      <c r="O53" s="65" t="s">
        <v>612</v>
      </c>
      <c r="P53" s="69">
        <v>7</v>
      </c>
      <c r="Q53" s="69">
        <v>2</v>
      </c>
      <c r="R53" s="42">
        <v>0</v>
      </c>
      <c r="S53" s="42">
        <v>0</v>
      </c>
      <c r="T53" s="42">
        <v>2510.9</v>
      </c>
      <c r="U53" s="42">
        <v>0</v>
      </c>
      <c r="V53" s="42">
        <v>0</v>
      </c>
      <c r="W53" s="42">
        <v>0</v>
      </c>
      <c r="X53" s="13"/>
    </row>
    <row r="54" spans="1:25" ht="242.25" customHeight="1" x14ac:dyDescent="0.45">
      <c r="A54" s="4"/>
      <c r="B54" s="37"/>
      <c r="C54" s="37"/>
      <c r="D54" s="35"/>
      <c r="E54" s="35"/>
      <c r="F54" s="77"/>
      <c r="G54" s="65"/>
      <c r="H54" s="63">
        <v>231</v>
      </c>
      <c r="I54" s="65" t="s">
        <v>3</v>
      </c>
      <c r="J54" s="64">
        <v>231231260</v>
      </c>
      <c r="K54" s="65" t="s">
        <v>609</v>
      </c>
      <c r="L54" s="65" t="s">
        <v>654</v>
      </c>
      <c r="M54" s="65" t="s">
        <v>610</v>
      </c>
      <c r="N54" s="65" t="s">
        <v>611</v>
      </c>
      <c r="O54" s="65" t="s">
        <v>612</v>
      </c>
      <c r="P54" s="69">
        <v>7</v>
      </c>
      <c r="Q54" s="69">
        <v>3</v>
      </c>
      <c r="R54" s="42">
        <v>0</v>
      </c>
      <c r="S54" s="42">
        <v>0</v>
      </c>
      <c r="T54" s="42">
        <v>50.4</v>
      </c>
      <c r="U54" s="42">
        <v>0</v>
      </c>
      <c r="V54" s="42">
        <v>0</v>
      </c>
      <c r="W54" s="42">
        <v>0</v>
      </c>
      <c r="X54" s="13"/>
    </row>
    <row r="55" spans="1:25" ht="188.25" customHeight="1" x14ac:dyDescent="0.45">
      <c r="A55" s="4"/>
      <c r="B55" s="37"/>
      <c r="C55" s="37"/>
      <c r="D55" s="35"/>
      <c r="E55" s="35"/>
      <c r="F55" s="77"/>
      <c r="G55" s="65"/>
      <c r="H55" s="63">
        <v>241</v>
      </c>
      <c r="I55" s="65" t="s">
        <v>177</v>
      </c>
      <c r="J55" s="64">
        <v>241241148</v>
      </c>
      <c r="K55" s="65" t="s">
        <v>346</v>
      </c>
      <c r="L55" s="65" t="s">
        <v>651</v>
      </c>
      <c r="M55" s="65" t="s">
        <v>927</v>
      </c>
      <c r="N55" s="65" t="s">
        <v>928</v>
      </c>
      <c r="O55" s="65" t="s">
        <v>929</v>
      </c>
      <c r="P55" s="69">
        <v>8</v>
      </c>
      <c r="Q55" s="69">
        <v>1</v>
      </c>
      <c r="R55" s="42">
        <v>0</v>
      </c>
      <c r="S55" s="42">
        <v>0</v>
      </c>
      <c r="T55" s="42">
        <v>28</v>
      </c>
      <c r="U55" s="42">
        <v>0</v>
      </c>
      <c r="V55" s="42">
        <v>0</v>
      </c>
      <c r="W55" s="42">
        <v>0</v>
      </c>
      <c r="X55" s="13"/>
    </row>
    <row r="56" spans="1:25" ht="173.25" customHeight="1" x14ac:dyDescent="0.45">
      <c r="A56" s="4"/>
      <c r="B56" s="37"/>
      <c r="C56" s="37"/>
      <c r="D56" s="35"/>
      <c r="E56" s="35"/>
      <c r="F56" s="77"/>
      <c r="G56" s="65"/>
      <c r="H56" s="63">
        <v>241</v>
      </c>
      <c r="I56" s="65" t="s">
        <v>177</v>
      </c>
      <c r="J56" s="64">
        <v>241241148</v>
      </c>
      <c r="K56" s="65" t="s">
        <v>346</v>
      </c>
      <c r="L56" s="65" t="s">
        <v>651</v>
      </c>
      <c r="M56" s="65" t="s">
        <v>927</v>
      </c>
      <c r="N56" s="65" t="s">
        <v>928</v>
      </c>
      <c r="O56" s="65" t="s">
        <v>929</v>
      </c>
      <c r="P56" s="69">
        <v>8</v>
      </c>
      <c r="Q56" s="69">
        <v>4</v>
      </c>
      <c r="R56" s="42">
        <v>0</v>
      </c>
      <c r="S56" s="42">
        <v>0</v>
      </c>
      <c r="T56" s="42">
        <v>24.7</v>
      </c>
      <c r="U56" s="42">
        <v>0</v>
      </c>
      <c r="V56" s="42">
        <v>0</v>
      </c>
      <c r="W56" s="42">
        <v>0</v>
      </c>
      <c r="X56" s="13"/>
    </row>
    <row r="57" spans="1:25" ht="173.25" customHeight="1" x14ac:dyDescent="0.45">
      <c r="A57" s="4"/>
      <c r="B57" s="37"/>
      <c r="C57" s="37"/>
      <c r="D57" s="35"/>
      <c r="E57" s="35"/>
      <c r="F57" s="77"/>
      <c r="G57" s="65"/>
      <c r="H57" s="63">
        <v>241</v>
      </c>
      <c r="I57" s="65" t="s">
        <v>177</v>
      </c>
      <c r="J57" s="64">
        <v>241241148</v>
      </c>
      <c r="K57" s="65" t="s">
        <v>346</v>
      </c>
      <c r="L57" s="65" t="s">
        <v>651</v>
      </c>
      <c r="M57" s="65" t="s">
        <v>927</v>
      </c>
      <c r="N57" s="65" t="s">
        <v>930</v>
      </c>
      <c r="O57" s="65" t="s">
        <v>929</v>
      </c>
      <c r="P57" s="69">
        <v>11</v>
      </c>
      <c r="Q57" s="69">
        <v>1</v>
      </c>
      <c r="R57" s="42">
        <v>0</v>
      </c>
      <c r="S57" s="42">
        <v>0</v>
      </c>
      <c r="T57" s="42">
        <v>77.5</v>
      </c>
      <c r="U57" s="42">
        <v>0</v>
      </c>
      <c r="V57" s="42">
        <v>0</v>
      </c>
      <c r="W57" s="42">
        <v>0</v>
      </c>
      <c r="X57" s="13"/>
    </row>
    <row r="58" spans="1:25" ht="284.25" customHeight="1" x14ac:dyDescent="0.45">
      <c r="A58" s="4"/>
      <c r="B58" s="37"/>
      <c r="C58" s="37"/>
      <c r="D58" s="35"/>
      <c r="E58" s="35"/>
      <c r="F58" s="77"/>
      <c r="G58" s="65"/>
      <c r="H58" s="63">
        <v>481</v>
      </c>
      <c r="I58" s="65" t="s">
        <v>59</v>
      </c>
      <c r="J58" s="64" t="s">
        <v>874</v>
      </c>
      <c r="K58" s="65" t="s">
        <v>873</v>
      </c>
      <c r="L58" s="65" t="s">
        <v>654</v>
      </c>
      <c r="M58" s="65" t="s">
        <v>1159</v>
      </c>
      <c r="N58" s="65" t="s">
        <v>910</v>
      </c>
      <c r="O58" s="65" t="s">
        <v>911</v>
      </c>
      <c r="P58" s="69" t="s">
        <v>871</v>
      </c>
      <c r="Q58" s="69">
        <v>10</v>
      </c>
      <c r="R58" s="42">
        <v>0</v>
      </c>
      <c r="S58" s="42">
        <v>0</v>
      </c>
      <c r="T58" s="42">
        <v>534.20000000000005</v>
      </c>
      <c r="U58" s="42">
        <v>3372.2</v>
      </c>
      <c r="V58" s="42">
        <v>3259.2</v>
      </c>
      <c r="W58" s="42">
        <v>3259.2</v>
      </c>
      <c r="X58" s="13"/>
    </row>
    <row r="59" spans="1:25" s="7" customFormat="1" ht="60.75" customHeight="1" x14ac:dyDescent="0.5">
      <c r="A59" s="6"/>
      <c r="B59" s="149">
        <v>301010016</v>
      </c>
      <c r="C59" s="150"/>
      <c r="D59" s="150"/>
      <c r="E59" s="150"/>
      <c r="F59" s="68">
        <v>301010016</v>
      </c>
      <c r="G59" s="38" t="s">
        <v>427</v>
      </c>
      <c r="H59" s="140"/>
      <c r="I59" s="140"/>
      <c r="J59" s="140"/>
      <c r="K59" s="38"/>
      <c r="L59" s="141"/>
      <c r="M59" s="141"/>
      <c r="N59" s="141"/>
      <c r="O59" s="141"/>
      <c r="P59" s="39" t="s">
        <v>0</v>
      </c>
      <c r="Q59" s="39" t="s">
        <v>0</v>
      </c>
      <c r="R59" s="54">
        <f>SUM(R60:R61)</f>
        <v>1126.8</v>
      </c>
      <c r="S59" s="54">
        <f t="shared" ref="S59:W59" si="9">SUM(S60:S61)</f>
        <v>1126.8</v>
      </c>
      <c r="T59" s="54">
        <f t="shared" si="9"/>
        <v>1286.4000000000001</v>
      </c>
      <c r="U59" s="54">
        <f t="shared" si="9"/>
        <v>1293.7</v>
      </c>
      <c r="V59" s="54">
        <f t="shared" si="9"/>
        <v>1400</v>
      </c>
      <c r="W59" s="54">
        <f t="shared" si="9"/>
        <v>1400</v>
      </c>
      <c r="X59" s="12"/>
      <c r="Y59" s="12"/>
    </row>
    <row r="60" spans="1:25" ht="200.25" customHeight="1" x14ac:dyDescent="0.45">
      <c r="A60" s="4"/>
      <c r="B60" s="43">
        <v>300000000</v>
      </c>
      <c r="C60" s="43">
        <v>301000000</v>
      </c>
      <c r="D60" s="44">
        <v>301010000</v>
      </c>
      <c r="E60" s="44">
        <v>301010016</v>
      </c>
      <c r="F60" s="77" t="s">
        <v>0</v>
      </c>
      <c r="G60" s="65" t="s">
        <v>0</v>
      </c>
      <c r="H60" s="63">
        <v>40</v>
      </c>
      <c r="I60" s="65" t="s">
        <v>65</v>
      </c>
      <c r="J60" s="64">
        <v>40040000</v>
      </c>
      <c r="K60" s="65" t="s">
        <v>426</v>
      </c>
      <c r="L60" s="65" t="s">
        <v>651</v>
      </c>
      <c r="M60" s="65" t="s">
        <v>682</v>
      </c>
      <c r="N60" s="65" t="s">
        <v>683</v>
      </c>
      <c r="O60" s="65" t="s">
        <v>684</v>
      </c>
      <c r="P60" s="69">
        <v>6</v>
      </c>
      <c r="Q60" s="69">
        <v>5</v>
      </c>
      <c r="R60" s="42">
        <v>526.79999999999995</v>
      </c>
      <c r="S60" s="42">
        <v>526.79999999999995</v>
      </c>
      <c r="T60" s="42">
        <v>686.4</v>
      </c>
      <c r="U60" s="42">
        <v>693.7</v>
      </c>
      <c r="V60" s="42">
        <v>800</v>
      </c>
      <c r="W60" s="42">
        <v>800</v>
      </c>
      <c r="X60" s="13"/>
    </row>
    <row r="61" spans="1:25" ht="164.25" customHeight="1" x14ac:dyDescent="0.45">
      <c r="A61" s="4"/>
      <c r="B61" s="37">
        <v>300000000</v>
      </c>
      <c r="C61" s="37">
        <v>301000000</v>
      </c>
      <c r="D61" s="35">
        <v>301010000</v>
      </c>
      <c r="E61" s="35">
        <v>301010016</v>
      </c>
      <c r="F61" s="77" t="s">
        <v>0</v>
      </c>
      <c r="G61" s="65" t="s">
        <v>0</v>
      </c>
      <c r="H61" s="63">
        <v>231</v>
      </c>
      <c r="I61" s="65" t="s">
        <v>3</v>
      </c>
      <c r="J61" s="64">
        <v>231025000</v>
      </c>
      <c r="K61" s="65" t="s">
        <v>425</v>
      </c>
      <c r="L61" s="65" t="s">
        <v>654</v>
      </c>
      <c r="M61" s="65" t="s">
        <v>613</v>
      </c>
      <c r="N61" s="65" t="s">
        <v>424</v>
      </c>
      <c r="O61" s="65" t="s">
        <v>614</v>
      </c>
      <c r="P61" s="69">
        <v>6</v>
      </c>
      <c r="Q61" s="69">
        <v>5</v>
      </c>
      <c r="R61" s="42">
        <v>600</v>
      </c>
      <c r="S61" s="42">
        <v>600</v>
      </c>
      <c r="T61" s="42">
        <v>600</v>
      </c>
      <c r="U61" s="42">
        <v>600</v>
      </c>
      <c r="V61" s="42">
        <v>600</v>
      </c>
      <c r="W61" s="42">
        <v>600</v>
      </c>
    </row>
    <row r="62" spans="1:25" s="7" customFormat="1" ht="113.25" customHeight="1" x14ac:dyDescent="0.5">
      <c r="A62" s="6"/>
      <c r="B62" s="138">
        <v>301010021</v>
      </c>
      <c r="C62" s="139"/>
      <c r="D62" s="139"/>
      <c r="E62" s="139"/>
      <c r="F62" s="68">
        <v>301010021</v>
      </c>
      <c r="G62" s="38" t="s">
        <v>423</v>
      </c>
      <c r="H62" s="140"/>
      <c r="I62" s="140"/>
      <c r="J62" s="140"/>
      <c r="K62" s="38"/>
      <c r="L62" s="141"/>
      <c r="M62" s="141"/>
      <c r="N62" s="141"/>
      <c r="O62" s="141"/>
      <c r="P62" s="39" t="s">
        <v>0</v>
      </c>
      <c r="Q62" s="39" t="s">
        <v>0</v>
      </c>
      <c r="R62" s="54">
        <f>R67+R63+R64</f>
        <v>11922.3</v>
      </c>
      <c r="S62" s="54">
        <f>S67+S63+S64</f>
        <v>11922.3</v>
      </c>
      <c r="T62" s="54">
        <f>T67+T63+T64</f>
        <v>14879.199999999999</v>
      </c>
      <c r="U62" s="54">
        <f>U63+U64</f>
        <v>16098.5</v>
      </c>
      <c r="V62" s="54">
        <f t="shared" ref="V62:W62" si="10">V63+V64</f>
        <v>16298.5</v>
      </c>
      <c r="W62" s="54">
        <f t="shared" si="10"/>
        <v>16298.5</v>
      </c>
      <c r="X62" s="12"/>
      <c r="Y62" s="12"/>
    </row>
    <row r="63" spans="1:25" ht="197.25" customHeight="1" x14ac:dyDescent="0.45">
      <c r="A63" s="4"/>
      <c r="B63" s="47">
        <v>300000000</v>
      </c>
      <c r="C63" s="47">
        <v>301000000</v>
      </c>
      <c r="D63" s="48">
        <v>301010000</v>
      </c>
      <c r="E63" s="51">
        <v>301010021</v>
      </c>
      <c r="F63" s="77" t="s">
        <v>0</v>
      </c>
      <c r="G63" s="65" t="s">
        <v>0</v>
      </c>
      <c r="H63" s="63">
        <v>231</v>
      </c>
      <c r="I63" s="65" t="s">
        <v>3</v>
      </c>
      <c r="J63" s="64">
        <v>231024000</v>
      </c>
      <c r="K63" s="65" t="s">
        <v>417</v>
      </c>
      <c r="L63" s="65" t="s">
        <v>654</v>
      </c>
      <c r="M63" s="65" t="s">
        <v>416</v>
      </c>
      <c r="N63" s="65" t="s">
        <v>415</v>
      </c>
      <c r="O63" s="65" t="s">
        <v>414</v>
      </c>
      <c r="P63" s="69">
        <v>7</v>
      </c>
      <c r="Q63" s="69">
        <v>7</v>
      </c>
      <c r="R63" s="42">
        <v>3348.5</v>
      </c>
      <c r="S63" s="42">
        <v>3348.5</v>
      </c>
      <c r="T63" s="42">
        <v>4769.8999999999996</v>
      </c>
      <c r="U63" s="42">
        <v>7584.9</v>
      </c>
      <c r="V63" s="42">
        <v>7584.9</v>
      </c>
      <c r="W63" s="42">
        <v>7584.9</v>
      </c>
    </row>
    <row r="64" spans="1:25" ht="275.25" customHeight="1" x14ac:dyDescent="0.45">
      <c r="A64" s="4"/>
      <c r="B64" s="47"/>
      <c r="C64" s="47"/>
      <c r="D64" s="48"/>
      <c r="E64" s="51"/>
      <c r="F64" s="77"/>
      <c r="G64" s="65"/>
      <c r="H64" s="63">
        <v>231</v>
      </c>
      <c r="I64" s="65" t="s">
        <v>3</v>
      </c>
      <c r="J64" s="64">
        <v>231030000</v>
      </c>
      <c r="K64" s="65" t="s">
        <v>422</v>
      </c>
      <c r="L64" s="65" t="s">
        <v>654</v>
      </c>
      <c r="M64" s="65" t="s">
        <v>421</v>
      </c>
      <c r="N64" s="65" t="s">
        <v>420</v>
      </c>
      <c r="O64" s="65" t="s">
        <v>419</v>
      </c>
      <c r="P64" s="69">
        <v>7</v>
      </c>
      <c r="Q64" s="69">
        <v>7</v>
      </c>
      <c r="R64" s="42">
        <v>8573.7999999999993</v>
      </c>
      <c r="S64" s="42">
        <v>8573.7999999999993</v>
      </c>
      <c r="T64" s="42">
        <v>1665.9</v>
      </c>
      <c r="U64" s="42">
        <v>8513.6</v>
      </c>
      <c r="V64" s="42">
        <v>8713.6</v>
      </c>
      <c r="W64" s="42">
        <v>8713.6</v>
      </c>
    </row>
    <row r="65" spans="1:25" s="7" customFormat="1" ht="326.25" customHeight="1" x14ac:dyDescent="0.5">
      <c r="A65" s="6"/>
      <c r="B65" s="138">
        <v>301010022</v>
      </c>
      <c r="C65" s="139"/>
      <c r="D65" s="139"/>
      <c r="E65" s="139"/>
      <c r="F65" s="68">
        <v>301010022</v>
      </c>
      <c r="G65" s="38" t="s">
        <v>418</v>
      </c>
      <c r="H65" s="140"/>
      <c r="I65" s="140"/>
      <c r="J65" s="140"/>
      <c r="K65" s="38"/>
      <c r="L65" s="141"/>
      <c r="M65" s="141"/>
      <c r="N65" s="141"/>
      <c r="O65" s="141"/>
      <c r="P65" s="39" t="s">
        <v>0</v>
      </c>
      <c r="Q65" s="39" t="s">
        <v>0</v>
      </c>
      <c r="R65" s="54">
        <f>SUM(R68:R91)</f>
        <v>782396.4</v>
      </c>
      <c r="S65" s="54">
        <f t="shared" ref="S65:T65" si="11">SUM(S68:S91)</f>
        <v>675853.5</v>
      </c>
      <c r="T65" s="54">
        <f t="shared" si="11"/>
        <v>932378.9</v>
      </c>
      <c r="U65" s="54">
        <f>SUM(U66:U91)</f>
        <v>708050.59999999986</v>
      </c>
      <c r="V65" s="54">
        <f>SUM(V66:V91)</f>
        <v>529018.9</v>
      </c>
      <c r="W65" s="54">
        <f>SUM(W66:W91)</f>
        <v>537727</v>
      </c>
      <c r="X65" s="12"/>
      <c r="Y65" s="12"/>
    </row>
    <row r="66" spans="1:25" s="7" customFormat="1" ht="140.25" customHeight="1" x14ac:dyDescent="0.5">
      <c r="A66" s="6"/>
      <c r="B66" s="55"/>
      <c r="C66" s="55"/>
      <c r="D66" s="56"/>
      <c r="E66" s="56"/>
      <c r="F66" s="68"/>
      <c r="G66" s="38"/>
      <c r="H66" s="63">
        <v>70</v>
      </c>
      <c r="I66" s="100" t="s">
        <v>890</v>
      </c>
      <c r="J66" s="63" t="s">
        <v>889</v>
      </c>
      <c r="K66" s="65" t="s">
        <v>452</v>
      </c>
      <c r="L66" s="65" t="s">
        <v>654</v>
      </c>
      <c r="M66" s="65" t="s">
        <v>451</v>
      </c>
      <c r="N66" s="38" t="s">
        <v>450</v>
      </c>
      <c r="O66" s="38" t="s">
        <v>449</v>
      </c>
      <c r="P66" s="39">
        <v>7</v>
      </c>
      <c r="Q66" s="39">
        <v>1</v>
      </c>
      <c r="R66" s="42">
        <v>0</v>
      </c>
      <c r="S66" s="42">
        <v>0</v>
      </c>
      <c r="T66" s="42">
        <v>0</v>
      </c>
      <c r="U66" s="42">
        <v>182361.3</v>
      </c>
      <c r="V66" s="42">
        <v>0</v>
      </c>
      <c r="W66" s="42">
        <v>0</v>
      </c>
      <c r="X66" s="12"/>
      <c r="Y66" s="12"/>
    </row>
    <row r="67" spans="1:25" s="9" customFormat="1" ht="200.25" customHeight="1" x14ac:dyDescent="0.2">
      <c r="A67" s="31"/>
      <c r="B67" s="57"/>
      <c r="C67" s="57"/>
      <c r="D67" s="58"/>
      <c r="E67" s="58"/>
      <c r="F67" s="79"/>
      <c r="G67" s="95"/>
      <c r="H67" s="96">
        <v>231</v>
      </c>
      <c r="I67" s="100" t="s">
        <v>3</v>
      </c>
      <c r="J67" s="96" t="s">
        <v>1064</v>
      </c>
      <c r="K67" s="95" t="s">
        <v>515</v>
      </c>
      <c r="L67" s="65" t="s">
        <v>654</v>
      </c>
      <c r="M67" s="120" t="s">
        <v>1139</v>
      </c>
      <c r="N67" s="95" t="s">
        <v>647</v>
      </c>
      <c r="O67" s="95" t="s">
        <v>648</v>
      </c>
      <c r="P67" s="80">
        <v>7</v>
      </c>
      <c r="Q67" s="80">
        <v>2</v>
      </c>
      <c r="R67" s="59">
        <v>0</v>
      </c>
      <c r="S67" s="59">
        <v>0</v>
      </c>
      <c r="T67" s="59">
        <v>8443.4</v>
      </c>
      <c r="U67" s="59">
        <v>18781.400000000001</v>
      </c>
      <c r="V67" s="59">
        <v>18781.400000000001</v>
      </c>
      <c r="W67" s="59">
        <v>18781.400000000001</v>
      </c>
    </row>
    <row r="68" spans="1:25" ht="188.25" customHeight="1" x14ac:dyDescent="0.45">
      <c r="A68" s="4"/>
      <c r="B68" s="45">
        <v>300000000</v>
      </c>
      <c r="C68" s="45">
        <v>301000000</v>
      </c>
      <c r="D68" s="46">
        <v>301010000</v>
      </c>
      <c r="E68" s="46">
        <v>301010022</v>
      </c>
      <c r="F68" s="77" t="s">
        <v>0</v>
      </c>
      <c r="G68" s="65" t="s">
        <v>0</v>
      </c>
      <c r="H68" s="63">
        <v>231</v>
      </c>
      <c r="I68" s="65" t="s">
        <v>3</v>
      </c>
      <c r="J68" s="64">
        <v>231037000</v>
      </c>
      <c r="K68" s="65" t="s">
        <v>413</v>
      </c>
      <c r="L68" s="65" t="s">
        <v>654</v>
      </c>
      <c r="M68" s="65" t="s">
        <v>394</v>
      </c>
      <c r="N68" s="65" t="s">
        <v>412</v>
      </c>
      <c r="O68" s="65" t="s">
        <v>392</v>
      </c>
      <c r="P68" s="69">
        <v>7</v>
      </c>
      <c r="Q68" s="69">
        <v>1</v>
      </c>
      <c r="R68" s="42">
        <v>978.1</v>
      </c>
      <c r="S68" s="42">
        <v>978.1</v>
      </c>
      <c r="T68" s="42">
        <v>26.5</v>
      </c>
      <c r="U68" s="42">
        <v>370</v>
      </c>
      <c r="V68" s="42">
        <v>817.7</v>
      </c>
      <c r="W68" s="42">
        <v>459</v>
      </c>
      <c r="Y68" s="13"/>
    </row>
    <row r="69" spans="1:25" ht="176.25" customHeight="1" x14ac:dyDescent="0.45">
      <c r="A69" s="4"/>
      <c r="B69" s="45">
        <v>300000000</v>
      </c>
      <c r="C69" s="45">
        <v>301000000</v>
      </c>
      <c r="D69" s="46">
        <v>301010000</v>
      </c>
      <c r="E69" s="46">
        <v>301010022</v>
      </c>
      <c r="F69" s="77" t="s">
        <v>0</v>
      </c>
      <c r="G69" s="65" t="s">
        <v>0</v>
      </c>
      <c r="H69" s="63">
        <v>231</v>
      </c>
      <c r="I69" s="65" t="s">
        <v>3</v>
      </c>
      <c r="J69" s="64">
        <v>231037000</v>
      </c>
      <c r="K69" s="65" t="s">
        <v>413</v>
      </c>
      <c r="L69" s="65" t="s">
        <v>654</v>
      </c>
      <c r="M69" s="65" t="s">
        <v>394</v>
      </c>
      <c r="N69" s="65" t="s">
        <v>412</v>
      </c>
      <c r="O69" s="65" t="s">
        <v>392</v>
      </c>
      <c r="P69" s="69">
        <v>7</v>
      </c>
      <c r="Q69" s="69">
        <v>2</v>
      </c>
      <c r="R69" s="42">
        <v>254.1</v>
      </c>
      <c r="S69" s="42">
        <v>254.1</v>
      </c>
      <c r="T69" s="42">
        <v>0</v>
      </c>
      <c r="U69" s="42">
        <v>0</v>
      </c>
      <c r="V69" s="42">
        <v>0</v>
      </c>
      <c r="W69" s="42">
        <v>0</v>
      </c>
      <c r="Y69" s="13"/>
    </row>
    <row r="70" spans="1:25" ht="203.25" customHeight="1" x14ac:dyDescent="0.45">
      <c r="A70" s="4"/>
      <c r="B70" s="45">
        <v>300000000</v>
      </c>
      <c r="C70" s="45">
        <v>301000000</v>
      </c>
      <c r="D70" s="46">
        <v>301010000</v>
      </c>
      <c r="E70" s="46">
        <v>301010022</v>
      </c>
      <c r="F70" s="77" t="s">
        <v>0</v>
      </c>
      <c r="G70" s="65" t="s">
        <v>0</v>
      </c>
      <c r="H70" s="63">
        <v>231</v>
      </c>
      <c r="I70" s="65" t="s">
        <v>3</v>
      </c>
      <c r="J70" s="64">
        <v>231037000</v>
      </c>
      <c r="K70" s="65" t="s">
        <v>413</v>
      </c>
      <c r="L70" s="65" t="s">
        <v>654</v>
      </c>
      <c r="M70" s="65" t="s">
        <v>394</v>
      </c>
      <c r="N70" s="65" t="s">
        <v>412</v>
      </c>
      <c r="O70" s="65" t="s">
        <v>392</v>
      </c>
      <c r="P70" s="69">
        <v>7</v>
      </c>
      <c r="Q70" s="69">
        <v>3</v>
      </c>
      <c r="R70" s="42">
        <v>450</v>
      </c>
      <c r="S70" s="42">
        <v>450</v>
      </c>
      <c r="T70" s="42">
        <v>0</v>
      </c>
      <c r="U70" s="42">
        <v>0</v>
      </c>
      <c r="V70" s="42">
        <v>0</v>
      </c>
      <c r="W70" s="42">
        <v>0</v>
      </c>
      <c r="Y70" s="13"/>
    </row>
    <row r="71" spans="1:25" ht="326.25" customHeight="1" x14ac:dyDescent="0.45">
      <c r="A71" s="4"/>
      <c r="B71" s="45">
        <v>300000000</v>
      </c>
      <c r="C71" s="45">
        <v>301000000</v>
      </c>
      <c r="D71" s="46">
        <v>301010000</v>
      </c>
      <c r="E71" s="46">
        <v>301010022</v>
      </c>
      <c r="F71" s="77" t="s">
        <v>0</v>
      </c>
      <c r="G71" s="65" t="s">
        <v>0</v>
      </c>
      <c r="H71" s="63">
        <v>231</v>
      </c>
      <c r="I71" s="65" t="s">
        <v>3</v>
      </c>
      <c r="J71" s="64">
        <v>231231011</v>
      </c>
      <c r="K71" s="65" t="s">
        <v>216</v>
      </c>
      <c r="L71" s="65" t="s">
        <v>654</v>
      </c>
      <c r="M71" s="65" t="s">
        <v>615</v>
      </c>
      <c r="N71" s="65" t="s">
        <v>616</v>
      </c>
      <c r="O71" s="65" t="s">
        <v>617</v>
      </c>
      <c r="P71" s="69">
        <v>7</v>
      </c>
      <c r="Q71" s="69">
        <v>3</v>
      </c>
      <c r="R71" s="42">
        <v>94562.7</v>
      </c>
      <c r="S71" s="42">
        <v>94562.7</v>
      </c>
      <c r="T71" s="42">
        <v>0</v>
      </c>
      <c r="U71" s="42">
        <v>0</v>
      </c>
      <c r="V71" s="42">
        <v>0</v>
      </c>
      <c r="W71" s="42">
        <v>0</v>
      </c>
      <c r="Y71" s="13"/>
    </row>
    <row r="72" spans="1:25" ht="326.25" customHeight="1" x14ac:dyDescent="0.45">
      <c r="A72" s="4"/>
      <c r="B72" s="45">
        <v>300000000</v>
      </c>
      <c r="C72" s="45">
        <v>301000000</v>
      </c>
      <c r="D72" s="46">
        <v>301010000</v>
      </c>
      <c r="E72" s="46">
        <v>301010022</v>
      </c>
      <c r="F72" s="77" t="s">
        <v>0</v>
      </c>
      <c r="G72" s="65" t="s">
        <v>0</v>
      </c>
      <c r="H72" s="63">
        <v>231</v>
      </c>
      <c r="I72" s="65" t="s">
        <v>3</v>
      </c>
      <c r="J72" s="64">
        <v>231231011</v>
      </c>
      <c r="K72" s="65" t="s">
        <v>216</v>
      </c>
      <c r="L72" s="65" t="s">
        <v>654</v>
      </c>
      <c r="M72" s="65" t="s">
        <v>615</v>
      </c>
      <c r="N72" s="65" t="s">
        <v>616</v>
      </c>
      <c r="O72" s="65" t="s">
        <v>617</v>
      </c>
      <c r="P72" s="69">
        <v>7</v>
      </c>
      <c r="Q72" s="69">
        <v>2</v>
      </c>
      <c r="R72" s="42">
        <v>174326.5</v>
      </c>
      <c r="S72" s="42">
        <v>174326.5</v>
      </c>
      <c r="T72" s="42">
        <v>0</v>
      </c>
      <c r="U72" s="42">
        <v>0</v>
      </c>
      <c r="V72" s="42">
        <v>0</v>
      </c>
      <c r="W72" s="42">
        <v>0</v>
      </c>
    </row>
    <row r="73" spans="1:25" ht="326.25" customHeight="1" x14ac:dyDescent="0.45">
      <c r="A73" s="4"/>
      <c r="B73" s="45">
        <v>300000000</v>
      </c>
      <c r="C73" s="45">
        <v>301000000</v>
      </c>
      <c r="D73" s="46">
        <v>301010000</v>
      </c>
      <c r="E73" s="46">
        <v>301010022</v>
      </c>
      <c r="F73" s="77" t="s">
        <v>0</v>
      </c>
      <c r="G73" s="65" t="s">
        <v>0</v>
      </c>
      <c r="H73" s="63">
        <v>231</v>
      </c>
      <c r="I73" s="65" t="s">
        <v>3</v>
      </c>
      <c r="J73" s="64">
        <v>231231011</v>
      </c>
      <c r="K73" s="65" t="s">
        <v>216</v>
      </c>
      <c r="L73" s="65" t="s">
        <v>654</v>
      </c>
      <c r="M73" s="65" t="s">
        <v>615</v>
      </c>
      <c r="N73" s="65" t="s">
        <v>616</v>
      </c>
      <c r="O73" s="65" t="s">
        <v>617</v>
      </c>
      <c r="P73" s="69">
        <v>7</v>
      </c>
      <c r="Q73" s="69">
        <v>9</v>
      </c>
      <c r="R73" s="42">
        <v>40594.699999999997</v>
      </c>
      <c r="S73" s="42">
        <v>40594.699999999997</v>
      </c>
      <c r="T73" s="42">
        <v>43051.199999999997</v>
      </c>
      <c r="U73" s="42">
        <v>40897.599999999999</v>
      </c>
      <c r="V73" s="42">
        <v>43337.1</v>
      </c>
      <c r="W73" s="42">
        <v>45120.800000000003</v>
      </c>
    </row>
    <row r="74" spans="1:25" ht="326.25" customHeight="1" x14ac:dyDescent="0.45">
      <c r="A74" s="4"/>
      <c r="B74" s="45">
        <v>300000000</v>
      </c>
      <c r="C74" s="45">
        <v>301000000</v>
      </c>
      <c r="D74" s="46">
        <v>301010000</v>
      </c>
      <c r="E74" s="46">
        <v>301010022</v>
      </c>
      <c r="F74" s="77" t="s">
        <v>0</v>
      </c>
      <c r="G74" s="65" t="s">
        <v>0</v>
      </c>
      <c r="H74" s="63">
        <v>231</v>
      </c>
      <c r="I74" s="65" t="s">
        <v>3</v>
      </c>
      <c r="J74" s="64">
        <v>231231050</v>
      </c>
      <c r="K74" s="65" t="s">
        <v>411</v>
      </c>
      <c r="L74" s="65" t="s">
        <v>654</v>
      </c>
      <c r="M74" s="65" t="s">
        <v>410</v>
      </c>
      <c r="N74" s="65" t="s">
        <v>409</v>
      </c>
      <c r="O74" s="65" t="s">
        <v>408</v>
      </c>
      <c r="P74" s="69">
        <v>7</v>
      </c>
      <c r="Q74" s="69">
        <v>1</v>
      </c>
      <c r="R74" s="42">
        <v>149109</v>
      </c>
      <c r="S74" s="42">
        <v>149109</v>
      </c>
      <c r="T74" s="42">
        <v>151433.4</v>
      </c>
      <c r="U74" s="42">
        <v>131965.1</v>
      </c>
      <c r="V74" s="42">
        <v>137266.70000000001</v>
      </c>
      <c r="W74" s="42">
        <v>140583.70000000001</v>
      </c>
    </row>
    <row r="75" spans="1:25" ht="326.25" customHeight="1" x14ac:dyDescent="0.45">
      <c r="A75" s="4"/>
      <c r="B75" s="45"/>
      <c r="C75" s="45"/>
      <c r="D75" s="46"/>
      <c r="E75" s="46"/>
      <c r="F75" s="77"/>
      <c r="G75" s="65"/>
      <c r="H75" s="63">
        <v>231</v>
      </c>
      <c r="I75" s="65" t="s">
        <v>3</v>
      </c>
      <c r="J75" s="64">
        <v>231231070</v>
      </c>
      <c r="K75" s="65" t="s">
        <v>407</v>
      </c>
      <c r="L75" s="65" t="s">
        <v>654</v>
      </c>
      <c r="M75" s="65" t="s">
        <v>406</v>
      </c>
      <c r="N75" s="65" t="s">
        <v>405</v>
      </c>
      <c r="O75" s="65" t="s">
        <v>404</v>
      </c>
      <c r="P75" s="69">
        <v>7</v>
      </c>
      <c r="Q75" s="69">
        <v>2</v>
      </c>
      <c r="R75" s="42">
        <v>24197.200000000001</v>
      </c>
      <c r="S75" s="42">
        <v>24197.200000000001</v>
      </c>
      <c r="T75" s="42">
        <v>195947.2</v>
      </c>
      <c r="U75" s="42">
        <v>150289.1</v>
      </c>
      <c r="V75" s="42">
        <v>161634.1</v>
      </c>
      <c r="W75" s="42">
        <v>164888</v>
      </c>
    </row>
    <row r="76" spans="1:25" ht="326.25" customHeight="1" x14ac:dyDescent="0.45">
      <c r="A76" s="4"/>
      <c r="B76" s="45">
        <v>300000000</v>
      </c>
      <c r="C76" s="45">
        <v>301000000</v>
      </c>
      <c r="D76" s="46">
        <v>301010000</v>
      </c>
      <c r="E76" s="46">
        <v>301010022</v>
      </c>
      <c r="F76" s="77" t="s">
        <v>0</v>
      </c>
      <c r="G76" s="65" t="s">
        <v>0</v>
      </c>
      <c r="H76" s="63">
        <v>231</v>
      </c>
      <c r="I76" s="65" t="s">
        <v>3</v>
      </c>
      <c r="J76" s="64">
        <v>231231080</v>
      </c>
      <c r="K76" s="65" t="s">
        <v>403</v>
      </c>
      <c r="L76" s="65" t="s">
        <v>654</v>
      </c>
      <c r="M76" s="65" t="s">
        <v>402</v>
      </c>
      <c r="N76" s="65" t="s">
        <v>401</v>
      </c>
      <c r="O76" s="65" t="s">
        <v>400</v>
      </c>
      <c r="P76" s="69">
        <v>7</v>
      </c>
      <c r="Q76" s="69">
        <v>3</v>
      </c>
      <c r="R76" s="42">
        <v>780.2</v>
      </c>
      <c r="S76" s="42">
        <v>780.2</v>
      </c>
      <c r="T76" s="42">
        <v>99537.9</v>
      </c>
      <c r="U76" s="42">
        <v>98016.7</v>
      </c>
      <c r="V76" s="42">
        <v>76886.2</v>
      </c>
      <c r="W76" s="42">
        <v>78221.7</v>
      </c>
    </row>
    <row r="77" spans="1:25" ht="191.25" customHeight="1" x14ac:dyDescent="0.45">
      <c r="A77" s="4"/>
      <c r="B77" s="45">
        <v>300000000</v>
      </c>
      <c r="C77" s="45">
        <v>301000000</v>
      </c>
      <c r="D77" s="46">
        <v>301010000</v>
      </c>
      <c r="E77" s="46">
        <v>301010022</v>
      </c>
      <c r="F77" s="77" t="s">
        <v>0</v>
      </c>
      <c r="G77" s="65" t="s">
        <v>0</v>
      </c>
      <c r="H77" s="63">
        <v>231</v>
      </c>
      <c r="I77" s="65" t="s">
        <v>3</v>
      </c>
      <c r="J77" s="64">
        <v>231231100</v>
      </c>
      <c r="K77" s="65" t="s">
        <v>399</v>
      </c>
      <c r="L77" s="65" t="s">
        <v>654</v>
      </c>
      <c r="M77" s="65" t="s">
        <v>398</v>
      </c>
      <c r="N77" s="65" t="s">
        <v>397</v>
      </c>
      <c r="O77" s="65" t="s">
        <v>396</v>
      </c>
      <c r="P77" s="69">
        <v>7</v>
      </c>
      <c r="Q77" s="69">
        <v>9</v>
      </c>
      <c r="R77" s="42">
        <v>14222.3</v>
      </c>
      <c r="S77" s="42">
        <v>14221.7</v>
      </c>
      <c r="T77" s="42">
        <v>18159.400000000001</v>
      </c>
      <c r="U77" s="42">
        <v>15157.6</v>
      </c>
      <c r="V77" s="42">
        <v>13453.4</v>
      </c>
      <c r="W77" s="42">
        <v>13453.4</v>
      </c>
    </row>
    <row r="78" spans="1:25" ht="197.25" customHeight="1" x14ac:dyDescent="0.45">
      <c r="A78" s="4"/>
      <c r="B78" s="45">
        <v>300000000</v>
      </c>
      <c r="C78" s="45">
        <v>301000000</v>
      </c>
      <c r="D78" s="46">
        <v>301010000</v>
      </c>
      <c r="E78" s="46">
        <v>301010022</v>
      </c>
      <c r="F78" s="77" t="s">
        <v>0</v>
      </c>
      <c r="G78" s="65" t="s">
        <v>0</v>
      </c>
      <c r="H78" s="63">
        <v>231</v>
      </c>
      <c r="I78" s="65" t="s">
        <v>3</v>
      </c>
      <c r="J78" s="64">
        <v>231231200</v>
      </c>
      <c r="K78" s="65" t="s">
        <v>395</v>
      </c>
      <c r="L78" s="65" t="s">
        <v>654</v>
      </c>
      <c r="M78" s="65" t="s">
        <v>394</v>
      </c>
      <c r="N78" s="65" t="s">
        <v>393</v>
      </c>
      <c r="O78" s="65" t="s">
        <v>392</v>
      </c>
      <c r="P78" s="69">
        <v>7</v>
      </c>
      <c r="Q78" s="69">
        <v>1</v>
      </c>
      <c r="R78" s="42">
        <v>833.8</v>
      </c>
      <c r="S78" s="42">
        <v>833.8</v>
      </c>
      <c r="T78" s="42">
        <v>171.3</v>
      </c>
      <c r="U78" s="42">
        <v>273.7</v>
      </c>
      <c r="V78" s="42">
        <v>338.8</v>
      </c>
      <c r="W78" s="42">
        <v>130.4</v>
      </c>
    </row>
    <row r="79" spans="1:25" ht="185.25" customHeight="1" x14ac:dyDescent="0.45">
      <c r="A79" s="4"/>
      <c r="B79" s="45">
        <v>300000000</v>
      </c>
      <c r="C79" s="45">
        <v>301000000</v>
      </c>
      <c r="D79" s="46">
        <v>301010000</v>
      </c>
      <c r="E79" s="46">
        <v>301010022</v>
      </c>
      <c r="F79" s="77" t="s">
        <v>0</v>
      </c>
      <c r="G79" s="65" t="s">
        <v>0</v>
      </c>
      <c r="H79" s="63">
        <v>231</v>
      </c>
      <c r="I79" s="65" t="s">
        <v>3</v>
      </c>
      <c r="J79" s="64">
        <v>231231200</v>
      </c>
      <c r="K79" s="65" t="s">
        <v>395</v>
      </c>
      <c r="L79" s="65" t="s">
        <v>654</v>
      </c>
      <c r="M79" s="65" t="s">
        <v>394</v>
      </c>
      <c r="N79" s="65" t="s">
        <v>393</v>
      </c>
      <c r="O79" s="65" t="s">
        <v>392</v>
      </c>
      <c r="P79" s="69">
        <v>7</v>
      </c>
      <c r="Q79" s="69">
        <v>2</v>
      </c>
      <c r="R79" s="42">
        <v>1440.2</v>
      </c>
      <c r="S79" s="42">
        <v>1440.2</v>
      </c>
      <c r="T79" s="42">
        <v>897.5</v>
      </c>
      <c r="U79" s="42">
        <v>0</v>
      </c>
      <c r="V79" s="42">
        <v>500</v>
      </c>
      <c r="W79" s="42">
        <v>145.1</v>
      </c>
    </row>
    <row r="80" spans="1:25" ht="188.25" customHeight="1" x14ac:dyDescent="0.45">
      <c r="A80" s="4"/>
      <c r="B80" s="45"/>
      <c r="C80" s="45"/>
      <c r="D80" s="46"/>
      <c r="E80" s="46"/>
      <c r="F80" s="77"/>
      <c r="G80" s="65"/>
      <c r="H80" s="63">
        <v>231</v>
      </c>
      <c r="I80" s="65" t="s">
        <v>3</v>
      </c>
      <c r="J80" s="64">
        <v>231231200</v>
      </c>
      <c r="K80" s="65" t="s">
        <v>395</v>
      </c>
      <c r="L80" s="65" t="s">
        <v>654</v>
      </c>
      <c r="M80" s="65" t="s">
        <v>1140</v>
      </c>
      <c r="N80" s="65" t="s">
        <v>393</v>
      </c>
      <c r="O80" s="65" t="s">
        <v>392</v>
      </c>
      <c r="P80" s="69">
        <v>7</v>
      </c>
      <c r="Q80" s="69">
        <v>3</v>
      </c>
      <c r="R80" s="60">
        <v>50</v>
      </c>
      <c r="S80" s="60">
        <v>50</v>
      </c>
      <c r="T80" s="49">
        <v>0</v>
      </c>
      <c r="U80" s="42">
        <v>0</v>
      </c>
      <c r="V80" s="42">
        <v>0</v>
      </c>
      <c r="W80" s="42">
        <v>0</v>
      </c>
    </row>
    <row r="81" spans="1:25" ht="149.25" customHeight="1" x14ac:dyDescent="0.45">
      <c r="A81" s="4"/>
      <c r="B81" s="43">
        <v>300000000</v>
      </c>
      <c r="C81" s="43">
        <v>304000000</v>
      </c>
      <c r="D81" s="44">
        <v>304020000</v>
      </c>
      <c r="E81" s="44">
        <v>304020023</v>
      </c>
      <c r="F81" s="77" t="s">
        <v>0</v>
      </c>
      <c r="G81" s="65" t="s">
        <v>0</v>
      </c>
      <c r="H81" s="63">
        <v>231</v>
      </c>
      <c r="I81" s="65" t="s">
        <v>3</v>
      </c>
      <c r="J81" s="64">
        <v>231016100</v>
      </c>
      <c r="K81" s="65" t="s">
        <v>645</v>
      </c>
      <c r="L81" s="65" t="s">
        <v>654</v>
      </c>
      <c r="M81" s="65" t="s">
        <v>516</v>
      </c>
      <c r="N81" s="65" t="s">
        <v>646</v>
      </c>
      <c r="O81" s="65" t="s">
        <v>442</v>
      </c>
      <c r="P81" s="69">
        <v>7</v>
      </c>
      <c r="Q81" s="69">
        <v>2</v>
      </c>
      <c r="R81" s="60">
        <v>0</v>
      </c>
      <c r="S81" s="60">
        <v>0</v>
      </c>
      <c r="T81" s="49">
        <v>15238.6</v>
      </c>
      <c r="U81" s="42">
        <v>0</v>
      </c>
      <c r="V81" s="42">
        <v>0</v>
      </c>
      <c r="W81" s="42">
        <v>0</v>
      </c>
    </row>
    <row r="82" spans="1:25" ht="188.25" customHeight="1" x14ac:dyDescent="0.45">
      <c r="A82" s="4"/>
      <c r="B82" s="45"/>
      <c r="C82" s="45"/>
      <c r="D82" s="46"/>
      <c r="E82" s="46"/>
      <c r="F82" s="77"/>
      <c r="G82" s="65"/>
      <c r="H82" s="63">
        <v>241</v>
      </c>
      <c r="I82" s="65" t="s">
        <v>177</v>
      </c>
      <c r="J82" s="64">
        <v>241084145</v>
      </c>
      <c r="K82" s="65" t="s">
        <v>331</v>
      </c>
      <c r="L82" s="65" t="s">
        <v>654</v>
      </c>
      <c r="M82" s="65" t="s">
        <v>330</v>
      </c>
      <c r="N82" s="65" t="s">
        <v>529</v>
      </c>
      <c r="O82" s="65" t="s">
        <v>329</v>
      </c>
      <c r="P82" s="69">
        <v>11</v>
      </c>
      <c r="Q82" s="69">
        <v>1</v>
      </c>
      <c r="R82" s="42">
        <v>0</v>
      </c>
      <c r="S82" s="42">
        <v>0</v>
      </c>
      <c r="T82" s="42">
        <v>1925.5</v>
      </c>
      <c r="U82" s="42">
        <v>5000</v>
      </c>
      <c r="V82" s="42">
        <v>9927.2999999999993</v>
      </c>
      <c r="W82" s="42">
        <v>9767.2999999999993</v>
      </c>
    </row>
    <row r="83" spans="1:25" ht="173.25" customHeight="1" x14ac:dyDescent="0.45">
      <c r="A83" s="4"/>
      <c r="B83" s="45"/>
      <c r="C83" s="45"/>
      <c r="D83" s="46"/>
      <c r="E83" s="46"/>
      <c r="F83" s="77"/>
      <c r="G83" s="65"/>
      <c r="H83" s="63">
        <v>241</v>
      </c>
      <c r="I83" s="65" t="s">
        <v>177</v>
      </c>
      <c r="J83" s="64">
        <v>241241145</v>
      </c>
      <c r="K83" s="65" t="s">
        <v>318</v>
      </c>
      <c r="L83" s="65" t="s">
        <v>654</v>
      </c>
      <c r="M83" s="65" t="s">
        <v>317</v>
      </c>
      <c r="N83" s="65" t="s">
        <v>531</v>
      </c>
      <c r="O83" s="65" t="s">
        <v>316</v>
      </c>
      <c r="P83" s="69">
        <v>11</v>
      </c>
      <c r="Q83" s="69">
        <v>1</v>
      </c>
      <c r="R83" s="42">
        <v>0</v>
      </c>
      <c r="S83" s="42">
        <v>0</v>
      </c>
      <c r="T83" s="42">
        <v>14634.6</v>
      </c>
      <c r="U83" s="42">
        <v>1643.1</v>
      </c>
      <c r="V83" s="42">
        <v>684.8</v>
      </c>
      <c r="W83" s="42">
        <v>784.8</v>
      </c>
    </row>
    <row r="84" spans="1:25" ht="218.25" customHeight="1" x14ac:dyDescent="0.45">
      <c r="A84" s="4"/>
      <c r="B84" s="45">
        <v>300000000</v>
      </c>
      <c r="C84" s="45">
        <v>301000000</v>
      </c>
      <c r="D84" s="46">
        <v>301010000</v>
      </c>
      <c r="E84" s="46">
        <v>301010022</v>
      </c>
      <c r="F84" s="81" t="s">
        <v>0</v>
      </c>
      <c r="G84" s="82" t="s">
        <v>0</v>
      </c>
      <c r="H84" s="63">
        <v>241</v>
      </c>
      <c r="I84" s="65" t="s">
        <v>177</v>
      </c>
      <c r="J84" s="64">
        <v>241081133</v>
      </c>
      <c r="K84" s="65" t="s">
        <v>391</v>
      </c>
      <c r="L84" s="65" t="s">
        <v>654</v>
      </c>
      <c r="M84" s="65" t="s">
        <v>526</v>
      </c>
      <c r="N84" s="65" t="s">
        <v>527</v>
      </c>
      <c r="O84" s="65" t="s">
        <v>528</v>
      </c>
      <c r="P84" s="69">
        <v>7</v>
      </c>
      <c r="Q84" s="69">
        <v>3</v>
      </c>
      <c r="R84" s="42">
        <v>55322.9</v>
      </c>
      <c r="S84" s="42">
        <v>55322.9</v>
      </c>
      <c r="T84" s="42">
        <v>61407.4</v>
      </c>
      <c r="U84" s="50">
        <v>62471.4</v>
      </c>
      <c r="V84" s="50">
        <v>65171.4</v>
      </c>
      <c r="W84" s="50">
        <v>65171.4</v>
      </c>
    </row>
    <row r="85" spans="1:25" ht="182.25" customHeight="1" x14ac:dyDescent="0.45">
      <c r="A85" s="4"/>
      <c r="B85" s="45">
        <v>300000000</v>
      </c>
      <c r="C85" s="45">
        <v>301000000</v>
      </c>
      <c r="D85" s="46">
        <v>301010000</v>
      </c>
      <c r="E85" s="46">
        <v>301010022</v>
      </c>
      <c r="F85" s="77" t="s">
        <v>0</v>
      </c>
      <c r="G85" s="65" t="s">
        <v>0</v>
      </c>
      <c r="H85" s="63">
        <v>241</v>
      </c>
      <c r="I85" s="65" t="s">
        <v>177</v>
      </c>
      <c r="J85" s="64">
        <v>241241142</v>
      </c>
      <c r="K85" s="65" t="s">
        <v>390</v>
      </c>
      <c r="L85" s="65" t="s">
        <v>654</v>
      </c>
      <c r="M85" s="65" t="s">
        <v>320</v>
      </c>
      <c r="N85" s="65" t="s">
        <v>530</v>
      </c>
      <c r="O85" s="65" t="s">
        <v>319</v>
      </c>
      <c r="P85" s="69">
        <v>7</v>
      </c>
      <c r="Q85" s="69">
        <v>3</v>
      </c>
      <c r="R85" s="49">
        <v>175</v>
      </c>
      <c r="S85" s="49">
        <v>175</v>
      </c>
      <c r="T85" s="49">
        <v>0</v>
      </c>
      <c r="U85" s="50">
        <v>220</v>
      </c>
      <c r="V85" s="50">
        <v>220</v>
      </c>
      <c r="W85" s="50">
        <v>220</v>
      </c>
    </row>
    <row r="86" spans="1:25" ht="179.25" customHeight="1" x14ac:dyDescent="0.45">
      <c r="A86" s="4"/>
      <c r="B86" s="45"/>
      <c r="C86" s="45"/>
      <c r="D86" s="46"/>
      <c r="E86" s="46"/>
      <c r="F86" s="77"/>
      <c r="G86" s="65"/>
      <c r="H86" s="63">
        <v>241</v>
      </c>
      <c r="I86" s="65" t="s">
        <v>177</v>
      </c>
      <c r="J86" s="64">
        <v>241084145</v>
      </c>
      <c r="K86" s="65" t="s">
        <v>331</v>
      </c>
      <c r="L86" s="65" t="s">
        <v>654</v>
      </c>
      <c r="M86" s="65" t="s">
        <v>330</v>
      </c>
      <c r="N86" s="65" t="s">
        <v>529</v>
      </c>
      <c r="O86" s="65" t="s">
        <v>329</v>
      </c>
      <c r="P86" s="69">
        <v>7</v>
      </c>
      <c r="Q86" s="69">
        <v>3</v>
      </c>
      <c r="R86" s="49">
        <v>1642.1</v>
      </c>
      <c r="S86" s="49">
        <v>1642.1</v>
      </c>
      <c r="T86" s="42">
        <v>0</v>
      </c>
      <c r="U86" s="42">
        <v>0</v>
      </c>
      <c r="V86" s="42">
        <v>0</v>
      </c>
      <c r="W86" s="42">
        <v>0</v>
      </c>
    </row>
    <row r="87" spans="1:25" ht="185.25" customHeight="1" x14ac:dyDescent="0.45">
      <c r="A87" s="4"/>
      <c r="B87" s="45"/>
      <c r="C87" s="45"/>
      <c r="D87" s="46"/>
      <c r="E87" s="46"/>
      <c r="F87" s="77"/>
      <c r="G87" s="65"/>
      <c r="H87" s="63">
        <v>241</v>
      </c>
      <c r="I87" s="65" t="s">
        <v>177</v>
      </c>
      <c r="J87" s="64">
        <v>241241145</v>
      </c>
      <c r="K87" s="65" t="s">
        <v>318</v>
      </c>
      <c r="L87" s="65" t="s">
        <v>654</v>
      </c>
      <c r="M87" s="65" t="s">
        <v>317</v>
      </c>
      <c r="N87" s="65" t="s">
        <v>531</v>
      </c>
      <c r="O87" s="65" t="s">
        <v>316</v>
      </c>
      <c r="P87" s="69">
        <v>7</v>
      </c>
      <c r="Q87" s="69">
        <v>3</v>
      </c>
      <c r="R87" s="49">
        <v>694.4</v>
      </c>
      <c r="S87" s="49">
        <v>694.4</v>
      </c>
      <c r="T87" s="49">
        <v>0</v>
      </c>
      <c r="U87" s="49">
        <v>0</v>
      </c>
      <c r="V87" s="49">
        <v>0</v>
      </c>
      <c r="W87" s="49">
        <v>0</v>
      </c>
    </row>
    <row r="88" spans="1:25" ht="152.25" customHeight="1" x14ac:dyDescent="0.45">
      <c r="A88" s="4"/>
      <c r="B88" s="45">
        <v>300000000</v>
      </c>
      <c r="C88" s="45">
        <v>301000000</v>
      </c>
      <c r="D88" s="46">
        <v>301010000</v>
      </c>
      <c r="E88" s="46">
        <v>301010022</v>
      </c>
      <c r="F88" s="77" t="s">
        <v>0</v>
      </c>
      <c r="G88" s="65" t="s">
        <v>0</v>
      </c>
      <c r="H88" s="63">
        <v>241</v>
      </c>
      <c r="I88" s="65" t="s">
        <v>177</v>
      </c>
      <c r="J88" s="64">
        <v>241241146</v>
      </c>
      <c r="K88" s="65" t="s">
        <v>389</v>
      </c>
      <c r="L88" s="65" t="s">
        <v>654</v>
      </c>
      <c r="M88" s="65" t="s">
        <v>532</v>
      </c>
      <c r="N88" s="65" t="s">
        <v>533</v>
      </c>
      <c r="O88" s="65" t="s">
        <v>388</v>
      </c>
      <c r="P88" s="69">
        <v>7</v>
      </c>
      <c r="Q88" s="69">
        <v>3</v>
      </c>
      <c r="R88" s="49">
        <v>1167.2</v>
      </c>
      <c r="S88" s="49">
        <v>1167.2</v>
      </c>
      <c r="T88" s="49">
        <v>1400</v>
      </c>
      <c r="U88" s="49">
        <v>603.6</v>
      </c>
      <c r="V88" s="97">
        <v>0</v>
      </c>
      <c r="W88" s="97">
        <v>0</v>
      </c>
    </row>
    <row r="89" spans="1:25" ht="128.25" customHeight="1" x14ac:dyDescent="0.45">
      <c r="A89" s="4"/>
      <c r="B89" s="45">
        <v>300000000</v>
      </c>
      <c r="C89" s="45">
        <v>301000000</v>
      </c>
      <c r="D89" s="46">
        <v>301010000</v>
      </c>
      <c r="E89" s="46">
        <v>301010022</v>
      </c>
      <c r="F89" s="77" t="s">
        <v>0</v>
      </c>
      <c r="G89" s="65" t="s">
        <v>0</v>
      </c>
      <c r="H89" s="63">
        <v>241</v>
      </c>
      <c r="I89" s="65" t="s">
        <v>177</v>
      </c>
      <c r="J89" s="64">
        <v>241241149</v>
      </c>
      <c r="K89" s="65" t="s">
        <v>387</v>
      </c>
      <c r="L89" s="65" t="s">
        <v>654</v>
      </c>
      <c r="M89" s="65" t="s">
        <v>1126</v>
      </c>
      <c r="N89" s="65" t="s">
        <v>534</v>
      </c>
      <c r="O89" s="65" t="s">
        <v>535</v>
      </c>
      <c r="P89" s="69">
        <v>7</v>
      </c>
      <c r="Q89" s="69">
        <v>3</v>
      </c>
      <c r="R89" s="49">
        <v>99.5</v>
      </c>
      <c r="S89" s="49">
        <v>99.5</v>
      </c>
      <c r="T89" s="49">
        <v>0</v>
      </c>
      <c r="U89" s="49">
        <v>0</v>
      </c>
      <c r="V89" s="49">
        <v>0</v>
      </c>
      <c r="W89" s="49">
        <v>0</v>
      </c>
    </row>
    <row r="90" spans="1:25" ht="266.25" customHeight="1" x14ac:dyDescent="0.45">
      <c r="A90" s="4"/>
      <c r="B90" s="45">
        <v>300000000</v>
      </c>
      <c r="C90" s="45">
        <v>301000000</v>
      </c>
      <c r="D90" s="46">
        <v>301010000</v>
      </c>
      <c r="E90" s="46">
        <v>301010022</v>
      </c>
      <c r="F90" s="77" t="s">
        <v>0</v>
      </c>
      <c r="G90" s="65" t="s">
        <v>0</v>
      </c>
      <c r="H90" s="63">
        <v>481</v>
      </c>
      <c r="I90" s="65" t="s">
        <v>59</v>
      </c>
      <c r="J90" s="64">
        <v>481481009</v>
      </c>
      <c r="K90" s="65" t="s">
        <v>386</v>
      </c>
      <c r="L90" s="65" t="s">
        <v>654</v>
      </c>
      <c r="M90" s="65" t="s">
        <v>1065</v>
      </c>
      <c r="N90" s="65" t="s">
        <v>912</v>
      </c>
      <c r="O90" s="65" t="s">
        <v>913</v>
      </c>
      <c r="P90" s="69">
        <v>7</v>
      </c>
      <c r="Q90" s="69">
        <v>2</v>
      </c>
      <c r="R90" s="42">
        <v>165920</v>
      </c>
      <c r="S90" s="42">
        <v>95124.2</v>
      </c>
      <c r="T90" s="42">
        <v>328548.40000000002</v>
      </c>
      <c r="U90" s="42">
        <v>0</v>
      </c>
      <c r="V90" s="42">
        <v>0</v>
      </c>
      <c r="W90" s="42">
        <v>0</v>
      </c>
    </row>
    <row r="91" spans="1:25" ht="155.25" customHeight="1" x14ac:dyDescent="0.45">
      <c r="A91" s="4"/>
      <c r="B91" s="37">
        <v>300000000</v>
      </c>
      <c r="C91" s="37">
        <v>301000000</v>
      </c>
      <c r="D91" s="35">
        <v>301010000</v>
      </c>
      <c r="E91" s="35">
        <v>301010003</v>
      </c>
      <c r="F91" s="77" t="s">
        <v>0</v>
      </c>
      <c r="G91" s="65" t="s">
        <v>0</v>
      </c>
      <c r="H91" s="63">
        <v>481</v>
      </c>
      <c r="I91" s="65" t="s">
        <v>59</v>
      </c>
      <c r="J91" s="64">
        <v>481481740</v>
      </c>
      <c r="K91" s="65" t="s">
        <v>495</v>
      </c>
      <c r="L91" s="65" t="s">
        <v>654</v>
      </c>
      <c r="M91" s="65" t="s">
        <v>1125</v>
      </c>
      <c r="N91" s="65" t="s">
        <v>914</v>
      </c>
      <c r="O91" s="65" t="s">
        <v>915</v>
      </c>
      <c r="P91" s="69">
        <v>7</v>
      </c>
      <c r="Q91" s="69">
        <v>2</v>
      </c>
      <c r="R91" s="42">
        <v>55576.5</v>
      </c>
      <c r="S91" s="42">
        <v>19830</v>
      </c>
      <c r="T91" s="42">
        <v>0</v>
      </c>
      <c r="U91" s="42">
        <v>0</v>
      </c>
      <c r="V91" s="42">
        <v>0</v>
      </c>
      <c r="W91" s="42">
        <v>0</v>
      </c>
    </row>
    <row r="92" spans="1:25" s="7" customFormat="1" ht="326.25" customHeight="1" x14ac:dyDescent="0.5">
      <c r="A92" s="6"/>
      <c r="B92" s="138">
        <v>301010024</v>
      </c>
      <c r="C92" s="139"/>
      <c r="D92" s="139"/>
      <c r="E92" s="139"/>
      <c r="F92" s="68">
        <v>301010024</v>
      </c>
      <c r="G92" s="38" t="s">
        <v>385</v>
      </c>
      <c r="H92" s="140"/>
      <c r="I92" s="140"/>
      <c r="J92" s="140"/>
      <c r="K92" s="38"/>
      <c r="L92" s="141"/>
      <c r="M92" s="141"/>
      <c r="N92" s="141"/>
      <c r="O92" s="141"/>
      <c r="P92" s="39" t="s">
        <v>0</v>
      </c>
      <c r="Q92" s="39" t="s">
        <v>0</v>
      </c>
      <c r="R92" s="54">
        <f t="shared" ref="R92:W92" si="12">SUM(R93:R95)</f>
        <v>22190.7</v>
      </c>
      <c r="S92" s="54">
        <f t="shared" si="12"/>
        <v>10288.5</v>
      </c>
      <c r="T92" s="54">
        <f t="shared" si="12"/>
        <v>4432.5</v>
      </c>
      <c r="U92" s="54">
        <f t="shared" si="12"/>
        <v>2000</v>
      </c>
      <c r="V92" s="54">
        <f t="shared" si="12"/>
        <v>2000</v>
      </c>
      <c r="W92" s="54">
        <f t="shared" si="12"/>
        <v>2000</v>
      </c>
      <c r="X92" s="12"/>
      <c r="Y92" s="12"/>
    </row>
    <row r="93" spans="1:25" ht="149.25" customHeight="1" x14ac:dyDescent="0.45">
      <c r="A93" s="4"/>
      <c r="B93" s="43">
        <v>300000000</v>
      </c>
      <c r="C93" s="43">
        <v>301000000</v>
      </c>
      <c r="D93" s="44">
        <v>301010000</v>
      </c>
      <c r="E93" s="44">
        <v>301010024</v>
      </c>
      <c r="F93" s="77" t="s">
        <v>0</v>
      </c>
      <c r="G93" s="65" t="s">
        <v>0</v>
      </c>
      <c r="H93" s="63">
        <v>70</v>
      </c>
      <c r="I93" s="65" t="s">
        <v>61</v>
      </c>
      <c r="J93" s="64">
        <v>70031000</v>
      </c>
      <c r="K93" s="65" t="s">
        <v>384</v>
      </c>
      <c r="L93" s="65" t="s">
        <v>654</v>
      </c>
      <c r="M93" s="65" t="s">
        <v>1141</v>
      </c>
      <c r="N93" s="65" t="s">
        <v>383</v>
      </c>
      <c r="O93" s="65" t="s">
        <v>382</v>
      </c>
      <c r="P93" s="69">
        <v>5</v>
      </c>
      <c r="Q93" s="69">
        <v>2</v>
      </c>
      <c r="R93" s="42">
        <v>3145</v>
      </c>
      <c r="S93" s="42">
        <v>3145</v>
      </c>
      <c r="T93" s="42">
        <v>2674</v>
      </c>
      <c r="U93" s="42">
        <v>0</v>
      </c>
      <c r="V93" s="42">
        <v>0</v>
      </c>
      <c r="W93" s="42">
        <v>0</v>
      </c>
    </row>
    <row r="94" spans="1:25" ht="269.25" customHeight="1" x14ac:dyDescent="0.45">
      <c r="A94" s="4"/>
      <c r="B94" s="45">
        <v>300000000</v>
      </c>
      <c r="C94" s="45">
        <v>301000000</v>
      </c>
      <c r="D94" s="46">
        <v>301010000</v>
      </c>
      <c r="E94" s="46">
        <v>301010024</v>
      </c>
      <c r="F94" s="77" t="s">
        <v>0</v>
      </c>
      <c r="G94" s="65" t="s">
        <v>0</v>
      </c>
      <c r="H94" s="63">
        <v>481</v>
      </c>
      <c r="I94" s="65" t="s">
        <v>59</v>
      </c>
      <c r="J94" s="64">
        <v>481481030</v>
      </c>
      <c r="K94" s="65" t="s">
        <v>381</v>
      </c>
      <c r="L94" s="65" t="s">
        <v>654</v>
      </c>
      <c r="M94" s="65" t="s">
        <v>1142</v>
      </c>
      <c r="N94" s="65" t="s">
        <v>916</v>
      </c>
      <c r="O94" s="65" t="s">
        <v>917</v>
      </c>
      <c r="P94" s="69">
        <v>5</v>
      </c>
      <c r="Q94" s="69">
        <v>2</v>
      </c>
      <c r="R94" s="42">
        <v>11576.6</v>
      </c>
      <c r="S94" s="42">
        <v>432.9</v>
      </c>
      <c r="T94" s="42">
        <v>0</v>
      </c>
      <c r="U94" s="42">
        <v>0</v>
      </c>
      <c r="V94" s="42">
        <v>0</v>
      </c>
      <c r="W94" s="42">
        <v>0</v>
      </c>
    </row>
    <row r="95" spans="1:25" ht="251.25" customHeight="1" x14ac:dyDescent="0.45">
      <c r="A95" s="4"/>
      <c r="B95" s="37">
        <v>300000000</v>
      </c>
      <c r="C95" s="37">
        <v>301000000</v>
      </c>
      <c r="D95" s="35">
        <v>301010000</v>
      </c>
      <c r="E95" s="35">
        <v>301010024</v>
      </c>
      <c r="F95" s="77" t="s">
        <v>0</v>
      </c>
      <c r="G95" s="65" t="s">
        <v>0</v>
      </c>
      <c r="H95" s="63">
        <v>481</v>
      </c>
      <c r="I95" s="65" t="s">
        <v>59</v>
      </c>
      <c r="J95" s="64">
        <v>481481030</v>
      </c>
      <c r="K95" s="65" t="s">
        <v>381</v>
      </c>
      <c r="L95" s="65" t="s">
        <v>651</v>
      </c>
      <c r="M95" s="65" t="s">
        <v>1143</v>
      </c>
      <c r="N95" s="65" t="s">
        <v>918</v>
      </c>
      <c r="O95" s="65" t="s">
        <v>919</v>
      </c>
      <c r="P95" s="69">
        <v>6</v>
      </c>
      <c r="Q95" s="69">
        <v>5</v>
      </c>
      <c r="R95" s="42">
        <v>7469.1</v>
      </c>
      <c r="S95" s="42">
        <v>6710.6</v>
      </c>
      <c r="T95" s="42">
        <v>1758.5</v>
      </c>
      <c r="U95" s="42">
        <v>2000</v>
      </c>
      <c r="V95" s="42">
        <v>2000</v>
      </c>
      <c r="W95" s="42">
        <v>2000</v>
      </c>
    </row>
    <row r="96" spans="1:25" s="7" customFormat="1" ht="161.25" customHeight="1" x14ac:dyDescent="0.5">
      <c r="A96" s="6"/>
      <c r="B96" s="138">
        <v>301010025</v>
      </c>
      <c r="C96" s="139"/>
      <c r="D96" s="139"/>
      <c r="E96" s="139"/>
      <c r="F96" s="68">
        <v>301010025</v>
      </c>
      <c r="G96" s="38" t="s">
        <v>380</v>
      </c>
      <c r="H96" s="140"/>
      <c r="I96" s="140"/>
      <c r="J96" s="140"/>
      <c r="K96" s="38"/>
      <c r="L96" s="141"/>
      <c r="M96" s="141"/>
      <c r="N96" s="141"/>
      <c r="O96" s="141"/>
      <c r="P96" s="39" t="s">
        <v>0</v>
      </c>
      <c r="Q96" s="39" t="s">
        <v>0</v>
      </c>
      <c r="R96" s="54">
        <f>R97</f>
        <v>13418.6</v>
      </c>
      <c r="S96" s="54">
        <f t="shared" ref="S96:W96" si="13">S97</f>
        <v>12301.7</v>
      </c>
      <c r="T96" s="54">
        <f t="shared" si="13"/>
        <v>6917.6</v>
      </c>
      <c r="U96" s="54">
        <f t="shared" si="13"/>
        <v>6127.6</v>
      </c>
      <c r="V96" s="54">
        <f t="shared" si="13"/>
        <v>5875</v>
      </c>
      <c r="W96" s="54">
        <f t="shared" si="13"/>
        <v>5875</v>
      </c>
      <c r="X96" s="12"/>
      <c r="Y96" s="12"/>
    </row>
    <row r="97" spans="1:25" ht="326.25" customHeight="1" x14ac:dyDescent="0.45">
      <c r="A97" s="4"/>
      <c r="B97" s="47">
        <v>300000000</v>
      </c>
      <c r="C97" s="47">
        <v>301000000</v>
      </c>
      <c r="D97" s="48">
        <v>301010000</v>
      </c>
      <c r="E97" s="51">
        <v>301010025</v>
      </c>
      <c r="F97" s="77" t="s">
        <v>0</v>
      </c>
      <c r="G97" s="65" t="s">
        <v>0</v>
      </c>
      <c r="H97" s="63">
        <v>40</v>
      </c>
      <c r="I97" s="65" t="s">
        <v>65</v>
      </c>
      <c r="J97" s="64">
        <v>40300000</v>
      </c>
      <c r="K97" s="65" t="s">
        <v>379</v>
      </c>
      <c r="L97" s="65" t="s">
        <v>651</v>
      </c>
      <c r="M97" s="65" t="s">
        <v>685</v>
      </c>
      <c r="N97" s="65" t="s">
        <v>686</v>
      </c>
      <c r="O97" s="65" t="s">
        <v>687</v>
      </c>
      <c r="P97" s="69">
        <v>4</v>
      </c>
      <c r="Q97" s="69">
        <v>12</v>
      </c>
      <c r="R97" s="42">
        <v>13418.6</v>
      </c>
      <c r="S97" s="42">
        <v>12301.7</v>
      </c>
      <c r="T97" s="42">
        <v>6917.6</v>
      </c>
      <c r="U97" s="42">
        <v>6127.6</v>
      </c>
      <c r="V97" s="42">
        <v>5875</v>
      </c>
      <c r="W97" s="42">
        <v>5875</v>
      </c>
      <c r="X97" s="13"/>
    </row>
    <row r="98" spans="1:25" s="7" customFormat="1" ht="104.25" customHeight="1" x14ac:dyDescent="0.5">
      <c r="A98" s="6"/>
      <c r="B98" s="138">
        <v>301010027</v>
      </c>
      <c r="C98" s="139"/>
      <c r="D98" s="139"/>
      <c r="E98" s="139"/>
      <c r="F98" s="68">
        <v>301010027</v>
      </c>
      <c r="G98" s="38" t="s">
        <v>378</v>
      </c>
      <c r="H98" s="140"/>
      <c r="I98" s="140"/>
      <c r="J98" s="140"/>
      <c r="K98" s="38"/>
      <c r="L98" s="141"/>
      <c r="M98" s="141"/>
      <c r="N98" s="141"/>
      <c r="O98" s="141"/>
      <c r="P98" s="39" t="s">
        <v>0</v>
      </c>
      <c r="Q98" s="39" t="s">
        <v>0</v>
      </c>
      <c r="R98" s="54">
        <f>R99</f>
        <v>4886.6000000000004</v>
      </c>
      <c r="S98" s="54">
        <f>S99</f>
        <v>4648.8999999999996</v>
      </c>
      <c r="T98" s="54">
        <f>T99</f>
        <v>5325.4</v>
      </c>
      <c r="U98" s="54">
        <f t="shared" ref="U98:W98" si="14">U99</f>
        <v>4380.3</v>
      </c>
      <c r="V98" s="54">
        <f t="shared" si="14"/>
        <v>4380.3</v>
      </c>
      <c r="W98" s="54">
        <f t="shared" si="14"/>
        <v>4380.3</v>
      </c>
      <c r="X98" s="12"/>
      <c r="Y98" s="12"/>
    </row>
    <row r="99" spans="1:25" ht="206.25" customHeight="1" x14ac:dyDescent="0.45">
      <c r="A99" s="4"/>
      <c r="B99" s="47">
        <v>300000000</v>
      </c>
      <c r="C99" s="47">
        <v>301000000</v>
      </c>
      <c r="D99" s="48">
        <v>301010000</v>
      </c>
      <c r="E99" s="51">
        <v>301010027</v>
      </c>
      <c r="F99" s="77" t="s">
        <v>0</v>
      </c>
      <c r="G99" s="65" t="s">
        <v>0</v>
      </c>
      <c r="H99" s="63">
        <v>40</v>
      </c>
      <c r="I99" s="65" t="s">
        <v>65</v>
      </c>
      <c r="J99" s="64">
        <v>40500120</v>
      </c>
      <c r="K99" s="65" t="s">
        <v>377</v>
      </c>
      <c r="L99" s="65" t="s">
        <v>651</v>
      </c>
      <c r="M99" s="65" t="s">
        <v>688</v>
      </c>
      <c r="N99" s="65" t="s">
        <v>689</v>
      </c>
      <c r="O99" s="65" t="s">
        <v>690</v>
      </c>
      <c r="P99" s="69">
        <v>8</v>
      </c>
      <c r="Q99" s="69">
        <v>4</v>
      </c>
      <c r="R99" s="42">
        <v>4886.6000000000004</v>
      </c>
      <c r="S99" s="42">
        <v>4648.8999999999996</v>
      </c>
      <c r="T99" s="42">
        <v>5325.4</v>
      </c>
      <c r="U99" s="42">
        <v>4380.3</v>
      </c>
      <c r="V99" s="42">
        <v>4380.3</v>
      </c>
      <c r="W99" s="42">
        <v>4380.3</v>
      </c>
      <c r="X99" s="13"/>
    </row>
    <row r="100" spans="1:25" s="7" customFormat="1" ht="66" customHeight="1" x14ac:dyDescent="0.5">
      <c r="A100" s="6"/>
      <c r="B100" s="138">
        <v>301010029</v>
      </c>
      <c r="C100" s="139"/>
      <c r="D100" s="139"/>
      <c r="E100" s="139"/>
      <c r="F100" s="68">
        <v>301010029</v>
      </c>
      <c r="G100" s="38" t="s">
        <v>376</v>
      </c>
      <c r="H100" s="140"/>
      <c r="I100" s="140"/>
      <c r="J100" s="140"/>
      <c r="K100" s="38"/>
      <c r="L100" s="141"/>
      <c r="M100" s="141"/>
      <c r="N100" s="141"/>
      <c r="O100" s="141"/>
      <c r="P100" s="39" t="s">
        <v>0</v>
      </c>
      <c r="Q100" s="39" t="s">
        <v>0</v>
      </c>
      <c r="R100" s="54">
        <f>R101+R102</f>
        <v>720.8</v>
      </c>
      <c r="S100" s="54">
        <f>S101+S102</f>
        <v>701.4</v>
      </c>
      <c r="T100" s="54">
        <f t="shared" ref="T100" si="15">T101+T102</f>
        <v>33</v>
      </c>
      <c r="U100" s="54">
        <f>U101+U102</f>
        <v>87</v>
      </c>
      <c r="V100" s="54">
        <f t="shared" ref="V100:W100" si="16">V101+V102</f>
        <v>37</v>
      </c>
      <c r="W100" s="54">
        <f t="shared" si="16"/>
        <v>37</v>
      </c>
      <c r="X100" s="12"/>
      <c r="Y100" s="12"/>
    </row>
    <row r="101" spans="1:25" ht="123.75" customHeight="1" x14ac:dyDescent="0.45">
      <c r="A101" s="5"/>
      <c r="B101" s="61">
        <v>300000000</v>
      </c>
      <c r="C101" s="61">
        <v>301000000</v>
      </c>
      <c r="D101" s="61">
        <v>301010000</v>
      </c>
      <c r="E101" s="45">
        <v>301010029</v>
      </c>
      <c r="F101" s="77"/>
      <c r="G101" s="65"/>
      <c r="H101" s="63">
        <v>481</v>
      </c>
      <c r="I101" s="65" t="s">
        <v>59</v>
      </c>
      <c r="J101" s="64">
        <v>481481810</v>
      </c>
      <c r="K101" s="65" t="s">
        <v>520</v>
      </c>
      <c r="L101" s="65" t="s">
        <v>651</v>
      </c>
      <c r="M101" s="65" t="s">
        <v>1160</v>
      </c>
      <c r="N101" s="65" t="s">
        <v>920</v>
      </c>
      <c r="O101" s="65" t="s">
        <v>921</v>
      </c>
      <c r="P101" s="69">
        <v>5</v>
      </c>
      <c r="Q101" s="69">
        <v>2</v>
      </c>
      <c r="R101" s="42">
        <v>0</v>
      </c>
      <c r="S101" s="42">
        <v>0</v>
      </c>
      <c r="T101" s="42">
        <v>0</v>
      </c>
      <c r="U101" s="42">
        <v>50</v>
      </c>
      <c r="V101" s="42">
        <v>0</v>
      </c>
      <c r="W101" s="42">
        <v>0</v>
      </c>
      <c r="X101" s="15"/>
    </row>
    <row r="102" spans="1:25" ht="326.25" customHeight="1" x14ac:dyDescent="0.45">
      <c r="A102" s="5"/>
      <c r="B102" s="61">
        <v>300000000</v>
      </c>
      <c r="C102" s="61">
        <v>301000000</v>
      </c>
      <c r="D102" s="61">
        <v>301010000</v>
      </c>
      <c r="E102" s="45">
        <v>301010029</v>
      </c>
      <c r="F102" s="77" t="s">
        <v>0</v>
      </c>
      <c r="G102" s="65" t="s">
        <v>0</v>
      </c>
      <c r="H102" s="63">
        <v>481</v>
      </c>
      <c r="I102" s="65" t="s">
        <v>59</v>
      </c>
      <c r="J102" s="64">
        <v>481481111</v>
      </c>
      <c r="K102" s="65" t="s">
        <v>29</v>
      </c>
      <c r="L102" s="65" t="s">
        <v>651</v>
      </c>
      <c r="M102" s="65" t="s">
        <v>924</v>
      </c>
      <c r="N102" s="65" t="s">
        <v>922</v>
      </c>
      <c r="O102" s="65" t="s">
        <v>923</v>
      </c>
      <c r="P102" s="69">
        <v>5</v>
      </c>
      <c r="Q102" s="69">
        <v>2</v>
      </c>
      <c r="R102" s="42">
        <v>720.8</v>
      </c>
      <c r="S102" s="42">
        <v>701.4</v>
      </c>
      <c r="T102" s="42">
        <v>33</v>
      </c>
      <c r="U102" s="42">
        <v>37</v>
      </c>
      <c r="V102" s="42">
        <v>37</v>
      </c>
      <c r="W102" s="42">
        <v>37</v>
      </c>
    </row>
    <row r="103" spans="1:25" s="7" customFormat="1" ht="101.25" customHeight="1" x14ac:dyDescent="0.5">
      <c r="A103" s="6"/>
      <c r="B103" s="138">
        <v>301010030</v>
      </c>
      <c r="C103" s="139"/>
      <c r="D103" s="139"/>
      <c r="E103" s="139"/>
      <c r="F103" s="68">
        <v>301010030</v>
      </c>
      <c r="G103" s="38" t="s">
        <v>375</v>
      </c>
      <c r="H103" s="140"/>
      <c r="I103" s="140"/>
      <c r="J103" s="140"/>
      <c r="K103" s="38"/>
      <c r="L103" s="141"/>
      <c r="M103" s="141"/>
      <c r="N103" s="141"/>
      <c r="O103" s="141"/>
      <c r="P103" s="39" t="s">
        <v>0</v>
      </c>
      <c r="Q103" s="39" t="s">
        <v>0</v>
      </c>
      <c r="R103" s="54">
        <f>R104+R105+R106+R107+R108</f>
        <v>15322.8</v>
      </c>
      <c r="S103" s="54">
        <f t="shared" ref="S103:W103" si="17">S104+S105+S106+S107+S108</f>
        <v>15314.2</v>
      </c>
      <c r="T103" s="54">
        <f t="shared" si="17"/>
        <v>9772.7000000000007</v>
      </c>
      <c r="U103" s="54">
        <f t="shared" si="17"/>
        <v>7921.3</v>
      </c>
      <c r="V103" s="54">
        <f t="shared" si="17"/>
        <v>13320</v>
      </c>
      <c r="W103" s="54">
        <f t="shared" si="17"/>
        <v>12820</v>
      </c>
      <c r="X103" s="12"/>
      <c r="Y103" s="12"/>
    </row>
    <row r="104" spans="1:25" s="7" customFormat="1" ht="197.25" customHeight="1" x14ac:dyDescent="0.5">
      <c r="A104" s="6"/>
      <c r="B104" s="40"/>
      <c r="C104" s="40"/>
      <c r="D104" s="41"/>
      <c r="E104" s="41"/>
      <c r="F104" s="77"/>
      <c r="G104" s="65"/>
      <c r="H104" s="63">
        <v>40</v>
      </c>
      <c r="I104" s="63" t="s">
        <v>65</v>
      </c>
      <c r="J104" s="63" t="s">
        <v>936</v>
      </c>
      <c r="K104" s="65" t="s">
        <v>374</v>
      </c>
      <c r="L104" s="65" t="s">
        <v>651</v>
      </c>
      <c r="M104" s="65" t="s">
        <v>691</v>
      </c>
      <c r="N104" s="65" t="s">
        <v>692</v>
      </c>
      <c r="O104" s="65" t="s">
        <v>693</v>
      </c>
      <c r="P104" s="69">
        <v>4</v>
      </c>
      <c r="Q104" s="69">
        <v>10</v>
      </c>
      <c r="R104" s="42">
        <v>13852.5</v>
      </c>
      <c r="S104" s="42">
        <v>13846.6</v>
      </c>
      <c r="T104" s="42">
        <v>8993.7000000000007</v>
      </c>
      <c r="U104" s="42">
        <v>7789.7</v>
      </c>
      <c r="V104" s="42">
        <v>13070</v>
      </c>
      <c r="W104" s="42">
        <v>12570</v>
      </c>
      <c r="X104" s="12"/>
      <c r="Y104" s="12"/>
    </row>
    <row r="105" spans="1:25" ht="137.25" customHeight="1" x14ac:dyDescent="0.45">
      <c r="A105" s="4"/>
      <c r="B105" s="43">
        <v>300000000</v>
      </c>
      <c r="C105" s="43">
        <v>301000000</v>
      </c>
      <c r="D105" s="44">
        <v>301010000</v>
      </c>
      <c r="E105" s="44">
        <v>301010030</v>
      </c>
      <c r="F105" s="77" t="s">
        <v>0</v>
      </c>
      <c r="G105" s="65"/>
      <c r="H105" s="63">
        <v>40</v>
      </c>
      <c r="I105" s="65" t="s">
        <v>65</v>
      </c>
      <c r="J105" s="64">
        <v>40500150</v>
      </c>
      <c r="K105" s="65" t="s">
        <v>340</v>
      </c>
      <c r="L105" s="65" t="s">
        <v>651</v>
      </c>
      <c r="M105" s="65" t="s">
        <v>694</v>
      </c>
      <c r="N105" s="65" t="s">
        <v>695</v>
      </c>
      <c r="O105" s="65" t="s">
        <v>696</v>
      </c>
      <c r="P105" s="69">
        <v>4</v>
      </c>
      <c r="Q105" s="69">
        <v>12</v>
      </c>
      <c r="R105" s="42">
        <v>0</v>
      </c>
      <c r="S105" s="42">
        <v>0</v>
      </c>
      <c r="T105" s="42">
        <v>150</v>
      </c>
      <c r="U105" s="42">
        <v>131.6</v>
      </c>
      <c r="V105" s="42">
        <v>250</v>
      </c>
      <c r="W105" s="42">
        <v>250</v>
      </c>
      <c r="X105" s="13"/>
    </row>
    <row r="106" spans="1:25" ht="239.25" customHeight="1" x14ac:dyDescent="0.45">
      <c r="A106" s="4"/>
      <c r="B106" s="45">
        <v>300000000</v>
      </c>
      <c r="C106" s="45">
        <v>301000000</v>
      </c>
      <c r="D106" s="46">
        <v>301010000</v>
      </c>
      <c r="E106" s="46">
        <v>301010030</v>
      </c>
      <c r="F106" s="77" t="s">
        <v>0</v>
      </c>
      <c r="G106" s="65" t="s">
        <v>0</v>
      </c>
      <c r="H106" s="63">
        <v>231</v>
      </c>
      <c r="I106" s="65" t="s">
        <v>3</v>
      </c>
      <c r="J106" s="64">
        <v>231231210</v>
      </c>
      <c r="K106" s="65" t="s">
        <v>373</v>
      </c>
      <c r="L106" s="65" t="s">
        <v>654</v>
      </c>
      <c r="M106" s="65" t="s">
        <v>618</v>
      </c>
      <c r="N106" s="65" t="s">
        <v>372</v>
      </c>
      <c r="O106" s="65" t="s">
        <v>619</v>
      </c>
      <c r="P106" s="69">
        <v>4</v>
      </c>
      <c r="Q106" s="69">
        <v>10</v>
      </c>
      <c r="R106" s="42">
        <v>387.7</v>
      </c>
      <c r="S106" s="42">
        <v>387.7</v>
      </c>
      <c r="T106" s="42">
        <v>0</v>
      </c>
      <c r="U106" s="42">
        <v>0</v>
      </c>
      <c r="V106" s="42">
        <v>0</v>
      </c>
      <c r="W106" s="42">
        <v>0</v>
      </c>
    </row>
    <row r="107" spans="1:25" ht="215.25" customHeight="1" x14ac:dyDescent="0.45">
      <c r="A107" s="4"/>
      <c r="B107" s="45">
        <v>300000000</v>
      </c>
      <c r="C107" s="45">
        <v>301000000</v>
      </c>
      <c r="D107" s="46">
        <v>301010000</v>
      </c>
      <c r="E107" s="46">
        <v>301010030</v>
      </c>
      <c r="F107" s="77" t="s">
        <v>0</v>
      </c>
      <c r="G107" s="65" t="s">
        <v>0</v>
      </c>
      <c r="H107" s="63">
        <v>241</v>
      </c>
      <c r="I107" s="65" t="s">
        <v>177</v>
      </c>
      <c r="J107" s="64">
        <v>241241134</v>
      </c>
      <c r="K107" s="65" t="s">
        <v>11</v>
      </c>
      <c r="L107" s="65" t="s">
        <v>654</v>
      </c>
      <c r="M107" s="65" t="s">
        <v>536</v>
      </c>
      <c r="N107" s="65" t="s">
        <v>537</v>
      </c>
      <c r="O107" s="65" t="s">
        <v>538</v>
      </c>
      <c r="P107" s="69">
        <v>4</v>
      </c>
      <c r="Q107" s="69">
        <v>10</v>
      </c>
      <c r="R107" s="49">
        <v>541.29999999999995</v>
      </c>
      <c r="S107" s="49">
        <v>538.6</v>
      </c>
      <c r="T107" s="49">
        <v>381.9</v>
      </c>
      <c r="U107" s="49">
        <v>0</v>
      </c>
      <c r="V107" s="49">
        <v>0</v>
      </c>
      <c r="W107" s="49">
        <v>0</v>
      </c>
    </row>
    <row r="108" spans="1:25" ht="179.25" customHeight="1" x14ac:dyDescent="0.45">
      <c r="A108" s="4"/>
      <c r="B108" s="45">
        <v>300000000</v>
      </c>
      <c r="C108" s="45">
        <v>301000000</v>
      </c>
      <c r="D108" s="46">
        <v>301010000</v>
      </c>
      <c r="E108" s="46">
        <v>301010030</v>
      </c>
      <c r="F108" s="77" t="s">
        <v>0</v>
      </c>
      <c r="G108" s="65" t="s">
        <v>0</v>
      </c>
      <c r="H108" s="63">
        <v>481</v>
      </c>
      <c r="I108" s="65" t="s">
        <v>59</v>
      </c>
      <c r="J108" s="64">
        <v>481481114</v>
      </c>
      <c r="K108" s="65" t="s">
        <v>373</v>
      </c>
      <c r="L108" s="65" t="s">
        <v>654</v>
      </c>
      <c r="M108" s="65" t="s">
        <v>935</v>
      </c>
      <c r="N108" s="65" t="s">
        <v>925</v>
      </c>
      <c r="O108" s="65" t="s">
        <v>926</v>
      </c>
      <c r="P108" s="69">
        <v>4</v>
      </c>
      <c r="Q108" s="69">
        <v>10</v>
      </c>
      <c r="R108" s="42">
        <v>541.29999999999995</v>
      </c>
      <c r="S108" s="42">
        <v>541.29999999999995</v>
      </c>
      <c r="T108" s="42">
        <v>247.1</v>
      </c>
      <c r="U108" s="42">
        <v>0</v>
      </c>
      <c r="V108" s="42">
        <v>0</v>
      </c>
      <c r="W108" s="42">
        <v>0</v>
      </c>
    </row>
    <row r="109" spans="1:25" s="7" customFormat="1" ht="89.25" customHeight="1" x14ac:dyDescent="0.5">
      <c r="A109" s="6"/>
      <c r="B109" s="138">
        <v>301010031</v>
      </c>
      <c r="C109" s="139"/>
      <c r="D109" s="139"/>
      <c r="E109" s="139"/>
      <c r="F109" s="68">
        <v>301010031</v>
      </c>
      <c r="G109" s="38" t="s">
        <v>371</v>
      </c>
      <c r="H109" s="140"/>
      <c r="I109" s="140"/>
      <c r="J109" s="140"/>
      <c r="K109" s="38"/>
      <c r="L109" s="141"/>
      <c r="M109" s="141"/>
      <c r="N109" s="141"/>
      <c r="O109" s="141"/>
      <c r="P109" s="39" t="s">
        <v>0</v>
      </c>
      <c r="Q109" s="39" t="s">
        <v>0</v>
      </c>
      <c r="R109" s="62">
        <f>R110+R111+R112+R113</f>
        <v>25449.3</v>
      </c>
      <c r="S109" s="62">
        <f t="shared" ref="S109:W109" si="18">S110+S111+S112+S113</f>
        <v>25449.3</v>
      </c>
      <c r="T109" s="62">
        <f t="shared" si="18"/>
        <v>28449.399999999998</v>
      </c>
      <c r="U109" s="62">
        <f t="shared" si="18"/>
        <v>26308.5</v>
      </c>
      <c r="V109" s="62">
        <f t="shared" si="18"/>
        <v>26308.5</v>
      </c>
      <c r="W109" s="62">
        <f t="shared" si="18"/>
        <v>26308.5</v>
      </c>
      <c r="X109" s="12"/>
      <c r="Y109" s="12"/>
    </row>
    <row r="110" spans="1:25" ht="230.25" customHeight="1" x14ac:dyDescent="0.45">
      <c r="A110" s="4"/>
      <c r="B110" s="43">
        <v>300000000</v>
      </c>
      <c r="C110" s="43">
        <v>301000000</v>
      </c>
      <c r="D110" s="44">
        <v>301010000</v>
      </c>
      <c r="E110" s="44">
        <v>301010031</v>
      </c>
      <c r="F110" s="77" t="s">
        <v>0</v>
      </c>
      <c r="G110" s="65" t="s">
        <v>0</v>
      </c>
      <c r="H110" s="63">
        <v>241</v>
      </c>
      <c r="I110" s="65" t="s">
        <v>177</v>
      </c>
      <c r="J110" s="64">
        <v>241022000</v>
      </c>
      <c r="K110" s="65" t="s">
        <v>370</v>
      </c>
      <c r="L110" s="65" t="s">
        <v>654</v>
      </c>
      <c r="M110" s="65" t="s">
        <v>539</v>
      </c>
      <c r="N110" s="65" t="s">
        <v>540</v>
      </c>
      <c r="O110" s="65" t="s">
        <v>369</v>
      </c>
      <c r="P110" s="69">
        <v>8</v>
      </c>
      <c r="Q110" s="69">
        <v>1</v>
      </c>
      <c r="R110" s="49">
        <v>24368.799999999999</v>
      </c>
      <c r="S110" s="49">
        <v>24368.799999999999</v>
      </c>
      <c r="T110" s="49">
        <v>26290.799999999999</v>
      </c>
      <c r="U110" s="49">
        <v>25379.9</v>
      </c>
      <c r="V110" s="49">
        <v>25379.9</v>
      </c>
      <c r="W110" s="49">
        <v>25379.9</v>
      </c>
    </row>
    <row r="111" spans="1:25" ht="248.25" customHeight="1" x14ac:dyDescent="0.45">
      <c r="A111" s="4"/>
      <c r="B111" s="45">
        <v>300000000</v>
      </c>
      <c r="C111" s="45">
        <v>301000000</v>
      </c>
      <c r="D111" s="46">
        <v>301010000</v>
      </c>
      <c r="E111" s="46">
        <v>301010031</v>
      </c>
      <c r="F111" s="77" t="s">
        <v>0</v>
      </c>
      <c r="G111" s="65" t="s">
        <v>0</v>
      </c>
      <c r="H111" s="63">
        <v>241</v>
      </c>
      <c r="I111" s="65" t="s">
        <v>177</v>
      </c>
      <c r="J111" s="64">
        <v>241022000</v>
      </c>
      <c r="K111" s="65" t="s">
        <v>370</v>
      </c>
      <c r="L111" s="65" t="s">
        <v>654</v>
      </c>
      <c r="M111" s="65" t="s">
        <v>539</v>
      </c>
      <c r="N111" s="65" t="s">
        <v>540</v>
      </c>
      <c r="O111" s="65" t="s">
        <v>369</v>
      </c>
      <c r="P111" s="69">
        <v>8</v>
      </c>
      <c r="Q111" s="69">
        <v>4</v>
      </c>
      <c r="R111" s="49">
        <v>730.5</v>
      </c>
      <c r="S111" s="49">
        <v>730.5</v>
      </c>
      <c r="T111" s="49">
        <v>769.6</v>
      </c>
      <c r="U111" s="42">
        <v>769.6</v>
      </c>
      <c r="V111" s="42">
        <v>769.6</v>
      </c>
      <c r="W111" s="42">
        <v>769.6</v>
      </c>
      <c r="Y111" s="16"/>
    </row>
    <row r="112" spans="1:25" ht="194.25" customHeight="1" x14ac:dyDescent="0.45">
      <c r="A112" s="4"/>
      <c r="B112" s="37">
        <v>300000000</v>
      </c>
      <c r="C112" s="37">
        <v>301000000</v>
      </c>
      <c r="D112" s="35">
        <v>301010000</v>
      </c>
      <c r="E112" s="35">
        <v>301010031</v>
      </c>
      <c r="F112" s="77" t="s">
        <v>0</v>
      </c>
      <c r="G112" s="65" t="s">
        <v>0</v>
      </c>
      <c r="H112" s="63">
        <v>241</v>
      </c>
      <c r="I112" s="65" t="s">
        <v>177</v>
      </c>
      <c r="J112" s="64">
        <v>241241141</v>
      </c>
      <c r="K112" s="65" t="s">
        <v>368</v>
      </c>
      <c r="L112" s="65" t="s">
        <v>654</v>
      </c>
      <c r="M112" s="65" t="s">
        <v>320</v>
      </c>
      <c r="N112" s="65" t="s">
        <v>541</v>
      </c>
      <c r="O112" s="65" t="s">
        <v>319</v>
      </c>
      <c r="P112" s="69">
        <v>8</v>
      </c>
      <c r="Q112" s="69">
        <v>1</v>
      </c>
      <c r="R112" s="49">
        <v>350</v>
      </c>
      <c r="S112" s="49">
        <v>350</v>
      </c>
      <c r="T112" s="49">
        <v>0</v>
      </c>
      <c r="U112" s="97">
        <v>159</v>
      </c>
      <c r="V112" s="97">
        <v>159</v>
      </c>
      <c r="W112" s="97">
        <v>159</v>
      </c>
    </row>
    <row r="113" spans="1:25" ht="173.25" customHeight="1" x14ac:dyDescent="0.45">
      <c r="A113" s="4"/>
      <c r="B113" s="37"/>
      <c r="C113" s="37"/>
      <c r="D113" s="35"/>
      <c r="E113" s="35"/>
      <c r="F113" s="77"/>
      <c r="G113" s="65"/>
      <c r="H113" s="63">
        <v>241</v>
      </c>
      <c r="I113" s="65" t="s">
        <v>177</v>
      </c>
      <c r="J113" s="64">
        <v>241241151</v>
      </c>
      <c r="K113" s="65" t="s">
        <v>542</v>
      </c>
      <c r="L113" s="65" t="s">
        <v>654</v>
      </c>
      <c r="M113" s="65" t="s">
        <v>543</v>
      </c>
      <c r="N113" s="65" t="s">
        <v>544</v>
      </c>
      <c r="O113" s="65" t="s">
        <v>545</v>
      </c>
      <c r="P113" s="69">
        <v>0</v>
      </c>
      <c r="Q113" s="69">
        <v>0</v>
      </c>
      <c r="R113" s="49">
        <v>0</v>
      </c>
      <c r="S113" s="49">
        <v>0</v>
      </c>
      <c r="T113" s="49">
        <v>1389</v>
      </c>
      <c r="U113" s="97">
        <v>0</v>
      </c>
      <c r="V113" s="97">
        <v>0</v>
      </c>
      <c r="W113" s="97">
        <v>0</v>
      </c>
    </row>
    <row r="114" spans="1:25" s="7" customFormat="1" ht="98.25" customHeight="1" x14ac:dyDescent="0.5">
      <c r="A114" s="6"/>
      <c r="B114" s="138">
        <v>301010032</v>
      </c>
      <c r="C114" s="139"/>
      <c r="D114" s="139"/>
      <c r="E114" s="139"/>
      <c r="F114" s="68">
        <v>301010032</v>
      </c>
      <c r="G114" s="38" t="s">
        <v>367</v>
      </c>
      <c r="H114" s="140"/>
      <c r="I114" s="140"/>
      <c r="J114" s="140"/>
      <c r="K114" s="38"/>
      <c r="L114" s="141"/>
      <c r="M114" s="141"/>
      <c r="N114" s="141"/>
      <c r="O114" s="141"/>
      <c r="P114" s="39" t="s">
        <v>0</v>
      </c>
      <c r="Q114" s="39" t="s">
        <v>0</v>
      </c>
      <c r="R114" s="54">
        <f t="shared" ref="R114:W114" si="19">SUM(R115:R125)</f>
        <v>402102.80000000005</v>
      </c>
      <c r="S114" s="54">
        <f t="shared" si="19"/>
        <v>137742.80000000002</v>
      </c>
      <c r="T114" s="54">
        <f t="shared" si="19"/>
        <v>396405.60000000003</v>
      </c>
      <c r="U114" s="62">
        <f t="shared" si="19"/>
        <v>116643.7</v>
      </c>
      <c r="V114" s="62">
        <f t="shared" si="19"/>
        <v>116816.7</v>
      </c>
      <c r="W114" s="62">
        <f t="shared" si="19"/>
        <v>116816.7</v>
      </c>
      <c r="X114" s="12"/>
      <c r="Y114" s="12"/>
    </row>
    <row r="115" spans="1:25" ht="159.75" customHeight="1" x14ac:dyDescent="0.45">
      <c r="A115" s="4"/>
      <c r="B115" s="43">
        <v>300000000</v>
      </c>
      <c r="C115" s="43">
        <v>301000000</v>
      </c>
      <c r="D115" s="44">
        <v>301010000</v>
      </c>
      <c r="E115" s="44">
        <v>301010032</v>
      </c>
      <c r="F115" s="77" t="s">
        <v>0</v>
      </c>
      <c r="G115" s="65" t="s">
        <v>0</v>
      </c>
      <c r="H115" s="63">
        <v>40</v>
      </c>
      <c r="I115" s="65" t="s">
        <v>65</v>
      </c>
      <c r="J115" s="64">
        <v>40048000</v>
      </c>
      <c r="K115" s="65" t="s">
        <v>366</v>
      </c>
      <c r="L115" s="65" t="s">
        <v>651</v>
      </c>
      <c r="M115" s="65" t="s">
        <v>697</v>
      </c>
      <c r="N115" s="65" t="s">
        <v>698</v>
      </c>
      <c r="O115" s="65" t="s">
        <v>699</v>
      </c>
      <c r="P115" s="69">
        <v>8</v>
      </c>
      <c r="Q115" s="69">
        <v>4</v>
      </c>
      <c r="R115" s="42">
        <v>1691.9</v>
      </c>
      <c r="S115" s="42">
        <v>1691.9</v>
      </c>
      <c r="T115" s="42">
        <v>2128.8000000000002</v>
      </c>
      <c r="U115" s="42">
        <v>2029.5</v>
      </c>
      <c r="V115" s="42">
        <v>2202.5</v>
      </c>
      <c r="W115" s="42">
        <v>2202.5</v>
      </c>
      <c r="X115" s="13"/>
      <c r="Y115" s="13"/>
    </row>
    <row r="116" spans="1:25" ht="269.25" customHeight="1" x14ac:dyDescent="0.45">
      <c r="A116" s="4"/>
      <c r="B116" s="45">
        <v>300000000</v>
      </c>
      <c r="C116" s="45">
        <v>301000000</v>
      </c>
      <c r="D116" s="46">
        <v>301010000</v>
      </c>
      <c r="E116" s="46">
        <v>301010032</v>
      </c>
      <c r="F116" s="77" t="s">
        <v>0</v>
      </c>
      <c r="G116" s="65" t="s">
        <v>0</v>
      </c>
      <c r="H116" s="63">
        <v>241</v>
      </c>
      <c r="I116" s="65" t="s">
        <v>177</v>
      </c>
      <c r="J116" s="64">
        <v>241023000</v>
      </c>
      <c r="K116" s="65" t="s">
        <v>365</v>
      </c>
      <c r="L116" s="65" t="s">
        <v>654</v>
      </c>
      <c r="M116" s="65" t="s">
        <v>546</v>
      </c>
      <c r="N116" s="65" t="s">
        <v>364</v>
      </c>
      <c r="O116" s="65" t="s">
        <v>363</v>
      </c>
      <c r="P116" s="69">
        <v>8</v>
      </c>
      <c r="Q116" s="69">
        <v>1</v>
      </c>
      <c r="R116" s="42">
        <v>34690</v>
      </c>
      <c r="S116" s="42">
        <v>34690</v>
      </c>
      <c r="T116" s="42">
        <v>25066.3</v>
      </c>
      <c r="U116" s="50">
        <v>14000</v>
      </c>
      <c r="V116" s="50">
        <v>14000</v>
      </c>
      <c r="W116" s="50">
        <v>14000</v>
      </c>
      <c r="Y116" s="13"/>
    </row>
    <row r="117" spans="1:25" ht="212.25" customHeight="1" x14ac:dyDescent="0.45">
      <c r="A117" s="4"/>
      <c r="B117" s="45">
        <v>300000000</v>
      </c>
      <c r="C117" s="45">
        <v>301000000</v>
      </c>
      <c r="D117" s="46">
        <v>301010000</v>
      </c>
      <c r="E117" s="46">
        <v>301010032</v>
      </c>
      <c r="F117" s="77" t="s">
        <v>0</v>
      </c>
      <c r="G117" s="65" t="s">
        <v>0</v>
      </c>
      <c r="H117" s="63">
        <v>241</v>
      </c>
      <c r="I117" s="65" t="s">
        <v>177</v>
      </c>
      <c r="J117" s="64">
        <v>241084175</v>
      </c>
      <c r="K117" s="65" t="s">
        <v>362</v>
      </c>
      <c r="L117" s="65" t="s">
        <v>654</v>
      </c>
      <c r="M117" s="65" t="s">
        <v>547</v>
      </c>
      <c r="N117" s="65" t="s">
        <v>548</v>
      </c>
      <c r="O117" s="65" t="s">
        <v>360</v>
      </c>
      <c r="P117" s="69">
        <v>8</v>
      </c>
      <c r="Q117" s="69">
        <v>1</v>
      </c>
      <c r="R117" s="42">
        <v>10736.5</v>
      </c>
      <c r="S117" s="42">
        <v>10736.5</v>
      </c>
      <c r="T117" s="42">
        <v>4100</v>
      </c>
      <c r="U117" s="42">
        <v>0</v>
      </c>
      <c r="V117" s="42">
        <v>0</v>
      </c>
      <c r="W117" s="42">
        <v>0</v>
      </c>
    </row>
    <row r="118" spans="1:25" ht="248.25" customHeight="1" x14ac:dyDescent="0.45">
      <c r="A118" s="4"/>
      <c r="B118" s="45"/>
      <c r="C118" s="45"/>
      <c r="D118" s="46"/>
      <c r="E118" s="46"/>
      <c r="F118" s="77"/>
      <c r="G118" s="65"/>
      <c r="H118" s="63">
        <v>241</v>
      </c>
      <c r="I118" s="65" t="s">
        <v>177</v>
      </c>
      <c r="J118" s="64">
        <v>241084175</v>
      </c>
      <c r="K118" s="65" t="s">
        <v>362</v>
      </c>
      <c r="L118" s="65" t="s">
        <v>654</v>
      </c>
      <c r="M118" s="65" t="s">
        <v>547</v>
      </c>
      <c r="N118" s="65" t="s">
        <v>361</v>
      </c>
      <c r="O118" s="65" t="s">
        <v>360</v>
      </c>
      <c r="P118" s="69">
        <v>7</v>
      </c>
      <c r="Q118" s="69">
        <v>3</v>
      </c>
      <c r="R118" s="42">
        <v>0</v>
      </c>
      <c r="S118" s="42">
        <v>0</v>
      </c>
      <c r="T118" s="42">
        <v>828.4</v>
      </c>
      <c r="U118" s="42">
        <v>0</v>
      </c>
      <c r="V118" s="42">
        <v>0</v>
      </c>
      <c r="W118" s="42">
        <v>0</v>
      </c>
    </row>
    <row r="119" spans="1:25" ht="326.25" customHeight="1" x14ac:dyDescent="0.45">
      <c r="A119" s="4"/>
      <c r="B119" s="45">
        <v>300000000</v>
      </c>
      <c r="C119" s="45">
        <v>301000000</v>
      </c>
      <c r="D119" s="46">
        <v>301010000</v>
      </c>
      <c r="E119" s="46">
        <v>301010032</v>
      </c>
      <c r="F119" s="77" t="s">
        <v>0</v>
      </c>
      <c r="G119" s="65" t="s">
        <v>0</v>
      </c>
      <c r="H119" s="63">
        <v>241</v>
      </c>
      <c r="I119" s="65" t="s">
        <v>177</v>
      </c>
      <c r="J119" s="64">
        <v>241084177</v>
      </c>
      <c r="K119" s="65" t="s">
        <v>359</v>
      </c>
      <c r="L119" s="65" t="s">
        <v>654</v>
      </c>
      <c r="M119" s="65" t="s">
        <v>549</v>
      </c>
      <c r="N119" s="65" t="s">
        <v>550</v>
      </c>
      <c r="O119" s="65" t="s">
        <v>551</v>
      </c>
      <c r="P119" s="69">
        <v>8</v>
      </c>
      <c r="Q119" s="69">
        <v>1</v>
      </c>
      <c r="R119" s="42">
        <v>80159.3</v>
      </c>
      <c r="S119" s="42">
        <v>80159.3</v>
      </c>
      <c r="T119" s="42">
        <v>90594.2</v>
      </c>
      <c r="U119" s="42">
        <v>92307.9</v>
      </c>
      <c r="V119" s="42">
        <v>92307.9</v>
      </c>
      <c r="W119" s="42">
        <v>92307.9</v>
      </c>
    </row>
    <row r="120" spans="1:25" ht="326.25" customHeight="1" x14ac:dyDescent="0.45">
      <c r="A120" s="4"/>
      <c r="B120" s="45">
        <v>300000000</v>
      </c>
      <c r="C120" s="45">
        <v>301000000</v>
      </c>
      <c r="D120" s="46">
        <v>301010000</v>
      </c>
      <c r="E120" s="46">
        <v>301010032</v>
      </c>
      <c r="F120" s="77" t="s">
        <v>0</v>
      </c>
      <c r="G120" s="65" t="s">
        <v>0</v>
      </c>
      <c r="H120" s="63">
        <v>241</v>
      </c>
      <c r="I120" s="65" t="s">
        <v>177</v>
      </c>
      <c r="J120" s="64">
        <v>241084177</v>
      </c>
      <c r="K120" s="65" t="s">
        <v>359</v>
      </c>
      <c r="L120" s="65" t="s">
        <v>654</v>
      </c>
      <c r="M120" s="65" t="s">
        <v>549</v>
      </c>
      <c r="N120" s="65" t="s">
        <v>550</v>
      </c>
      <c r="O120" s="65" t="s">
        <v>551</v>
      </c>
      <c r="P120" s="69">
        <v>8</v>
      </c>
      <c r="Q120" s="69">
        <v>4</v>
      </c>
      <c r="R120" s="42">
        <v>9480.1</v>
      </c>
      <c r="S120" s="42">
        <v>9480.1</v>
      </c>
      <c r="T120" s="42">
        <v>9468.9</v>
      </c>
      <c r="U120" s="42">
        <v>8286.2999999999993</v>
      </c>
      <c r="V120" s="42">
        <v>8286.2999999999993</v>
      </c>
      <c r="W120" s="42">
        <v>8286.2999999999993</v>
      </c>
    </row>
    <row r="121" spans="1:25" ht="326.25" customHeight="1" x14ac:dyDescent="0.45">
      <c r="A121" s="4"/>
      <c r="B121" s="45">
        <v>300000000</v>
      </c>
      <c r="C121" s="45">
        <v>301000000</v>
      </c>
      <c r="D121" s="46">
        <v>301010000</v>
      </c>
      <c r="E121" s="46">
        <v>301010032</v>
      </c>
      <c r="F121" s="77" t="s">
        <v>0</v>
      </c>
      <c r="G121" s="65" t="s">
        <v>0</v>
      </c>
      <c r="H121" s="63">
        <v>241</v>
      </c>
      <c r="I121" s="65" t="s">
        <v>177</v>
      </c>
      <c r="J121" s="64">
        <v>241241144</v>
      </c>
      <c r="K121" s="65" t="s">
        <v>358</v>
      </c>
      <c r="L121" s="65" t="s">
        <v>654</v>
      </c>
      <c r="M121" s="65" t="s">
        <v>320</v>
      </c>
      <c r="N121" s="65" t="s">
        <v>552</v>
      </c>
      <c r="O121" s="65" t="s">
        <v>319</v>
      </c>
      <c r="P121" s="69">
        <v>8</v>
      </c>
      <c r="Q121" s="69">
        <v>1</v>
      </c>
      <c r="R121" s="42">
        <v>0</v>
      </c>
      <c r="S121" s="42">
        <v>0</v>
      </c>
      <c r="T121" s="42">
        <v>57.1</v>
      </c>
      <c r="U121" s="50">
        <v>20</v>
      </c>
      <c r="V121" s="50">
        <v>20</v>
      </c>
      <c r="W121" s="50">
        <v>20</v>
      </c>
    </row>
    <row r="122" spans="1:25" ht="326.25" customHeight="1" x14ac:dyDescent="0.45">
      <c r="A122" s="4"/>
      <c r="B122" s="45">
        <v>300000000</v>
      </c>
      <c r="C122" s="45">
        <v>301000000</v>
      </c>
      <c r="D122" s="46">
        <v>301010000</v>
      </c>
      <c r="E122" s="46">
        <v>301010032</v>
      </c>
      <c r="F122" s="77" t="s">
        <v>0</v>
      </c>
      <c r="G122" s="65" t="s">
        <v>0</v>
      </c>
      <c r="H122" s="63">
        <v>481</v>
      </c>
      <c r="I122" s="65" t="s">
        <v>59</v>
      </c>
      <c r="J122" s="64">
        <v>481481010</v>
      </c>
      <c r="K122" s="65" t="s">
        <v>356</v>
      </c>
      <c r="L122" s="65" t="s">
        <v>654</v>
      </c>
      <c r="M122" s="65" t="s">
        <v>1127</v>
      </c>
      <c r="N122" s="65" t="s">
        <v>932</v>
      </c>
      <c r="O122" s="65" t="s">
        <v>931</v>
      </c>
      <c r="P122" s="69">
        <v>8</v>
      </c>
      <c r="Q122" s="69">
        <v>1</v>
      </c>
      <c r="R122" s="42">
        <v>265345</v>
      </c>
      <c r="S122" s="42">
        <v>985</v>
      </c>
      <c r="T122" s="42">
        <v>264161.90000000002</v>
      </c>
      <c r="U122" s="42">
        <v>0</v>
      </c>
      <c r="V122" s="42">
        <v>0</v>
      </c>
      <c r="W122" s="42">
        <v>0</v>
      </c>
    </row>
    <row r="123" spans="1:25" ht="326.25" customHeight="1" x14ac:dyDescent="0.45">
      <c r="A123" s="4"/>
      <c r="B123" s="45">
        <v>300000000</v>
      </c>
      <c r="C123" s="45">
        <v>301000000</v>
      </c>
      <c r="D123" s="46">
        <v>301010000</v>
      </c>
      <c r="E123" s="46">
        <v>301010032</v>
      </c>
      <c r="F123" s="77" t="s">
        <v>0</v>
      </c>
      <c r="G123" s="65"/>
      <c r="H123" s="63">
        <v>481</v>
      </c>
      <c r="I123" s="65" t="s">
        <v>59</v>
      </c>
      <c r="J123" s="64">
        <v>481481103</v>
      </c>
      <c r="K123" s="65" t="s">
        <v>355</v>
      </c>
      <c r="L123" s="65" t="s">
        <v>654</v>
      </c>
      <c r="M123" s="65" t="s">
        <v>354</v>
      </c>
      <c r="N123" s="65" t="s">
        <v>353</v>
      </c>
      <c r="O123" s="65" t="s">
        <v>352</v>
      </c>
      <c r="P123" s="69">
        <v>1</v>
      </c>
      <c r="Q123" s="69">
        <v>13</v>
      </c>
      <c r="R123" s="42">
        <v>0</v>
      </c>
      <c r="S123" s="42">
        <v>0</v>
      </c>
      <c r="T123" s="42">
        <v>0</v>
      </c>
      <c r="U123" s="42">
        <v>0</v>
      </c>
      <c r="V123" s="42">
        <v>0</v>
      </c>
      <c r="W123" s="42">
        <v>0</v>
      </c>
    </row>
    <row r="124" spans="1:25" ht="326.25" customHeight="1" x14ac:dyDescent="0.45">
      <c r="A124" s="4"/>
      <c r="B124" s="37"/>
      <c r="C124" s="37"/>
      <c r="D124" s="35"/>
      <c r="E124" s="35"/>
      <c r="F124" s="77"/>
      <c r="G124" s="65"/>
      <c r="H124" s="63">
        <v>481</v>
      </c>
      <c r="I124" s="65" t="s">
        <v>59</v>
      </c>
      <c r="J124" s="64">
        <v>481481103</v>
      </c>
      <c r="K124" s="65" t="s">
        <v>355</v>
      </c>
      <c r="L124" s="65" t="s">
        <v>654</v>
      </c>
      <c r="M124" s="65" t="s">
        <v>350</v>
      </c>
      <c r="N124" s="65" t="s">
        <v>213</v>
      </c>
      <c r="O124" s="65" t="s">
        <v>349</v>
      </c>
      <c r="P124" s="69">
        <v>8</v>
      </c>
      <c r="Q124" s="69">
        <v>1</v>
      </c>
      <c r="R124" s="42">
        <v>0</v>
      </c>
      <c r="S124" s="42">
        <v>0</v>
      </c>
      <c r="T124" s="42">
        <v>0</v>
      </c>
      <c r="U124" s="42">
        <v>0</v>
      </c>
      <c r="V124" s="42">
        <v>0</v>
      </c>
      <c r="W124" s="42">
        <v>0</v>
      </c>
    </row>
    <row r="125" spans="1:25" ht="326.25" customHeight="1" x14ac:dyDescent="0.45">
      <c r="A125" s="4"/>
      <c r="B125" s="37">
        <v>300000000</v>
      </c>
      <c r="C125" s="37">
        <v>301000000</v>
      </c>
      <c r="D125" s="35">
        <v>301010000</v>
      </c>
      <c r="E125" s="35">
        <v>301010032</v>
      </c>
      <c r="F125" s="77" t="s">
        <v>0</v>
      </c>
      <c r="G125" s="65" t="s">
        <v>0</v>
      </c>
      <c r="H125" s="63">
        <v>481</v>
      </c>
      <c r="I125" s="65" t="s">
        <v>59</v>
      </c>
      <c r="J125" s="64">
        <v>481481680</v>
      </c>
      <c r="K125" s="65" t="s">
        <v>351</v>
      </c>
      <c r="L125" s="65" t="s">
        <v>654</v>
      </c>
      <c r="M125" s="65" t="s">
        <v>350</v>
      </c>
      <c r="N125" s="65" t="s">
        <v>213</v>
      </c>
      <c r="O125" s="65" t="s">
        <v>349</v>
      </c>
      <c r="P125" s="69">
        <v>8</v>
      </c>
      <c r="Q125" s="69">
        <v>1</v>
      </c>
      <c r="R125" s="42">
        <v>0</v>
      </c>
      <c r="S125" s="42">
        <v>0</v>
      </c>
      <c r="T125" s="42">
        <v>0</v>
      </c>
      <c r="U125" s="42">
        <v>0</v>
      </c>
      <c r="V125" s="42">
        <v>0</v>
      </c>
      <c r="W125" s="42">
        <v>0</v>
      </c>
    </row>
    <row r="126" spans="1:25" s="7" customFormat="1" ht="122.25" customHeight="1" x14ac:dyDescent="0.5">
      <c r="A126" s="6"/>
      <c r="B126" s="138">
        <v>301010035</v>
      </c>
      <c r="C126" s="139"/>
      <c r="D126" s="139"/>
      <c r="E126" s="139"/>
      <c r="F126" s="68">
        <v>301010035</v>
      </c>
      <c r="G126" s="38" t="s">
        <v>348</v>
      </c>
      <c r="H126" s="140"/>
      <c r="I126" s="140"/>
      <c r="J126" s="140"/>
      <c r="K126" s="38"/>
      <c r="L126" s="141"/>
      <c r="M126" s="141"/>
      <c r="N126" s="141"/>
      <c r="O126" s="141"/>
      <c r="P126" s="39" t="s">
        <v>0</v>
      </c>
      <c r="Q126" s="39" t="s">
        <v>0</v>
      </c>
      <c r="R126" s="54">
        <f>SUM(R127:R133)</f>
        <v>2996</v>
      </c>
      <c r="S126" s="54">
        <f t="shared" ref="S126:W126" si="20">SUM(S127:S133)</f>
        <v>2957.1</v>
      </c>
      <c r="T126" s="54">
        <f t="shared" si="20"/>
        <v>32482.600000000002</v>
      </c>
      <c r="U126" s="54">
        <f t="shared" si="20"/>
        <v>26599.9</v>
      </c>
      <c r="V126" s="54">
        <f t="shared" si="20"/>
        <v>25721.599999999999</v>
      </c>
      <c r="W126" s="54">
        <f t="shared" si="20"/>
        <v>26535.599999999999</v>
      </c>
      <c r="X126" s="14"/>
      <c r="Y126" s="12"/>
    </row>
    <row r="127" spans="1:25" s="7" customFormat="1" ht="326.25" customHeight="1" x14ac:dyDescent="0.5">
      <c r="A127" s="6"/>
      <c r="B127" s="40"/>
      <c r="C127" s="40"/>
      <c r="D127" s="41"/>
      <c r="E127" s="41"/>
      <c r="F127" s="68"/>
      <c r="G127" s="38"/>
      <c r="H127" s="63">
        <v>40</v>
      </c>
      <c r="I127" s="65" t="s">
        <v>65</v>
      </c>
      <c r="J127" s="64">
        <v>40460423</v>
      </c>
      <c r="K127" s="65" t="s">
        <v>700</v>
      </c>
      <c r="L127" s="65" t="s">
        <v>651</v>
      </c>
      <c r="M127" s="65" t="s">
        <v>701</v>
      </c>
      <c r="N127" s="65" t="s">
        <v>702</v>
      </c>
      <c r="O127" s="65" t="s">
        <v>703</v>
      </c>
      <c r="P127" s="69">
        <v>3</v>
      </c>
      <c r="Q127" s="69">
        <v>9</v>
      </c>
      <c r="R127" s="42">
        <v>0</v>
      </c>
      <c r="S127" s="42">
        <v>0</v>
      </c>
      <c r="T127" s="42">
        <v>30198.9</v>
      </c>
      <c r="U127" s="42">
        <v>0</v>
      </c>
      <c r="V127" s="42">
        <v>0</v>
      </c>
      <c r="W127" s="42">
        <v>0</v>
      </c>
      <c r="X127" s="12"/>
      <c r="Y127" s="12"/>
    </row>
    <row r="128" spans="1:25" s="7" customFormat="1" ht="326.25" customHeight="1" x14ac:dyDescent="0.5">
      <c r="A128" s="6"/>
      <c r="B128" s="40"/>
      <c r="C128" s="40"/>
      <c r="D128" s="41"/>
      <c r="E128" s="41"/>
      <c r="F128" s="68"/>
      <c r="G128" s="38"/>
      <c r="H128" s="63">
        <v>40</v>
      </c>
      <c r="I128" s="65" t="s">
        <v>65</v>
      </c>
      <c r="J128" s="64">
        <v>40460423</v>
      </c>
      <c r="K128" s="65" t="s">
        <v>700</v>
      </c>
      <c r="L128" s="65" t="s">
        <v>651</v>
      </c>
      <c r="M128" s="65" t="s">
        <v>701</v>
      </c>
      <c r="N128" s="65" t="s">
        <v>702</v>
      </c>
      <c r="O128" s="65" t="s">
        <v>703</v>
      </c>
      <c r="P128" s="69">
        <v>3</v>
      </c>
      <c r="Q128" s="69">
        <v>10</v>
      </c>
      <c r="R128" s="42">
        <v>0</v>
      </c>
      <c r="S128" s="42">
        <v>0</v>
      </c>
      <c r="T128" s="42">
        <v>0</v>
      </c>
      <c r="U128" s="42">
        <v>18041.2</v>
      </c>
      <c r="V128" s="42">
        <v>17313.099999999999</v>
      </c>
      <c r="W128" s="42">
        <v>17313.099999999999</v>
      </c>
      <c r="X128" s="12"/>
      <c r="Y128" s="12"/>
    </row>
    <row r="129" spans="1:25" ht="326.25" customHeight="1" x14ac:dyDescent="0.45">
      <c r="A129" s="4"/>
      <c r="B129" s="43">
        <v>300000000</v>
      </c>
      <c r="C129" s="43">
        <v>301000000</v>
      </c>
      <c r="D129" s="44">
        <v>301010000</v>
      </c>
      <c r="E129" s="44">
        <v>301010035</v>
      </c>
      <c r="F129" s="77" t="s">
        <v>0</v>
      </c>
      <c r="G129" s="65" t="s">
        <v>0</v>
      </c>
      <c r="H129" s="63">
        <v>40</v>
      </c>
      <c r="I129" s="65" t="s">
        <v>65</v>
      </c>
      <c r="J129" s="64">
        <v>40500110</v>
      </c>
      <c r="K129" s="65" t="s">
        <v>347</v>
      </c>
      <c r="L129" s="65" t="s">
        <v>651</v>
      </c>
      <c r="M129" s="65" t="s">
        <v>704</v>
      </c>
      <c r="N129" s="65" t="s">
        <v>705</v>
      </c>
      <c r="O129" s="65" t="s">
        <v>706</v>
      </c>
      <c r="P129" s="69">
        <v>4</v>
      </c>
      <c r="Q129" s="69">
        <v>10</v>
      </c>
      <c r="R129" s="42">
        <v>2232.6</v>
      </c>
      <c r="S129" s="42">
        <v>2226.6999999999998</v>
      </c>
      <c r="T129" s="42">
        <v>2283.6999999999998</v>
      </c>
      <c r="U129" s="42">
        <v>0</v>
      </c>
      <c r="V129" s="42">
        <v>0</v>
      </c>
      <c r="W129" s="42">
        <v>0</v>
      </c>
      <c r="X129" s="13"/>
    </row>
    <row r="130" spans="1:25" ht="326.25" customHeight="1" x14ac:dyDescent="0.45">
      <c r="A130" s="4"/>
      <c r="B130" s="45">
        <v>300000000</v>
      </c>
      <c r="C130" s="45">
        <v>301000000</v>
      </c>
      <c r="D130" s="46">
        <v>301010000</v>
      </c>
      <c r="E130" s="46">
        <v>301010035</v>
      </c>
      <c r="F130" s="77" t="s">
        <v>0</v>
      </c>
      <c r="G130" s="65" t="s">
        <v>0</v>
      </c>
      <c r="H130" s="63">
        <v>40</v>
      </c>
      <c r="I130" s="65" t="s">
        <v>65</v>
      </c>
      <c r="J130" s="64">
        <v>40500140</v>
      </c>
      <c r="K130" s="65" t="s">
        <v>346</v>
      </c>
      <c r="L130" s="65" t="s">
        <v>654</v>
      </c>
      <c r="M130" s="65" t="s">
        <v>707</v>
      </c>
      <c r="N130" s="65" t="s">
        <v>708</v>
      </c>
      <c r="O130" s="65" t="s">
        <v>709</v>
      </c>
      <c r="P130" s="69">
        <v>3</v>
      </c>
      <c r="Q130" s="69">
        <v>9</v>
      </c>
      <c r="R130" s="42">
        <v>703.4</v>
      </c>
      <c r="S130" s="42">
        <v>670.4</v>
      </c>
      <c r="T130" s="42">
        <v>0</v>
      </c>
      <c r="U130" s="42">
        <v>0</v>
      </c>
      <c r="V130" s="42">
        <v>0</v>
      </c>
      <c r="W130" s="42">
        <v>0</v>
      </c>
      <c r="X130" s="13"/>
    </row>
    <row r="131" spans="1:25" ht="326.25" customHeight="1" x14ac:dyDescent="0.45">
      <c r="A131" s="4"/>
      <c r="B131" s="37"/>
      <c r="C131" s="37"/>
      <c r="D131" s="35"/>
      <c r="E131" s="35"/>
      <c r="F131" s="77"/>
      <c r="G131" s="65"/>
      <c r="H131" s="63">
        <v>481</v>
      </c>
      <c r="I131" s="65" t="s">
        <v>59</v>
      </c>
      <c r="J131" s="64" t="s">
        <v>876</v>
      </c>
      <c r="K131" s="65" t="s">
        <v>347</v>
      </c>
      <c r="L131" s="65" t="s">
        <v>654</v>
      </c>
      <c r="M131" s="65" t="s">
        <v>1128</v>
      </c>
      <c r="N131" s="65" t="s">
        <v>1058</v>
      </c>
      <c r="O131" s="65" t="s">
        <v>1059</v>
      </c>
      <c r="P131" s="69" t="s">
        <v>871</v>
      </c>
      <c r="Q131" s="69" t="s">
        <v>872</v>
      </c>
      <c r="R131" s="42">
        <v>0</v>
      </c>
      <c r="S131" s="42">
        <v>0</v>
      </c>
      <c r="T131" s="42">
        <v>0</v>
      </c>
      <c r="U131" s="42">
        <v>6495.7</v>
      </c>
      <c r="V131" s="42">
        <v>6056.3</v>
      </c>
      <c r="W131" s="42">
        <v>6870.3</v>
      </c>
      <c r="X131" s="13"/>
    </row>
    <row r="132" spans="1:25" ht="326.25" customHeight="1" x14ac:dyDescent="0.45">
      <c r="A132" s="4"/>
      <c r="B132" s="37"/>
      <c r="C132" s="37"/>
      <c r="D132" s="35"/>
      <c r="E132" s="35"/>
      <c r="F132" s="77"/>
      <c r="G132" s="65"/>
      <c r="H132" s="63">
        <v>481</v>
      </c>
      <c r="I132" s="65" t="s">
        <v>59</v>
      </c>
      <c r="J132" s="64" t="s">
        <v>876</v>
      </c>
      <c r="K132" s="65" t="s">
        <v>347</v>
      </c>
      <c r="L132" s="65" t="s">
        <v>654</v>
      </c>
      <c r="M132" s="65" t="s">
        <v>1128</v>
      </c>
      <c r="N132" s="65" t="s">
        <v>1058</v>
      </c>
      <c r="O132" s="65" t="s">
        <v>1059</v>
      </c>
      <c r="P132" s="98" t="s">
        <v>871</v>
      </c>
      <c r="Q132" s="98" t="s">
        <v>875</v>
      </c>
      <c r="R132" s="42">
        <v>0</v>
      </c>
      <c r="S132" s="42">
        <v>0</v>
      </c>
      <c r="T132" s="42">
        <v>0</v>
      </c>
      <c r="U132" s="42">
        <v>1943</v>
      </c>
      <c r="V132" s="42">
        <v>2352.1999999999998</v>
      </c>
      <c r="W132" s="42">
        <v>2352.1999999999998</v>
      </c>
      <c r="X132" s="13"/>
    </row>
    <row r="133" spans="1:25" ht="326.25" customHeight="1" x14ac:dyDescent="0.45">
      <c r="A133" s="4"/>
      <c r="B133" s="37">
        <v>300000000</v>
      </c>
      <c r="C133" s="37">
        <v>301000000</v>
      </c>
      <c r="D133" s="35">
        <v>301010000</v>
      </c>
      <c r="E133" s="35">
        <v>301010035</v>
      </c>
      <c r="F133" s="77" t="s">
        <v>0</v>
      </c>
      <c r="G133" s="65" t="s">
        <v>0</v>
      </c>
      <c r="H133" s="63">
        <v>241</v>
      </c>
      <c r="I133" s="65" t="s">
        <v>177</v>
      </c>
      <c r="J133" s="64">
        <v>241241148</v>
      </c>
      <c r="K133" s="65" t="s">
        <v>346</v>
      </c>
      <c r="L133" s="65" t="s">
        <v>654</v>
      </c>
      <c r="M133" s="65" t="s">
        <v>927</v>
      </c>
      <c r="N133" s="65" t="s">
        <v>1063</v>
      </c>
      <c r="O133" s="65" t="s">
        <v>929</v>
      </c>
      <c r="P133" s="69">
        <v>8</v>
      </c>
      <c r="Q133" s="69">
        <v>1</v>
      </c>
      <c r="R133" s="42">
        <v>60</v>
      </c>
      <c r="S133" s="42">
        <v>60</v>
      </c>
      <c r="T133" s="42">
        <v>0</v>
      </c>
      <c r="U133" s="50">
        <v>120</v>
      </c>
      <c r="V133" s="50">
        <v>0</v>
      </c>
      <c r="W133" s="50">
        <v>0</v>
      </c>
    </row>
    <row r="134" spans="1:25" s="7" customFormat="1" ht="104.25" customHeight="1" x14ac:dyDescent="0.5">
      <c r="A134" s="6"/>
      <c r="B134" s="138">
        <v>301010039</v>
      </c>
      <c r="C134" s="139"/>
      <c r="D134" s="139"/>
      <c r="E134" s="139"/>
      <c r="F134" s="68">
        <v>301010039</v>
      </c>
      <c r="G134" s="38" t="s">
        <v>345</v>
      </c>
      <c r="H134" s="140"/>
      <c r="I134" s="140"/>
      <c r="J134" s="140"/>
      <c r="K134" s="38"/>
      <c r="L134" s="141"/>
      <c r="M134" s="141"/>
      <c r="N134" s="141"/>
      <c r="O134" s="141"/>
      <c r="P134" s="39" t="s">
        <v>0</v>
      </c>
      <c r="Q134" s="39" t="s">
        <v>0</v>
      </c>
      <c r="R134" s="54">
        <f>R135</f>
        <v>905.4</v>
      </c>
      <c r="S134" s="54">
        <f>S135</f>
        <v>905.4</v>
      </c>
      <c r="T134" s="54">
        <f t="shared" ref="T134" si="21">T135</f>
        <v>400</v>
      </c>
      <c r="U134" s="54">
        <f t="shared" ref="U134:W134" si="22">U135</f>
        <v>1063.4000000000001</v>
      </c>
      <c r="V134" s="54">
        <f t="shared" si="22"/>
        <v>1063.4000000000001</v>
      </c>
      <c r="W134" s="54">
        <f t="shared" si="22"/>
        <v>1063.4000000000001</v>
      </c>
      <c r="X134" s="12"/>
      <c r="Y134" s="12"/>
    </row>
    <row r="135" spans="1:25" ht="326.25" customHeight="1" x14ac:dyDescent="0.45">
      <c r="A135" s="4"/>
      <c r="B135" s="47">
        <v>300000000</v>
      </c>
      <c r="C135" s="47">
        <v>301000000</v>
      </c>
      <c r="D135" s="48">
        <v>301010000</v>
      </c>
      <c r="E135" s="51">
        <v>301010039</v>
      </c>
      <c r="F135" s="77" t="s">
        <v>0</v>
      </c>
      <c r="G135" s="65" t="s">
        <v>0</v>
      </c>
      <c r="H135" s="63">
        <v>40</v>
      </c>
      <c r="I135" s="65" t="s">
        <v>65</v>
      </c>
      <c r="J135" s="64">
        <v>40500134</v>
      </c>
      <c r="K135" s="65" t="s">
        <v>344</v>
      </c>
      <c r="L135" s="65" t="s">
        <v>651</v>
      </c>
      <c r="M135" s="65" t="s">
        <v>710</v>
      </c>
      <c r="N135" s="65" t="s">
        <v>711</v>
      </c>
      <c r="O135" s="65" t="s">
        <v>712</v>
      </c>
      <c r="P135" s="69">
        <v>4</v>
      </c>
      <c r="Q135" s="69">
        <v>5</v>
      </c>
      <c r="R135" s="42">
        <v>905.4</v>
      </c>
      <c r="S135" s="42">
        <v>905.4</v>
      </c>
      <c r="T135" s="42">
        <v>400</v>
      </c>
      <c r="U135" s="42">
        <v>1063.4000000000001</v>
      </c>
      <c r="V135" s="42">
        <v>1063.4000000000001</v>
      </c>
      <c r="W135" s="42">
        <v>1063.4000000000001</v>
      </c>
      <c r="X135" s="13"/>
    </row>
    <row r="136" spans="1:25" s="7" customFormat="1" ht="101.25" customHeight="1" x14ac:dyDescent="0.5">
      <c r="A136" s="6"/>
      <c r="B136" s="138">
        <v>301010040</v>
      </c>
      <c r="C136" s="139"/>
      <c r="D136" s="139"/>
      <c r="E136" s="139"/>
      <c r="F136" s="68">
        <v>301010040</v>
      </c>
      <c r="G136" s="38" t="s">
        <v>343</v>
      </c>
      <c r="H136" s="140"/>
      <c r="I136" s="140"/>
      <c r="J136" s="140"/>
      <c r="K136" s="38"/>
      <c r="L136" s="141"/>
      <c r="M136" s="141"/>
      <c r="N136" s="141"/>
      <c r="O136" s="141"/>
      <c r="P136" s="39" t="s">
        <v>0</v>
      </c>
      <c r="Q136" s="39" t="s">
        <v>0</v>
      </c>
      <c r="R136" s="54">
        <f>R137+R138</f>
        <v>78315.8</v>
      </c>
      <c r="S136" s="54">
        <f t="shared" ref="S136:W136" si="23">S137+S138</f>
        <v>53208.600000000006</v>
      </c>
      <c r="T136" s="54">
        <f t="shared" si="23"/>
        <v>59861</v>
      </c>
      <c r="U136" s="62">
        <f t="shared" si="23"/>
        <v>26142.400000000001</v>
      </c>
      <c r="V136" s="62">
        <f t="shared" si="23"/>
        <v>38142.400000000001</v>
      </c>
      <c r="W136" s="62">
        <f t="shared" si="23"/>
        <v>38142.400000000001</v>
      </c>
      <c r="X136" s="12"/>
      <c r="Y136" s="12"/>
    </row>
    <row r="137" spans="1:25" s="7" customFormat="1" ht="326.25" customHeight="1" x14ac:dyDescent="0.5">
      <c r="A137" s="6"/>
      <c r="B137" s="66"/>
      <c r="C137" s="66"/>
      <c r="D137" s="67"/>
      <c r="E137" s="67"/>
      <c r="F137" s="77"/>
      <c r="G137" s="65"/>
      <c r="H137" s="63">
        <v>70</v>
      </c>
      <c r="I137" s="63" t="s">
        <v>61</v>
      </c>
      <c r="J137" s="63" t="s">
        <v>881</v>
      </c>
      <c r="K137" s="65" t="s">
        <v>493</v>
      </c>
      <c r="L137" s="65" t="s">
        <v>654</v>
      </c>
      <c r="M137" s="65" t="s">
        <v>854</v>
      </c>
      <c r="N137" s="65" t="s">
        <v>454</v>
      </c>
      <c r="O137" s="65" t="s">
        <v>855</v>
      </c>
      <c r="P137" s="69">
        <v>4</v>
      </c>
      <c r="Q137" s="69">
        <v>5</v>
      </c>
      <c r="R137" s="42">
        <v>51625.4</v>
      </c>
      <c r="S137" s="42">
        <v>26518.2</v>
      </c>
      <c r="T137" s="42">
        <v>24940.2</v>
      </c>
      <c r="U137" s="42">
        <v>0</v>
      </c>
      <c r="V137" s="42">
        <v>0</v>
      </c>
      <c r="W137" s="42">
        <v>0</v>
      </c>
      <c r="X137" s="12"/>
      <c r="Y137" s="12"/>
    </row>
    <row r="138" spans="1:25" ht="326.25" customHeight="1" x14ac:dyDescent="0.45">
      <c r="A138" s="4"/>
      <c r="B138" s="47">
        <v>300000000</v>
      </c>
      <c r="C138" s="47">
        <v>301000000</v>
      </c>
      <c r="D138" s="48">
        <v>301010000</v>
      </c>
      <c r="E138" s="51">
        <v>301010040</v>
      </c>
      <c r="F138" s="77" t="s">
        <v>0</v>
      </c>
      <c r="G138" s="65" t="s">
        <v>0</v>
      </c>
      <c r="H138" s="63">
        <v>40</v>
      </c>
      <c r="I138" s="65" t="s">
        <v>65</v>
      </c>
      <c r="J138" s="64">
        <v>40000040</v>
      </c>
      <c r="K138" s="65" t="s">
        <v>107</v>
      </c>
      <c r="L138" s="65" t="s">
        <v>651</v>
      </c>
      <c r="M138" s="65" t="s">
        <v>713</v>
      </c>
      <c r="N138" s="65" t="s">
        <v>714</v>
      </c>
      <c r="O138" s="65" t="s">
        <v>715</v>
      </c>
      <c r="P138" s="69">
        <v>4</v>
      </c>
      <c r="Q138" s="69">
        <v>5</v>
      </c>
      <c r="R138" s="99">
        <v>26690.400000000001</v>
      </c>
      <c r="S138" s="99">
        <v>26690.400000000001</v>
      </c>
      <c r="T138" s="42">
        <v>34920.800000000003</v>
      </c>
      <c r="U138" s="42">
        <v>26142.400000000001</v>
      </c>
      <c r="V138" s="42">
        <v>38142.400000000001</v>
      </c>
      <c r="W138" s="42">
        <v>38142.400000000001</v>
      </c>
      <c r="X138" s="13"/>
    </row>
    <row r="139" spans="1:25" s="7" customFormat="1" ht="101.25" customHeight="1" x14ac:dyDescent="0.5">
      <c r="A139" s="6"/>
      <c r="B139" s="138">
        <v>301010042</v>
      </c>
      <c r="C139" s="139"/>
      <c r="D139" s="139"/>
      <c r="E139" s="139"/>
      <c r="F139" s="68">
        <v>301010042</v>
      </c>
      <c r="G139" s="38" t="s">
        <v>342</v>
      </c>
      <c r="H139" s="140"/>
      <c r="I139" s="140"/>
      <c r="J139" s="140"/>
      <c r="K139" s="38"/>
      <c r="L139" s="141"/>
      <c r="M139" s="141"/>
      <c r="N139" s="141"/>
      <c r="O139" s="141"/>
      <c r="P139" s="39" t="s">
        <v>0</v>
      </c>
      <c r="Q139" s="39" t="s">
        <v>0</v>
      </c>
      <c r="R139" s="54">
        <f>SUM(R140:R141)</f>
        <v>3684.1</v>
      </c>
      <c r="S139" s="54">
        <f>SUM(S140:S141)</f>
        <v>3631.2</v>
      </c>
      <c r="T139" s="54">
        <f t="shared" ref="T139" si="24">SUM(T140:T141)</f>
        <v>6661.2</v>
      </c>
      <c r="U139" s="54">
        <f>SUM(U140:U141)</f>
        <v>3640.5</v>
      </c>
      <c r="V139" s="54">
        <f>SUM(V140:V141)</f>
        <v>3640.5</v>
      </c>
      <c r="W139" s="54">
        <f>SUM(W140:W141)</f>
        <v>3640.5</v>
      </c>
      <c r="X139" s="12"/>
      <c r="Y139" s="12"/>
    </row>
    <row r="140" spans="1:25" ht="326.25" customHeight="1" x14ac:dyDescent="0.45">
      <c r="A140" s="4"/>
      <c r="B140" s="43">
        <v>300000000</v>
      </c>
      <c r="C140" s="43">
        <v>301000000</v>
      </c>
      <c r="D140" s="44">
        <v>301010000</v>
      </c>
      <c r="E140" s="44">
        <v>301010042</v>
      </c>
      <c r="F140" s="77" t="s">
        <v>0</v>
      </c>
      <c r="G140" s="65" t="s">
        <v>0</v>
      </c>
      <c r="H140" s="63">
        <v>40</v>
      </c>
      <c r="I140" s="65" t="s">
        <v>65</v>
      </c>
      <c r="J140" s="64">
        <v>40009000</v>
      </c>
      <c r="K140" s="65" t="s">
        <v>341</v>
      </c>
      <c r="L140" s="65" t="s">
        <v>654</v>
      </c>
      <c r="M140" s="65" t="s">
        <v>716</v>
      </c>
      <c r="N140" s="65" t="s">
        <v>717</v>
      </c>
      <c r="O140" s="65" t="s">
        <v>718</v>
      </c>
      <c r="P140" s="69">
        <v>4</v>
      </c>
      <c r="Q140" s="69">
        <v>12</v>
      </c>
      <c r="R140" s="42">
        <v>3679.4</v>
      </c>
      <c r="S140" s="42">
        <v>3626.5</v>
      </c>
      <c r="T140" s="42">
        <v>6661.2</v>
      </c>
      <c r="U140" s="42">
        <v>3640.5</v>
      </c>
      <c r="V140" s="42">
        <v>3640.5</v>
      </c>
      <c r="W140" s="42">
        <v>3640.5</v>
      </c>
      <c r="X140" s="13"/>
    </row>
    <row r="141" spans="1:25" ht="326.25" customHeight="1" x14ac:dyDescent="0.45">
      <c r="A141" s="4"/>
      <c r="B141" s="37">
        <v>300000000</v>
      </c>
      <c r="C141" s="37">
        <v>301000000</v>
      </c>
      <c r="D141" s="35">
        <v>301010000</v>
      </c>
      <c r="E141" s="35">
        <v>301010042</v>
      </c>
      <c r="F141" s="77" t="s">
        <v>0</v>
      </c>
      <c r="G141" s="65" t="s">
        <v>0</v>
      </c>
      <c r="H141" s="63">
        <v>231</v>
      </c>
      <c r="I141" s="65" t="s">
        <v>3</v>
      </c>
      <c r="J141" s="64">
        <v>231013000</v>
      </c>
      <c r="K141" s="65" t="s">
        <v>339</v>
      </c>
      <c r="L141" s="65" t="s">
        <v>654</v>
      </c>
      <c r="M141" s="65" t="s">
        <v>620</v>
      </c>
      <c r="N141" s="65" t="s">
        <v>338</v>
      </c>
      <c r="O141" s="65" t="s">
        <v>621</v>
      </c>
      <c r="P141" s="69">
        <v>4</v>
      </c>
      <c r="Q141" s="69">
        <v>12</v>
      </c>
      <c r="R141" s="42">
        <v>4.7</v>
      </c>
      <c r="S141" s="42">
        <v>4.7</v>
      </c>
      <c r="T141" s="42">
        <v>0</v>
      </c>
      <c r="U141" s="42">
        <v>0</v>
      </c>
      <c r="V141" s="42">
        <v>0</v>
      </c>
      <c r="W141" s="42">
        <v>0</v>
      </c>
    </row>
    <row r="142" spans="1:25" s="7" customFormat="1" ht="110.25" customHeight="1" x14ac:dyDescent="0.5">
      <c r="A142" s="6"/>
      <c r="B142" s="138">
        <v>301010043</v>
      </c>
      <c r="C142" s="139"/>
      <c r="D142" s="139"/>
      <c r="E142" s="139"/>
      <c r="F142" s="68">
        <v>301010043</v>
      </c>
      <c r="G142" s="38" t="s">
        <v>337</v>
      </c>
      <c r="H142" s="140"/>
      <c r="I142" s="140"/>
      <c r="J142" s="140"/>
      <c r="K142" s="38"/>
      <c r="L142" s="141"/>
      <c r="M142" s="141"/>
      <c r="N142" s="141"/>
      <c r="O142" s="141"/>
      <c r="P142" s="39" t="s">
        <v>0</v>
      </c>
      <c r="Q142" s="39" t="s">
        <v>0</v>
      </c>
      <c r="R142" s="54">
        <f>SUM(R143:R147)</f>
        <v>6789.2</v>
      </c>
      <c r="S142" s="54">
        <f>SUM(S143:S147)</f>
        <v>6789.2</v>
      </c>
      <c r="T142" s="54">
        <f t="shared" ref="T142" si="25">SUM(T143:T147)</f>
        <v>9039.7000000000007</v>
      </c>
      <c r="U142" s="62">
        <f>SUM(U143:U147)</f>
        <v>9185</v>
      </c>
      <c r="V142" s="62">
        <f>SUM(V143:V147)</f>
        <v>9185</v>
      </c>
      <c r="W142" s="62">
        <f>SUM(W143:W147)</f>
        <v>7685</v>
      </c>
      <c r="X142" s="12"/>
      <c r="Y142" s="12"/>
    </row>
    <row r="143" spans="1:25" ht="326.25" customHeight="1" x14ac:dyDescent="0.45">
      <c r="A143" s="4"/>
      <c r="B143" s="43">
        <v>300000000</v>
      </c>
      <c r="C143" s="43">
        <v>301000000</v>
      </c>
      <c r="D143" s="44">
        <v>301010000</v>
      </c>
      <c r="E143" s="44">
        <v>301010043</v>
      </c>
      <c r="F143" s="77" t="s">
        <v>0</v>
      </c>
      <c r="G143" s="65" t="s">
        <v>0</v>
      </c>
      <c r="H143" s="63">
        <v>40</v>
      </c>
      <c r="I143" s="65" t="s">
        <v>65</v>
      </c>
      <c r="J143" s="64">
        <v>40007000</v>
      </c>
      <c r="K143" s="65" t="s">
        <v>336</v>
      </c>
      <c r="L143" s="65" t="s">
        <v>651</v>
      </c>
      <c r="M143" s="65" t="s">
        <v>719</v>
      </c>
      <c r="N143" s="65" t="s">
        <v>720</v>
      </c>
      <c r="O143" s="65" t="s">
        <v>721</v>
      </c>
      <c r="P143" s="69">
        <v>1</v>
      </c>
      <c r="Q143" s="69">
        <v>13</v>
      </c>
      <c r="R143" s="42">
        <v>4500</v>
      </c>
      <c r="S143" s="42">
        <v>4500</v>
      </c>
      <c r="T143" s="42">
        <v>4500</v>
      </c>
      <c r="U143" s="42">
        <v>4500</v>
      </c>
      <c r="V143" s="42">
        <v>4500</v>
      </c>
      <c r="W143" s="42">
        <v>4500</v>
      </c>
      <c r="X143" s="13"/>
    </row>
    <row r="144" spans="1:25" ht="326.25" customHeight="1" x14ac:dyDescent="0.45">
      <c r="A144" s="4"/>
      <c r="B144" s="43"/>
      <c r="C144" s="43"/>
      <c r="D144" s="44"/>
      <c r="E144" s="44"/>
      <c r="F144" s="77"/>
      <c r="G144" s="65"/>
      <c r="H144" s="63">
        <v>40</v>
      </c>
      <c r="I144" s="65" t="s">
        <v>65</v>
      </c>
      <c r="J144" s="64">
        <v>40500161</v>
      </c>
      <c r="K144" s="65" t="s">
        <v>306</v>
      </c>
      <c r="L144" s="65" t="s">
        <v>654</v>
      </c>
      <c r="M144" s="65" t="s">
        <v>722</v>
      </c>
      <c r="N144" s="65" t="s">
        <v>723</v>
      </c>
      <c r="O144" s="65" t="s">
        <v>724</v>
      </c>
      <c r="P144" s="69">
        <v>1</v>
      </c>
      <c r="Q144" s="69">
        <v>13</v>
      </c>
      <c r="R144" s="42">
        <v>0</v>
      </c>
      <c r="S144" s="42">
        <v>0</v>
      </c>
      <c r="T144" s="42">
        <v>1500</v>
      </c>
      <c r="U144" s="42">
        <v>1500</v>
      </c>
      <c r="V144" s="42">
        <v>1500</v>
      </c>
      <c r="W144" s="42">
        <v>0</v>
      </c>
      <c r="X144" s="13"/>
    </row>
    <row r="145" spans="1:25" ht="326.25" customHeight="1" x14ac:dyDescent="0.45">
      <c r="A145" s="4"/>
      <c r="B145" s="45">
        <v>300000000</v>
      </c>
      <c r="C145" s="45">
        <v>301000000</v>
      </c>
      <c r="D145" s="46">
        <v>301010000</v>
      </c>
      <c r="E145" s="46">
        <v>301010043</v>
      </c>
      <c r="F145" s="77" t="s">
        <v>0</v>
      </c>
      <c r="G145" s="65" t="s">
        <v>0</v>
      </c>
      <c r="H145" s="63">
        <v>241</v>
      </c>
      <c r="I145" s="65" t="s">
        <v>177</v>
      </c>
      <c r="J145" s="64">
        <v>241241137</v>
      </c>
      <c r="K145" s="65" t="s">
        <v>335</v>
      </c>
      <c r="L145" s="65" t="s">
        <v>654</v>
      </c>
      <c r="M145" s="65" t="s">
        <v>553</v>
      </c>
      <c r="N145" s="65" t="s">
        <v>554</v>
      </c>
      <c r="O145" s="65" t="s">
        <v>555</v>
      </c>
      <c r="P145" s="69">
        <v>11</v>
      </c>
      <c r="Q145" s="69">
        <v>2</v>
      </c>
      <c r="R145" s="42">
        <v>1119.2</v>
      </c>
      <c r="S145" s="42">
        <v>1119.2</v>
      </c>
      <c r="T145" s="42">
        <v>1149.7</v>
      </c>
      <c r="U145" s="50">
        <v>1298</v>
      </c>
      <c r="V145" s="50">
        <v>1298</v>
      </c>
      <c r="W145" s="50">
        <v>1298</v>
      </c>
    </row>
    <row r="146" spans="1:25" ht="326.25" customHeight="1" x14ac:dyDescent="0.45">
      <c r="A146" s="4"/>
      <c r="B146" s="37">
        <v>300000000</v>
      </c>
      <c r="C146" s="37">
        <v>301000000</v>
      </c>
      <c r="D146" s="35">
        <v>301010000</v>
      </c>
      <c r="E146" s="35">
        <v>301010043</v>
      </c>
      <c r="F146" s="77" t="s">
        <v>0</v>
      </c>
      <c r="G146" s="65" t="s">
        <v>0</v>
      </c>
      <c r="H146" s="63">
        <v>241</v>
      </c>
      <c r="I146" s="65" t="s">
        <v>177</v>
      </c>
      <c r="J146" s="64">
        <v>241241138</v>
      </c>
      <c r="K146" s="65" t="s">
        <v>334</v>
      </c>
      <c r="L146" s="65" t="s">
        <v>654</v>
      </c>
      <c r="M146" s="65" t="s">
        <v>556</v>
      </c>
      <c r="N146" s="65" t="s">
        <v>557</v>
      </c>
      <c r="O146" s="65" t="s">
        <v>558</v>
      </c>
      <c r="P146" s="69">
        <v>8</v>
      </c>
      <c r="Q146" s="69">
        <v>1</v>
      </c>
      <c r="R146" s="49">
        <v>1170</v>
      </c>
      <c r="S146" s="49">
        <v>1170</v>
      </c>
      <c r="T146" s="42">
        <v>1840</v>
      </c>
      <c r="U146" s="50">
        <v>1837</v>
      </c>
      <c r="V146" s="50">
        <v>1837</v>
      </c>
      <c r="W146" s="50">
        <v>1837</v>
      </c>
    </row>
    <row r="147" spans="1:25" ht="326.25" customHeight="1" x14ac:dyDescent="0.45">
      <c r="A147" s="4"/>
      <c r="B147" s="37"/>
      <c r="C147" s="37"/>
      <c r="D147" s="35"/>
      <c r="E147" s="35"/>
      <c r="F147" s="77"/>
      <c r="G147" s="65"/>
      <c r="H147" s="63">
        <v>241</v>
      </c>
      <c r="I147" s="65" t="s">
        <v>177</v>
      </c>
      <c r="J147" s="64">
        <v>241241153</v>
      </c>
      <c r="K147" s="65" t="s">
        <v>504</v>
      </c>
      <c r="L147" s="65" t="s">
        <v>654</v>
      </c>
      <c r="M147" s="65" t="s">
        <v>559</v>
      </c>
      <c r="N147" s="65" t="s">
        <v>560</v>
      </c>
      <c r="O147" s="65" t="s">
        <v>505</v>
      </c>
      <c r="P147" s="69">
        <v>8</v>
      </c>
      <c r="Q147" s="69">
        <v>1</v>
      </c>
      <c r="R147" s="42">
        <v>0</v>
      </c>
      <c r="S147" s="42">
        <v>0</v>
      </c>
      <c r="T147" s="42">
        <v>50</v>
      </c>
      <c r="U147" s="50">
        <v>50</v>
      </c>
      <c r="V147" s="50">
        <v>50</v>
      </c>
      <c r="W147" s="50">
        <v>50</v>
      </c>
    </row>
    <row r="148" spans="1:25" s="7" customFormat="1" ht="98.25" customHeight="1" x14ac:dyDescent="0.5">
      <c r="A148" s="6"/>
      <c r="B148" s="138">
        <v>301010044</v>
      </c>
      <c r="C148" s="139"/>
      <c r="D148" s="139"/>
      <c r="E148" s="139"/>
      <c r="F148" s="68">
        <v>301010044</v>
      </c>
      <c r="G148" s="38" t="s">
        <v>333</v>
      </c>
      <c r="H148" s="140"/>
      <c r="I148" s="140"/>
      <c r="J148" s="140"/>
      <c r="K148" s="38"/>
      <c r="L148" s="141"/>
      <c r="M148" s="141"/>
      <c r="N148" s="141"/>
      <c r="O148" s="141"/>
      <c r="P148" s="39" t="s">
        <v>0</v>
      </c>
      <c r="Q148" s="39" t="s">
        <v>0</v>
      </c>
      <c r="R148" s="54">
        <f>R149+R150+R151+R152+R153+R154+R155+R156</f>
        <v>142245.79999999999</v>
      </c>
      <c r="S148" s="54">
        <f t="shared" ref="S148:W148" si="26">S149+S150+S151+S152+S153+S154+S155+S156</f>
        <v>89420.6</v>
      </c>
      <c r="T148" s="54">
        <f t="shared" si="26"/>
        <v>148469</v>
      </c>
      <c r="U148" s="62">
        <f t="shared" si="26"/>
        <v>105905.80000000002</v>
      </c>
      <c r="V148" s="62">
        <f t="shared" si="26"/>
        <v>100666</v>
      </c>
      <c r="W148" s="62">
        <f t="shared" si="26"/>
        <v>100731</v>
      </c>
      <c r="X148" s="12"/>
      <c r="Y148" s="12"/>
    </row>
    <row r="149" spans="1:25" s="7" customFormat="1" ht="326.25" customHeight="1" x14ac:dyDescent="0.5">
      <c r="A149" s="6"/>
      <c r="B149" s="55"/>
      <c r="C149" s="55"/>
      <c r="D149" s="56"/>
      <c r="E149" s="56"/>
      <c r="F149" s="68"/>
      <c r="G149" s="38"/>
      <c r="H149" s="63">
        <v>231</v>
      </c>
      <c r="I149" s="100" t="s">
        <v>3</v>
      </c>
      <c r="J149" s="63" t="s">
        <v>1067</v>
      </c>
      <c r="K149" s="65" t="s">
        <v>511</v>
      </c>
      <c r="L149" s="65" t="s">
        <v>654</v>
      </c>
      <c r="M149" s="65" t="s">
        <v>512</v>
      </c>
      <c r="N149" s="65" t="s">
        <v>513</v>
      </c>
      <c r="O149" s="65" t="s">
        <v>514</v>
      </c>
      <c r="P149" s="69">
        <v>7</v>
      </c>
      <c r="Q149" s="69">
        <v>2</v>
      </c>
      <c r="R149" s="42">
        <v>0</v>
      </c>
      <c r="S149" s="42">
        <v>0</v>
      </c>
      <c r="T149" s="42">
        <v>0</v>
      </c>
      <c r="U149" s="42">
        <v>1398.8</v>
      </c>
      <c r="V149" s="42">
        <v>0</v>
      </c>
      <c r="W149" s="42">
        <v>0</v>
      </c>
      <c r="X149" s="12"/>
      <c r="Y149" s="12"/>
    </row>
    <row r="150" spans="1:25" s="7" customFormat="1" ht="326.25" customHeight="1" x14ac:dyDescent="0.5">
      <c r="A150" s="6"/>
      <c r="B150" s="55"/>
      <c r="C150" s="55"/>
      <c r="D150" s="56"/>
      <c r="E150" s="56"/>
      <c r="F150" s="68"/>
      <c r="G150" s="38"/>
      <c r="H150" s="63">
        <v>241</v>
      </c>
      <c r="I150" s="100" t="s">
        <v>177</v>
      </c>
      <c r="J150" s="63" t="s">
        <v>1068</v>
      </c>
      <c r="K150" s="65" t="s">
        <v>332</v>
      </c>
      <c r="L150" s="65" t="s">
        <v>654</v>
      </c>
      <c r="M150" s="65" t="s">
        <v>561</v>
      </c>
      <c r="N150" s="65" t="s">
        <v>562</v>
      </c>
      <c r="O150" s="65" t="s">
        <v>563</v>
      </c>
      <c r="P150" s="69">
        <v>7</v>
      </c>
      <c r="Q150" s="69">
        <v>3</v>
      </c>
      <c r="R150" s="49">
        <v>47490.8</v>
      </c>
      <c r="S150" s="49">
        <v>47490.8</v>
      </c>
      <c r="T150" s="49">
        <v>0</v>
      </c>
      <c r="U150" s="49">
        <v>0</v>
      </c>
      <c r="V150" s="49">
        <v>0</v>
      </c>
      <c r="W150" s="49">
        <v>0</v>
      </c>
      <c r="X150" s="12"/>
      <c r="Y150" s="12"/>
    </row>
    <row r="151" spans="1:25" ht="326.25" customHeight="1" x14ac:dyDescent="0.45">
      <c r="A151" s="4"/>
      <c r="B151" s="45">
        <v>300000000</v>
      </c>
      <c r="C151" s="45">
        <v>301000000</v>
      </c>
      <c r="D151" s="46">
        <v>301010000</v>
      </c>
      <c r="E151" s="46">
        <v>301010044</v>
      </c>
      <c r="F151" s="77" t="s">
        <v>0</v>
      </c>
      <c r="G151" s="65" t="s">
        <v>0</v>
      </c>
      <c r="H151" s="63">
        <v>241</v>
      </c>
      <c r="I151" s="65" t="s">
        <v>177</v>
      </c>
      <c r="J151" s="64">
        <v>241080020</v>
      </c>
      <c r="K151" s="65" t="s">
        <v>332</v>
      </c>
      <c r="L151" s="65" t="s">
        <v>654</v>
      </c>
      <c r="M151" s="83" t="s">
        <v>561</v>
      </c>
      <c r="N151" s="65" t="s">
        <v>562</v>
      </c>
      <c r="O151" s="108" t="s">
        <v>563</v>
      </c>
      <c r="P151" s="69">
        <v>11</v>
      </c>
      <c r="Q151" s="69">
        <v>1</v>
      </c>
      <c r="R151" s="42">
        <v>4494.1000000000004</v>
      </c>
      <c r="S151" s="42">
        <v>4494.1000000000004</v>
      </c>
      <c r="T151" s="42">
        <v>61566.1</v>
      </c>
      <c r="U151" s="42">
        <v>57815.199999999997</v>
      </c>
      <c r="V151" s="42">
        <v>58715.199999999997</v>
      </c>
      <c r="W151" s="42">
        <v>58715.199999999997</v>
      </c>
    </row>
    <row r="152" spans="1:25" ht="326.25" customHeight="1" x14ac:dyDescent="0.45">
      <c r="A152" s="4"/>
      <c r="B152" s="45">
        <v>300000000</v>
      </c>
      <c r="C152" s="45">
        <v>301000000</v>
      </c>
      <c r="D152" s="46">
        <v>301010000</v>
      </c>
      <c r="E152" s="46">
        <v>301010044</v>
      </c>
      <c r="F152" s="77" t="s">
        <v>0</v>
      </c>
      <c r="G152" s="65" t="s">
        <v>0</v>
      </c>
      <c r="H152" s="63">
        <v>241</v>
      </c>
      <c r="I152" s="65" t="s">
        <v>177</v>
      </c>
      <c r="J152" s="64">
        <v>241084174</v>
      </c>
      <c r="K152" s="65" t="s">
        <v>328</v>
      </c>
      <c r="L152" s="65" t="s">
        <v>654</v>
      </c>
      <c r="M152" s="65" t="s">
        <v>327</v>
      </c>
      <c r="N152" s="65" t="s">
        <v>564</v>
      </c>
      <c r="O152" s="65" t="s">
        <v>326</v>
      </c>
      <c r="P152" s="69">
        <v>11</v>
      </c>
      <c r="Q152" s="69">
        <v>1</v>
      </c>
      <c r="R152" s="49">
        <v>760.8</v>
      </c>
      <c r="S152" s="49">
        <v>760.8</v>
      </c>
      <c r="T152" s="42">
        <v>0</v>
      </c>
      <c r="U152" s="50">
        <v>6831.8</v>
      </c>
      <c r="V152" s="42">
        <v>2116.6999999999998</v>
      </c>
      <c r="W152" s="42">
        <v>2250.9</v>
      </c>
    </row>
    <row r="153" spans="1:25" ht="326.25" customHeight="1" x14ac:dyDescent="0.45">
      <c r="A153" s="4"/>
      <c r="B153" s="45">
        <v>300000000</v>
      </c>
      <c r="C153" s="45">
        <v>301000000</v>
      </c>
      <c r="D153" s="46">
        <v>301010000</v>
      </c>
      <c r="E153" s="46">
        <v>301010044</v>
      </c>
      <c r="F153" s="77" t="s">
        <v>0</v>
      </c>
      <c r="G153" s="65" t="s">
        <v>0</v>
      </c>
      <c r="H153" s="63">
        <v>241</v>
      </c>
      <c r="I153" s="65" t="s">
        <v>177</v>
      </c>
      <c r="J153" s="64">
        <v>241084176</v>
      </c>
      <c r="K153" s="65" t="s">
        <v>325</v>
      </c>
      <c r="L153" s="65" t="s">
        <v>654</v>
      </c>
      <c r="M153" s="65" t="s">
        <v>565</v>
      </c>
      <c r="N153" s="65" t="s">
        <v>566</v>
      </c>
      <c r="O153" s="65" t="s">
        <v>567</v>
      </c>
      <c r="P153" s="69">
        <v>11</v>
      </c>
      <c r="Q153" s="69">
        <v>1</v>
      </c>
      <c r="R153" s="42">
        <v>397</v>
      </c>
      <c r="S153" s="42">
        <v>397</v>
      </c>
      <c r="T153" s="42">
        <v>28374.3</v>
      </c>
      <c r="U153" s="42">
        <v>39524.9</v>
      </c>
      <c r="V153" s="42">
        <v>39499</v>
      </c>
      <c r="W153" s="42">
        <v>39429.800000000003</v>
      </c>
    </row>
    <row r="154" spans="1:25" ht="326.25" customHeight="1" x14ac:dyDescent="0.45">
      <c r="A154" s="4"/>
      <c r="B154" s="45">
        <v>300000000</v>
      </c>
      <c r="C154" s="45">
        <v>301000000</v>
      </c>
      <c r="D154" s="46">
        <v>301010000</v>
      </c>
      <c r="E154" s="46">
        <v>301010044</v>
      </c>
      <c r="F154" s="77" t="s">
        <v>0</v>
      </c>
      <c r="G154" s="65" t="s">
        <v>0</v>
      </c>
      <c r="H154" s="63">
        <v>241</v>
      </c>
      <c r="I154" s="65" t="s">
        <v>177</v>
      </c>
      <c r="J154" s="64">
        <v>241241132</v>
      </c>
      <c r="K154" s="65" t="s">
        <v>324</v>
      </c>
      <c r="L154" s="65" t="s">
        <v>654</v>
      </c>
      <c r="M154" s="65" t="s">
        <v>322</v>
      </c>
      <c r="N154" s="65" t="s">
        <v>568</v>
      </c>
      <c r="O154" s="65" t="s">
        <v>321</v>
      </c>
      <c r="P154" s="69">
        <v>11</v>
      </c>
      <c r="Q154" s="69">
        <v>1</v>
      </c>
      <c r="R154" s="42">
        <v>150</v>
      </c>
      <c r="S154" s="42">
        <v>146</v>
      </c>
      <c r="T154" s="42">
        <v>300</v>
      </c>
      <c r="U154" s="49">
        <v>300</v>
      </c>
      <c r="V154" s="49">
        <v>300</v>
      </c>
      <c r="W154" s="49">
        <v>300</v>
      </c>
    </row>
    <row r="155" spans="1:25" ht="326.25" customHeight="1" x14ac:dyDescent="0.45">
      <c r="A155" s="4"/>
      <c r="B155" s="45">
        <v>300000000</v>
      </c>
      <c r="C155" s="45">
        <v>301000000</v>
      </c>
      <c r="D155" s="46">
        <v>301010000</v>
      </c>
      <c r="E155" s="46">
        <v>301010044</v>
      </c>
      <c r="F155" s="77" t="s">
        <v>0</v>
      </c>
      <c r="G155" s="65" t="s">
        <v>0</v>
      </c>
      <c r="H155" s="63">
        <v>241</v>
      </c>
      <c r="I155" s="65" t="s">
        <v>177</v>
      </c>
      <c r="J155" s="64">
        <v>241241139</v>
      </c>
      <c r="K155" s="65" t="s">
        <v>323</v>
      </c>
      <c r="L155" s="65" t="s">
        <v>654</v>
      </c>
      <c r="M155" s="65" t="s">
        <v>322</v>
      </c>
      <c r="N155" s="65" t="s">
        <v>569</v>
      </c>
      <c r="O155" s="65" t="s">
        <v>321</v>
      </c>
      <c r="P155" s="69">
        <v>11</v>
      </c>
      <c r="Q155" s="69">
        <v>1</v>
      </c>
      <c r="R155" s="42">
        <v>35.1</v>
      </c>
      <c r="S155" s="42">
        <v>35.1</v>
      </c>
      <c r="T155" s="42">
        <v>35.1</v>
      </c>
      <c r="U155" s="50">
        <v>35.1</v>
      </c>
      <c r="V155" s="50">
        <v>35.1</v>
      </c>
      <c r="W155" s="50">
        <v>35.1</v>
      </c>
    </row>
    <row r="156" spans="1:25" s="133" customFormat="1" ht="326.25" customHeight="1" x14ac:dyDescent="0.45">
      <c r="A156" s="124"/>
      <c r="B156" s="125"/>
      <c r="C156" s="125"/>
      <c r="D156" s="126"/>
      <c r="E156" s="126"/>
      <c r="F156" s="127"/>
      <c r="G156" s="123"/>
      <c r="H156" s="128">
        <v>481</v>
      </c>
      <c r="I156" s="123" t="s">
        <v>59</v>
      </c>
      <c r="J156" s="122" t="s">
        <v>877</v>
      </c>
      <c r="K156" s="123" t="s">
        <v>1117</v>
      </c>
      <c r="L156" s="123" t="s">
        <v>654</v>
      </c>
      <c r="M156" s="123" t="s">
        <v>1118</v>
      </c>
      <c r="N156" s="123" t="s">
        <v>1119</v>
      </c>
      <c r="O156" s="123" t="s">
        <v>1120</v>
      </c>
      <c r="P156" s="129">
        <v>11</v>
      </c>
      <c r="Q156" s="129">
        <v>2</v>
      </c>
      <c r="R156" s="130">
        <v>88918</v>
      </c>
      <c r="S156" s="130">
        <v>36096.800000000003</v>
      </c>
      <c r="T156" s="130">
        <v>58193.5</v>
      </c>
      <c r="U156" s="131">
        <v>0</v>
      </c>
      <c r="V156" s="131">
        <v>0</v>
      </c>
      <c r="W156" s="131">
        <v>0</v>
      </c>
      <c r="X156" s="132"/>
      <c r="Y156" s="132"/>
    </row>
    <row r="157" spans="1:25" s="7" customFormat="1" ht="86.25" customHeight="1" x14ac:dyDescent="0.5">
      <c r="A157" s="6"/>
      <c r="B157" s="138">
        <v>301010045</v>
      </c>
      <c r="C157" s="139"/>
      <c r="D157" s="139"/>
      <c r="E157" s="139"/>
      <c r="F157" s="68">
        <v>301010045</v>
      </c>
      <c r="G157" s="38" t="s">
        <v>315</v>
      </c>
      <c r="H157" s="140"/>
      <c r="I157" s="140"/>
      <c r="J157" s="140"/>
      <c r="K157" s="38"/>
      <c r="L157" s="141"/>
      <c r="M157" s="141"/>
      <c r="N157" s="141"/>
      <c r="O157" s="141"/>
      <c r="P157" s="39" t="s">
        <v>0</v>
      </c>
      <c r="Q157" s="39" t="s">
        <v>0</v>
      </c>
      <c r="R157" s="54">
        <f>R158</f>
        <v>67572.600000000006</v>
      </c>
      <c r="S157" s="54">
        <f t="shared" ref="S157:W157" si="27">S158</f>
        <v>67572.600000000006</v>
      </c>
      <c r="T157" s="54">
        <f t="shared" si="27"/>
        <v>1280.0999999999999</v>
      </c>
      <c r="U157" s="54">
        <f t="shared" si="27"/>
        <v>25000</v>
      </c>
      <c r="V157" s="54">
        <f t="shared" si="27"/>
        <v>25000</v>
      </c>
      <c r="W157" s="54">
        <f t="shared" si="27"/>
        <v>25000</v>
      </c>
      <c r="X157" s="12"/>
      <c r="Y157" s="12"/>
    </row>
    <row r="158" spans="1:25" ht="326.25" customHeight="1" x14ac:dyDescent="0.45">
      <c r="A158" s="4"/>
      <c r="B158" s="47">
        <v>300000000</v>
      </c>
      <c r="C158" s="47">
        <v>301000000</v>
      </c>
      <c r="D158" s="48">
        <v>301010000</v>
      </c>
      <c r="E158" s="51">
        <v>301010045</v>
      </c>
      <c r="F158" s="77" t="s">
        <v>0</v>
      </c>
      <c r="G158" s="65" t="s">
        <v>0</v>
      </c>
      <c r="H158" s="63">
        <v>241</v>
      </c>
      <c r="I158" s="65" t="s">
        <v>177</v>
      </c>
      <c r="J158" s="64">
        <v>241018000</v>
      </c>
      <c r="K158" s="65" t="s">
        <v>314</v>
      </c>
      <c r="L158" s="65" t="s">
        <v>654</v>
      </c>
      <c r="M158" s="65" t="s">
        <v>313</v>
      </c>
      <c r="N158" s="65" t="s">
        <v>570</v>
      </c>
      <c r="O158" s="65" t="s">
        <v>312</v>
      </c>
      <c r="P158" s="69">
        <v>11</v>
      </c>
      <c r="Q158" s="69">
        <v>1</v>
      </c>
      <c r="R158" s="42">
        <v>67572.600000000006</v>
      </c>
      <c r="S158" s="42">
        <v>67572.600000000006</v>
      </c>
      <c r="T158" s="42">
        <v>1280.0999999999999</v>
      </c>
      <c r="U158" s="50">
        <v>25000</v>
      </c>
      <c r="V158" s="50">
        <v>25000</v>
      </c>
      <c r="W158" s="50">
        <v>25000</v>
      </c>
    </row>
    <row r="159" spans="1:25" s="7" customFormat="1" ht="113.25" customHeight="1" x14ac:dyDescent="0.5">
      <c r="A159" s="6"/>
      <c r="B159" s="138">
        <v>301010046</v>
      </c>
      <c r="C159" s="139"/>
      <c r="D159" s="139"/>
      <c r="E159" s="139"/>
      <c r="F159" s="68">
        <v>301010046</v>
      </c>
      <c r="G159" s="38" t="s">
        <v>311</v>
      </c>
      <c r="H159" s="140"/>
      <c r="I159" s="140"/>
      <c r="J159" s="140"/>
      <c r="K159" s="38"/>
      <c r="L159" s="141"/>
      <c r="M159" s="141"/>
      <c r="N159" s="141"/>
      <c r="O159" s="141"/>
      <c r="P159" s="39" t="s">
        <v>0</v>
      </c>
      <c r="Q159" s="39" t="s">
        <v>0</v>
      </c>
      <c r="R159" s="54">
        <f>R160+R161+R162</f>
        <v>10644.3</v>
      </c>
      <c r="S159" s="54">
        <f>S160+S161+S162</f>
        <v>10644.099999999999</v>
      </c>
      <c r="T159" s="54">
        <f t="shared" ref="T159" si="28">T160+T161+T162</f>
        <v>8557.4</v>
      </c>
      <c r="U159" s="62">
        <f t="shared" ref="U159:W159" si="29">U160+U161+U162</f>
        <v>9032.5</v>
      </c>
      <c r="V159" s="62">
        <f t="shared" si="29"/>
        <v>9625.2000000000007</v>
      </c>
      <c r="W159" s="62">
        <f t="shared" si="29"/>
        <v>9750.7000000000007</v>
      </c>
      <c r="X159" s="12"/>
      <c r="Y159" s="12"/>
    </row>
    <row r="160" spans="1:25" ht="326.25" customHeight="1" x14ac:dyDescent="0.45">
      <c r="A160" s="4"/>
      <c r="B160" s="47"/>
      <c r="C160" s="47"/>
      <c r="D160" s="51"/>
      <c r="E160" s="51"/>
      <c r="F160" s="77"/>
      <c r="G160" s="65"/>
      <c r="H160" s="63">
        <v>231</v>
      </c>
      <c r="I160" s="65" t="s">
        <v>3</v>
      </c>
      <c r="J160" s="63" t="s">
        <v>1069</v>
      </c>
      <c r="K160" s="65" t="s">
        <v>622</v>
      </c>
      <c r="L160" s="65" t="s">
        <v>654</v>
      </c>
      <c r="M160" s="65" t="s">
        <v>623</v>
      </c>
      <c r="N160" s="65" t="s">
        <v>624</v>
      </c>
      <c r="O160" s="65" t="s">
        <v>625</v>
      </c>
      <c r="P160" s="69">
        <v>4</v>
      </c>
      <c r="Q160" s="69">
        <v>1</v>
      </c>
      <c r="R160" s="42">
        <v>770</v>
      </c>
      <c r="S160" s="42">
        <v>769.8</v>
      </c>
      <c r="T160" s="42">
        <v>2067.4</v>
      </c>
      <c r="U160" s="42">
        <v>936.3</v>
      </c>
      <c r="V160" s="42">
        <v>802.5</v>
      </c>
      <c r="W160" s="42">
        <v>802.5</v>
      </c>
    </row>
    <row r="161" spans="1:25" ht="326.25" customHeight="1" x14ac:dyDescent="0.45">
      <c r="A161" s="4"/>
      <c r="B161" s="47"/>
      <c r="C161" s="47"/>
      <c r="D161" s="51"/>
      <c r="E161" s="51"/>
      <c r="F161" s="77"/>
      <c r="G161" s="65"/>
      <c r="H161" s="63">
        <v>231</v>
      </c>
      <c r="I161" s="65" t="s">
        <v>3</v>
      </c>
      <c r="J161" s="64">
        <v>231231060</v>
      </c>
      <c r="K161" s="65" t="s">
        <v>310</v>
      </c>
      <c r="L161" s="65" t="s">
        <v>654</v>
      </c>
      <c r="M161" s="65" t="s">
        <v>309</v>
      </c>
      <c r="N161" s="65" t="s">
        <v>308</v>
      </c>
      <c r="O161" s="65" t="s">
        <v>307</v>
      </c>
      <c r="P161" s="69">
        <v>7</v>
      </c>
      <c r="Q161" s="69">
        <v>2</v>
      </c>
      <c r="R161" s="42">
        <v>390</v>
      </c>
      <c r="S161" s="42">
        <v>390</v>
      </c>
      <c r="T161" s="42">
        <v>0</v>
      </c>
      <c r="U161" s="42">
        <v>0</v>
      </c>
      <c r="V161" s="42">
        <v>0</v>
      </c>
      <c r="W161" s="42">
        <v>0</v>
      </c>
    </row>
    <row r="162" spans="1:25" ht="326.25" customHeight="1" x14ac:dyDescent="0.45">
      <c r="A162" s="4"/>
      <c r="B162" s="47">
        <v>300000000</v>
      </c>
      <c r="C162" s="47">
        <v>301000000</v>
      </c>
      <c r="D162" s="48">
        <v>301010000</v>
      </c>
      <c r="E162" s="51">
        <v>301010046</v>
      </c>
      <c r="F162" s="77" t="s">
        <v>0</v>
      </c>
      <c r="G162" s="65" t="s">
        <v>0</v>
      </c>
      <c r="H162" s="63">
        <v>231</v>
      </c>
      <c r="I162" s="65" t="s">
        <v>3</v>
      </c>
      <c r="J162" s="64">
        <v>231231060</v>
      </c>
      <c r="K162" s="65" t="s">
        <v>310</v>
      </c>
      <c r="L162" s="65" t="s">
        <v>654</v>
      </c>
      <c r="M162" s="65" t="s">
        <v>309</v>
      </c>
      <c r="N162" s="65" t="s">
        <v>308</v>
      </c>
      <c r="O162" s="65" t="s">
        <v>307</v>
      </c>
      <c r="P162" s="69">
        <v>7</v>
      </c>
      <c r="Q162" s="69">
        <v>7</v>
      </c>
      <c r="R162" s="42">
        <v>9484.2999999999993</v>
      </c>
      <c r="S162" s="42">
        <v>9484.2999999999993</v>
      </c>
      <c r="T162" s="42">
        <v>6490</v>
      </c>
      <c r="U162" s="42">
        <v>8096.2</v>
      </c>
      <c r="V162" s="42">
        <v>8822.7000000000007</v>
      </c>
      <c r="W162" s="42">
        <v>8948.2000000000007</v>
      </c>
    </row>
    <row r="163" spans="1:25" ht="119.25" customHeight="1" x14ac:dyDescent="0.45">
      <c r="A163" s="4"/>
      <c r="B163" s="47"/>
      <c r="C163" s="47"/>
      <c r="D163" s="48"/>
      <c r="E163" s="51"/>
      <c r="F163" s="68">
        <v>301010049</v>
      </c>
      <c r="G163" s="38" t="s">
        <v>725</v>
      </c>
      <c r="H163" s="52"/>
      <c r="I163" s="52"/>
      <c r="J163" s="52"/>
      <c r="K163" s="52"/>
      <c r="L163" s="65"/>
      <c r="M163" s="65"/>
      <c r="N163" s="65"/>
      <c r="O163" s="65"/>
      <c r="P163" s="69"/>
      <c r="Q163" s="69"/>
      <c r="R163" s="54">
        <f t="shared" ref="R163:W163" si="30">R164</f>
        <v>0</v>
      </c>
      <c r="S163" s="54">
        <f t="shared" si="30"/>
        <v>0</v>
      </c>
      <c r="T163" s="54">
        <f t="shared" si="30"/>
        <v>70.7</v>
      </c>
      <c r="U163" s="54">
        <f t="shared" si="30"/>
        <v>0</v>
      </c>
      <c r="V163" s="54">
        <f t="shared" si="30"/>
        <v>0</v>
      </c>
      <c r="W163" s="54">
        <f t="shared" si="30"/>
        <v>0</v>
      </c>
    </row>
    <row r="164" spans="1:25" ht="326.25" customHeight="1" x14ac:dyDescent="0.45">
      <c r="A164" s="4"/>
      <c r="B164" s="47"/>
      <c r="C164" s="47"/>
      <c r="D164" s="48"/>
      <c r="E164" s="51"/>
      <c r="F164" s="77"/>
      <c r="G164" s="65"/>
      <c r="H164" s="63">
        <v>40</v>
      </c>
      <c r="I164" s="65" t="s">
        <v>65</v>
      </c>
      <c r="J164" s="64">
        <v>40500200</v>
      </c>
      <c r="K164" s="65" t="s">
        <v>726</v>
      </c>
      <c r="L164" s="65" t="s">
        <v>654</v>
      </c>
      <c r="M164" s="65" t="s">
        <v>727</v>
      </c>
      <c r="N164" s="65" t="s">
        <v>728</v>
      </c>
      <c r="O164" s="65" t="s">
        <v>729</v>
      </c>
      <c r="P164" s="69">
        <v>1</v>
      </c>
      <c r="Q164" s="69">
        <v>13</v>
      </c>
      <c r="R164" s="42">
        <v>0</v>
      </c>
      <c r="S164" s="42">
        <v>0</v>
      </c>
      <c r="T164" s="42">
        <v>70.7</v>
      </c>
      <c r="U164" s="42">
        <v>0</v>
      </c>
      <c r="V164" s="42">
        <v>0</v>
      </c>
      <c r="W164" s="42">
        <v>0</v>
      </c>
    </row>
    <row r="165" spans="1:25" ht="119.25" customHeight="1" x14ac:dyDescent="0.45">
      <c r="A165" s="4"/>
      <c r="B165" s="138">
        <v>301010054</v>
      </c>
      <c r="C165" s="139"/>
      <c r="D165" s="139"/>
      <c r="E165" s="139"/>
      <c r="F165" s="70">
        <v>301010054</v>
      </c>
      <c r="G165" s="38" t="s">
        <v>518</v>
      </c>
      <c r="H165" s="63"/>
      <c r="I165" s="65"/>
      <c r="J165" s="64"/>
      <c r="K165" s="65"/>
      <c r="L165" s="65"/>
      <c r="M165" s="65"/>
      <c r="N165" s="65"/>
      <c r="O165" s="65"/>
      <c r="P165" s="69"/>
      <c r="Q165" s="69"/>
      <c r="R165" s="54">
        <f>R166+R167</f>
        <v>103723.9</v>
      </c>
      <c r="S165" s="54">
        <f t="shared" ref="S165:W165" si="31">S166+S167</f>
        <v>85508.5</v>
      </c>
      <c r="T165" s="54">
        <f t="shared" si="31"/>
        <v>234322.4</v>
      </c>
      <c r="U165" s="54">
        <f t="shared" si="31"/>
        <v>420475.4</v>
      </c>
      <c r="V165" s="54">
        <f t="shared" si="31"/>
        <v>176135.8</v>
      </c>
      <c r="W165" s="54">
        <f t="shared" si="31"/>
        <v>18491.599999999999</v>
      </c>
      <c r="X165" s="13"/>
      <c r="Y165" s="13"/>
    </row>
    <row r="166" spans="1:25" ht="326.25" customHeight="1" x14ac:dyDescent="0.45">
      <c r="A166" s="4"/>
      <c r="B166" s="55"/>
      <c r="C166" s="55"/>
      <c r="D166" s="56"/>
      <c r="E166" s="56"/>
      <c r="F166" s="70"/>
      <c r="G166" s="38"/>
      <c r="H166" s="63">
        <v>481</v>
      </c>
      <c r="I166" s="65" t="s">
        <v>59</v>
      </c>
      <c r="J166" s="84" t="s">
        <v>519</v>
      </c>
      <c r="K166" s="85" t="s">
        <v>933</v>
      </c>
      <c r="L166" s="65" t="s">
        <v>654</v>
      </c>
      <c r="M166" s="65" t="s">
        <v>1016</v>
      </c>
      <c r="N166" s="109" t="s">
        <v>1017</v>
      </c>
      <c r="O166" s="109" t="s">
        <v>1018</v>
      </c>
      <c r="P166" s="69">
        <v>5</v>
      </c>
      <c r="Q166" s="69">
        <v>2</v>
      </c>
      <c r="R166" s="42">
        <v>44710.3</v>
      </c>
      <c r="S166" s="42">
        <v>26494.9</v>
      </c>
      <c r="T166" s="42">
        <v>195618.9</v>
      </c>
      <c r="U166" s="62"/>
      <c r="V166" s="62"/>
      <c r="W166" s="62"/>
      <c r="X166" s="13"/>
      <c r="Y166" s="13"/>
    </row>
    <row r="167" spans="1:25" ht="326.25" customHeight="1" x14ac:dyDescent="0.45">
      <c r="A167" s="4"/>
      <c r="B167" s="45">
        <v>300000000</v>
      </c>
      <c r="C167" s="45">
        <v>301000000</v>
      </c>
      <c r="D167" s="46">
        <v>301010000</v>
      </c>
      <c r="E167" s="46">
        <v>301010054</v>
      </c>
      <c r="F167" s="86"/>
      <c r="G167" s="65"/>
      <c r="H167" s="63">
        <v>481</v>
      </c>
      <c r="I167" s="65" t="s">
        <v>59</v>
      </c>
      <c r="J167" s="64" t="s">
        <v>934</v>
      </c>
      <c r="K167" s="65" t="s">
        <v>946</v>
      </c>
      <c r="L167" s="65" t="s">
        <v>654</v>
      </c>
      <c r="M167" s="65" t="s">
        <v>1129</v>
      </c>
      <c r="N167" s="65" t="s">
        <v>1019</v>
      </c>
      <c r="O167" s="65" t="s">
        <v>1020</v>
      </c>
      <c r="P167" s="87">
        <v>5</v>
      </c>
      <c r="Q167" s="87">
        <v>2</v>
      </c>
      <c r="R167" s="49">
        <v>59013.599999999999</v>
      </c>
      <c r="S167" s="49">
        <v>59013.599999999999</v>
      </c>
      <c r="T167" s="49">
        <v>38703.5</v>
      </c>
      <c r="U167" s="49">
        <v>420475.4</v>
      </c>
      <c r="V167" s="49">
        <v>176135.8</v>
      </c>
      <c r="W167" s="49">
        <v>18491.599999999999</v>
      </c>
      <c r="X167" s="13"/>
    </row>
    <row r="168" spans="1:25" ht="110.25" customHeight="1" x14ac:dyDescent="0.45">
      <c r="A168" s="4"/>
      <c r="B168" s="47"/>
      <c r="C168" s="47"/>
      <c r="D168" s="71">
        <v>301010084</v>
      </c>
      <c r="E168" s="51"/>
      <c r="F168" s="68">
        <v>301010084</v>
      </c>
      <c r="G168" s="38" t="s">
        <v>730</v>
      </c>
      <c r="H168" s="142"/>
      <c r="I168" s="142"/>
      <c r="J168" s="142"/>
      <c r="K168" s="65"/>
      <c r="L168" s="145"/>
      <c r="M168" s="145"/>
      <c r="N168" s="145"/>
      <c r="O168" s="145"/>
      <c r="P168" s="69" t="s">
        <v>0</v>
      </c>
      <c r="Q168" s="69" t="s">
        <v>0</v>
      </c>
      <c r="R168" s="54">
        <f>R169</f>
        <v>0</v>
      </c>
      <c r="S168" s="54">
        <f t="shared" ref="S168:W168" si="32">S169</f>
        <v>0</v>
      </c>
      <c r="T168" s="54">
        <f t="shared" si="32"/>
        <v>750</v>
      </c>
      <c r="U168" s="54">
        <f t="shared" si="32"/>
        <v>750</v>
      </c>
      <c r="V168" s="54">
        <f t="shared" si="32"/>
        <v>750</v>
      </c>
      <c r="W168" s="54">
        <f t="shared" si="32"/>
        <v>750</v>
      </c>
      <c r="X168" s="13"/>
    </row>
    <row r="169" spans="1:25" ht="326.25" customHeight="1" x14ac:dyDescent="0.45">
      <c r="A169" s="4"/>
      <c r="B169" s="45">
        <v>300000000</v>
      </c>
      <c r="C169" s="45">
        <v>301000000</v>
      </c>
      <c r="D169" s="46">
        <v>301010000</v>
      </c>
      <c r="E169" s="46">
        <v>301010084</v>
      </c>
      <c r="F169" s="77" t="s">
        <v>0</v>
      </c>
      <c r="G169" s="65" t="s">
        <v>0</v>
      </c>
      <c r="H169" s="63">
        <v>40</v>
      </c>
      <c r="I169" s="65" t="s">
        <v>65</v>
      </c>
      <c r="J169" s="64">
        <v>40000050</v>
      </c>
      <c r="K169" s="65" t="s">
        <v>510</v>
      </c>
      <c r="L169" s="65" t="s">
        <v>651</v>
      </c>
      <c r="M169" s="65" t="s">
        <v>731</v>
      </c>
      <c r="N169" s="65" t="s">
        <v>732</v>
      </c>
      <c r="O169" s="65" t="s">
        <v>715</v>
      </c>
      <c r="P169" s="69">
        <v>4</v>
      </c>
      <c r="Q169" s="69">
        <v>5</v>
      </c>
      <c r="R169" s="42">
        <v>0</v>
      </c>
      <c r="S169" s="42">
        <v>0</v>
      </c>
      <c r="T169" s="42">
        <v>750</v>
      </c>
      <c r="U169" s="42">
        <v>750</v>
      </c>
      <c r="V169" s="42">
        <v>750</v>
      </c>
      <c r="W169" s="42">
        <v>750</v>
      </c>
    </row>
    <row r="170" spans="1:25" s="7" customFormat="1" ht="122.25" customHeight="1" x14ac:dyDescent="0.5">
      <c r="A170" s="6"/>
      <c r="B170" s="138">
        <v>301020000</v>
      </c>
      <c r="C170" s="139"/>
      <c r="D170" s="139"/>
      <c r="E170" s="139"/>
      <c r="F170" s="68">
        <v>301020000</v>
      </c>
      <c r="G170" s="38" t="s">
        <v>305</v>
      </c>
      <c r="H170" s="140"/>
      <c r="I170" s="140"/>
      <c r="J170" s="140"/>
      <c r="K170" s="38"/>
      <c r="L170" s="141"/>
      <c r="M170" s="141"/>
      <c r="N170" s="141"/>
      <c r="O170" s="141"/>
      <c r="P170" s="39" t="s">
        <v>0</v>
      </c>
      <c r="Q170" s="39" t="s">
        <v>0</v>
      </c>
      <c r="R170" s="54">
        <f>R171+R175+R177+R179+R182+R185+R187+R189</f>
        <v>196889</v>
      </c>
      <c r="S170" s="54">
        <f>S171+S175+S177+S179+S182+S185+S187+S189</f>
        <v>196857.69999999998</v>
      </c>
      <c r="T170" s="54">
        <f t="shared" ref="T170:W170" si="33">T171+T175+T177+T179+T182+T185+T187+T189</f>
        <v>220328.39999999997</v>
      </c>
      <c r="U170" s="54">
        <f t="shared" si="33"/>
        <v>190475</v>
      </c>
      <c r="V170" s="54">
        <f t="shared" si="33"/>
        <v>0</v>
      </c>
      <c r="W170" s="54">
        <f t="shared" si="33"/>
        <v>0</v>
      </c>
      <c r="X170" s="12"/>
      <c r="Y170" s="12"/>
    </row>
    <row r="171" spans="1:25" s="7" customFormat="1" ht="137.25" customHeight="1" x14ac:dyDescent="0.5">
      <c r="A171" s="6"/>
      <c r="B171" s="138">
        <v>301020004</v>
      </c>
      <c r="C171" s="139"/>
      <c r="D171" s="139"/>
      <c r="E171" s="139"/>
      <c r="F171" s="68">
        <v>301020004</v>
      </c>
      <c r="G171" s="38" t="s">
        <v>304</v>
      </c>
      <c r="H171" s="140"/>
      <c r="I171" s="140"/>
      <c r="J171" s="140"/>
      <c r="K171" s="38"/>
      <c r="L171" s="141"/>
      <c r="M171" s="141"/>
      <c r="N171" s="141"/>
      <c r="O171" s="141"/>
      <c r="P171" s="39" t="s">
        <v>0</v>
      </c>
      <c r="Q171" s="39" t="s">
        <v>0</v>
      </c>
      <c r="R171" s="54">
        <f>R172+R173+R174</f>
        <v>6432</v>
      </c>
      <c r="S171" s="54">
        <f t="shared" ref="S171:W171" si="34">S172+S173+S174</f>
        <v>6428.5999999999995</v>
      </c>
      <c r="T171" s="54">
        <f t="shared" si="34"/>
        <v>24355.4</v>
      </c>
      <c r="U171" s="62">
        <f t="shared" si="34"/>
        <v>6255.9</v>
      </c>
      <c r="V171" s="62">
        <f t="shared" si="34"/>
        <v>0</v>
      </c>
      <c r="W171" s="62">
        <f t="shared" si="34"/>
        <v>0</v>
      </c>
      <c r="X171" s="12"/>
      <c r="Y171" s="12"/>
    </row>
    <row r="172" spans="1:25" ht="326.25" customHeight="1" x14ac:dyDescent="0.45">
      <c r="A172" s="4"/>
      <c r="B172" s="47">
        <v>300000000</v>
      </c>
      <c r="C172" s="47">
        <v>301000000</v>
      </c>
      <c r="D172" s="48">
        <v>301020000</v>
      </c>
      <c r="E172" s="51">
        <v>301020004</v>
      </c>
      <c r="F172" s="77" t="s">
        <v>0</v>
      </c>
      <c r="G172" s="65" t="s">
        <v>0</v>
      </c>
      <c r="H172" s="63">
        <v>481</v>
      </c>
      <c r="I172" s="65" t="s">
        <v>59</v>
      </c>
      <c r="J172" s="64">
        <v>481481504</v>
      </c>
      <c r="K172" s="65" t="s">
        <v>303</v>
      </c>
      <c r="L172" s="65" t="s">
        <v>654</v>
      </c>
      <c r="M172" s="65" t="s">
        <v>1023</v>
      </c>
      <c r="N172" s="65" t="s">
        <v>1021</v>
      </c>
      <c r="O172" s="65" t="s">
        <v>1022</v>
      </c>
      <c r="P172" s="69">
        <v>4</v>
      </c>
      <c r="Q172" s="69">
        <v>12</v>
      </c>
      <c r="R172" s="49">
        <v>6295.2</v>
      </c>
      <c r="S172" s="49">
        <v>6295.2</v>
      </c>
      <c r="T172" s="49">
        <v>6026.9</v>
      </c>
      <c r="U172" s="49">
        <v>6255.9</v>
      </c>
      <c r="V172" s="49">
        <v>0</v>
      </c>
      <c r="W172" s="49">
        <v>0</v>
      </c>
    </row>
    <row r="173" spans="1:25" ht="326.25" customHeight="1" x14ac:dyDescent="0.45">
      <c r="A173" s="4"/>
      <c r="B173" s="47"/>
      <c r="C173" s="47"/>
      <c r="D173" s="48"/>
      <c r="E173" s="51"/>
      <c r="F173" s="77"/>
      <c r="G173" s="65"/>
      <c r="H173" s="63">
        <v>481</v>
      </c>
      <c r="I173" s="65" t="s">
        <v>59</v>
      </c>
      <c r="J173" s="64" t="s">
        <v>496</v>
      </c>
      <c r="K173" s="65" t="s">
        <v>497</v>
      </c>
      <c r="L173" s="65" t="s">
        <v>654</v>
      </c>
      <c r="M173" s="65" t="s">
        <v>1026</v>
      </c>
      <c r="N173" s="65" t="s">
        <v>1025</v>
      </c>
      <c r="O173" s="65" t="s">
        <v>1024</v>
      </c>
      <c r="P173" s="87">
        <v>5</v>
      </c>
      <c r="Q173" s="87">
        <v>2</v>
      </c>
      <c r="R173" s="49">
        <v>136.80000000000001</v>
      </c>
      <c r="S173" s="49">
        <v>133.4</v>
      </c>
      <c r="T173" s="49">
        <v>0</v>
      </c>
      <c r="U173" s="49">
        <v>0</v>
      </c>
      <c r="V173" s="49">
        <v>0</v>
      </c>
      <c r="W173" s="49">
        <v>0</v>
      </c>
      <c r="X173" s="13"/>
    </row>
    <row r="174" spans="1:25" ht="326.25" customHeight="1" x14ac:dyDescent="0.45">
      <c r="A174" s="4"/>
      <c r="B174" s="47"/>
      <c r="C174" s="47"/>
      <c r="D174" s="48"/>
      <c r="E174" s="51"/>
      <c r="F174" s="77"/>
      <c r="G174" s="65"/>
      <c r="H174" s="63">
        <v>481</v>
      </c>
      <c r="I174" s="65" t="s">
        <v>59</v>
      </c>
      <c r="J174" s="64" t="s">
        <v>878</v>
      </c>
      <c r="K174" s="65" t="s">
        <v>945</v>
      </c>
      <c r="L174" s="65" t="s">
        <v>654</v>
      </c>
      <c r="M174" s="65" t="s">
        <v>1027</v>
      </c>
      <c r="N174" s="65" t="s">
        <v>1025</v>
      </c>
      <c r="O174" s="65" t="s">
        <v>1024</v>
      </c>
      <c r="P174" s="87">
        <v>5</v>
      </c>
      <c r="Q174" s="87">
        <v>2</v>
      </c>
      <c r="R174" s="49">
        <v>0</v>
      </c>
      <c r="S174" s="49">
        <v>0</v>
      </c>
      <c r="T174" s="49">
        <v>18328.5</v>
      </c>
      <c r="U174" s="49">
        <v>0</v>
      </c>
      <c r="V174" s="49">
        <v>0</v>
      </c>
      <c r="W174" s="49">
        <v>0</v>
      </c>
      <c r="X174" s="13"/>
    </row>
    <row r="175" spans="1:25" s="7" customFormat="1" ht="155.25" customHeight="1" x14ac:dyDescent="0.5">
      <c r="A175" s="6"/>
      <c r="B175" s="138">
        <v>301020007</v>
      </c>
      <c r="C175" s="139"/>
      <c r="D175" s="139"/>
      <c r="E175" s="139"/>
      <c r="F175" s="68">
        <v>301020007</v>
      </c>
      <c r="G175" s="38" t="s">
        <v>302</v>
      </c>
      <c r="H175" s="140"/>
      <c r="I175" s="140"/>
      <c r="J175" s="140"/>
      <c r="K175" s="38"/>
      <c r="L175" s="141"/>
      <c r="M175" s="141"/>
      <c r="N175" s="141"/>
      <c r="O175" s="141"/>
      <c r="P175" s="39" t="s">
        <v>0</v>
      </c>
      <c r="Q175" s="39" t="s">
        <v>0</v>
      </c>
      <c r="R175" s="54">
        <f>R176</f>
        <v>5416.6</v>
      </c>
      <c r="S175" s="54">
        <f t="shared" ref="S175:W175" si="35">S176</f>
        <v>5416.6</v>
      </c>
      <c r="T175" s="54">
        <f t="shared" si="35"/>
        <v>5919.6</v>
      </c>
      <c r="U175" s="62">
        <f t="shared" si="35"/>
        <v>6144.5</v>
      </c>
      <c r="V175" s="62">
        <f t="shared" si="35"/>
        <v>0</v>
      </c>
      <c r="W175" s="62">
        <f t="shared" si="35"/>
        <v>0</v>
      </c>
      <c r="X175" s="12"/>
      <c r="Y175" s="12"/>
    </row>
    <row r="176" spans="1:25" ht="326.25" customHeight="1" x14ac:dyDescent="0.45">
      <c r="A176" s="4"/>
      <c r="B176" s="47">
        <v>300000000</v>
      </c>
      <c r="C176" s="47">
        <v>301000000</v>
      </c>
      <c r="D176" s="48">
        <v>301020000</v>
      </c>
      <c r="E176" s="51">
        <v>301020007</v>
      </c>
      <c r="F176" s="77" t="s">
        <v>0</v>
      </c>
      <c r="G176" s="65" t="s">
        <v>0</v>
      </c>
      <c r="H176" s="63">
        <v>481</v>
      </c>
      <c r="I176" s="65" t="s">
        <v>59</v>
      </c>
      <c r="J176" s="64">
        <v>481481109</v>
      </c>
      <c r="K176" s="65" t="s">
        <v>301</v>
      </c>
      <c r="L176" s="65" t="s">
        <v>654</v>
      </c>
      <c r="M176" s="65" t="s">
        <v>1028</v>
      </c>
      <c r="N176" s="65" t="s">
        <v>1029</v>
      </c>
      <c r="O176" s="65" t="s">
        <v>1030</v>
      </c>
      <c r="P176" s="87">
        <v>4</v>
      </c>
      <c r="Q176" s="87">
        <v>12</v>
      </c>
      <c r="R176" s="49">
        <v>5416.6</v>
      </c>
      <c r="S176" s="49">
        <v>5416.6</v>
      </c>
      <c r="T176" s="49">
        <v>5919.6</v>
      </c>
      <c r="U176" s="49">
        <v>6144.5</v>
      </c>
      <c r="V176" s="49">
        <v>0</v>
      </c>
      <c r="W176" s="49">
        <v>0</v>
      </c>
    </row>
    <row r="177" spans="1:25" s="7" customFormat="1" ht="65.25" customHeight="1" x14ac:dyDescent="0.5">
      <c r="A177" s="6"/>
      <c r="B177" s="138">
        <v>301020016</v>
      </c>
      <c r="C177" s="139"/>
      <c r="D177" s="139"/>
      <c r="E177" s="139"/>
      <c r="F177" s="68">
        <v>301020016</v>
      </c>
      <c r="G177" s="38" t="s">
        <v>300</v>
      </c>
      <c r="H177" s="140"/>
      <c r="I177" s="140"/>
      <c r="J177" s="140"/>
      <c r="K177" s="38"/>
      <c r="L177" s="141"/>
      <c r="M177" s="141"/>
      <c r="N177" s="141"/>
      <c r="O177" s="141"/>
      <c r="P177" s="39" t="s">
        <v>0</v>
      </c>
      <c r="Q177" s="39" t="s">
        <v>0</v>
      </c>
      <c r="R177" s="54">
        <f>R178</f>
        <v>7008.7</v>
      </c>
      <c r="S177" s="54">
        <f>S178</f>
        <v>7008.7</v>
      </c>
      <c r="T177" s="54">
        <f t="shared" ref="T177" si="36">T178</f>
        <v>1300</v>
      </c>
      <c r="U177" s="62">
        <f t="shared" ref="U177:W177" si="37">U178</f>
        <v>0</v>
      </c>
      <c r="V177" s="62">
        <f t="shared" si="37"/>
        <v>0</v>
      </c>
      <c r="W177" s="62">
        <f t="shared" si="37"/>
        <v>0</v>
      </c>
      <c r="X177" s="12"/>
      <c r="Y177" s="12"/>
    </row>
    <row r="178" spans="1:25" ht="326.25" customHeight="1" x14ac:dyDescent="0.45">
      <c r="A178" s="4"/>
      <c r="B178" s="47">
        <v>300000000</v>
      </c>
      <c r="C178" s="47">
        <v>301000000</v>
      </c>
      <c r="D178" s="48">
        <v>301020000</v>
      </c>
      <c r="E178" s="51">
        <v>301020016</v>
      </c>
      <c r="F178" s="77" t="s">
        <v>0</v>
      </c>
      <c r="G178" s="65" t="s">
        <v>0</v>
      </c>
      <c r="H178" s="63">
        <v>481</v>
      </c>
      <c r="I178" s="65" t="s">
        <v>59</v>
      </c>
      <c r="J178" s="64">
        <v>481481008</v>
      </c>
      <c r="K178" s="65" t="s">
        <v>299</v>
      </c>
      <c r="L178" s="65" t="s">
        <v>654</v>
      </c>
      <c r="M178" s="65" t="s">
        <v>1031</v>
      </c>
      <c r="N178" s="65" t="s">
        <v>298</v>
      </c>
      <c r="O178" s="65" t="s">
        <v>297</v>
      </c>
      <c r="P178" s="69">
        <v>3</v>
      </c>
      <c r="Q178" s="69">
        <v>14</v>
      </c>
      <c r="R178" s="42">
        <v>7008.7</v>
      </c>
      <c r="S178" s="42">
        <v>7008.7</v>
      </c>
      <c r="T178" s="49">
        <v>1300</v>
      </c>
      <c r="U178" s="42">
        <v>0</v>
      </c>
      <c r="V178" s="42">
        <v>0</v>
      </c>
      <c r="W178" s="42">
        <v>0</v>
      </c>
    </row>
    <row r="179" spans="1:25" s="7" customFormat="1" ht="89.25" customHeight="1" x14ac:dyDescent="0.5">
      <c r="A179" s="6"/>
      <c r="B179" s="138">
        <v>301020018</v>
      </c>
      <c r="C179" s="139"/>
      <c r="D179" s="139"/>
      <c r="E179" s="139"/>
      <c r="F179" s="68">
        <v>301020018</v>
      </c>
      <c r="G179" s="38" t="s">
        <v>296</v>
      </c>
      <c r="H179" s="140"/>
      <c r="I179" s="140"/>
      <c r="J179" s="140"/>
      <c r="K179" s="38"/>
      <c r="L179" s="141"/>
      <c r="M179" s="141"/>
      <c r="N179" s="141"/>
      <c r="O179" s="141"/>
      <c r="P179" s="39" t="s">
        <v>0</v>
      </c>
      <c r="Q179" s="39" t="s">
        <v>0</v>
      </c>
      <c r="R179" s="54">
        <f>R180+R181</f>
        <v>17956.7</v>
      </c>
      <c r="S179" s="54">
        <f>S180+S181</f>
        <v>17954.8</v>
      </c>
      <c r="T179" s="54">
        <f t="shared" ref="T179" si="38">T180+T181</f>
        <v>20543.199999999997</v>
      </c>
      <c r="U179" s="54">
        <f t="shared" ref="U179:W179" si="39">U180+U181</f>
        <v>18375.7</v>
      </c>
      <c r="V179" s="54">
        <f t="shared" si="39"/>
        <v>0</v>
      </c>
      <c r="W179" s="54">
        <f t="shared" si="39"/>
        <v>0</v>
      </c>
      <c r="X179" s="12"/>
      <c r="Y179" s="12"/>
    </row>
    <row r="180" spans="1:25" ht="326.25" customHeight="1" x14ac:dyDescent="0.45">
      <c r="A180" s="4"/>
      <c r="B180" s="43">
        <v>300000000</v>
      </c>
      <c r="C180" s="43">
        <v>301000000</v>
      </c>
      <c r="D180" s="44">
        <v>301020000</v>
      </c>
      <c r="E180" s="44">
        <v>301020018</v>
      </c>
      <c r="F180" s="77" t="s">
        <v>0</v>
      </c>
      <c r="G180" s="65" t="s">
        <v>0</v>
      </c>
      <c r="H180" s="63">
        <v>241</v>
      </c>
      <c r="I180" s="65" t="s">
        <v>177</v>
      </c>
      <c r="J180" s="64">
        <v>241084171</v>
      </c>
      <c r="K180" s="65" t="s">
        <v>295</v>
      </c>
      <c r="L180" s="65" t="s">
        <v>654</v>
      </c>
      <c r="M180" s="65" t="s">
        <v>571</v>
      </c>
      <c r="N180" s="65" t="s">
        <v>572</v>
      </c>
      <c r="O180" s="65" t="s">
        <v>573</v>
      </c>
      <c r="P180" s="69">
        <v>8</v>
      </c>
      <c r="Q180" s="69">
        <v>1</v>
      </c>
      <c r="R180" s="42">
        <v>15573</v>
      </c>
      <c r="S180" s="42">
        <v>15573</v>
      </c>
      <c r="T180" s="42">
        <v>18216.599999999999</v>
      </c>
      <c r="U180" s="42">
        <v>16442.2</v>
      </c>
      <c r="V180" s="42">
        <v>0</v>
      </c>
      <c r="W180" s="42">
        <v>0</v>
      </c>
    </row>
    <row r="181" spans="1:25" ht="326.25" customHeight="1" x14ac:dyDescent="0.45">
      <c r="A181" s="4"/>
      <c r="B181" s="37">
        <v>300000000</v>
      </c>
      <c r="C181" s="37">
        <v>301000000</v>
      </c>
      <c r="D181" s="35">
        <v>301020000</v>
      </c>
      <c r="E181" s="35">
        <v>301020018</v>
      </c>
      <c r="F181" s="77" t="s">
        <v>0</v>
      </c>
      <c r="G181" s="65" t="s">
        <v>0</v>
      </c>
      <c r="H181" s="63">
        <v>241</v>
      </c>
      <c r="I181" s="65" t="s">
        <v>177</v>
      </c>
      <c r="J181" s="64">
        <v>241084171</v>
      </c>
      <c r="K181" s="65" t="s">
        <v>295</v>
      </c>
      <c r="L181" s="65" t="s">
        <v>654</v>
      </c>
      <c r="M181" s="65" t="s">
        <v>571</v>
      </c>
      <c r="N181" s="65" t="s">
        <v>572</v>
      </c>
      <c r="O181" s="65" t="s">
        <v>573</v>
      </c>
      <c r="P181" s="69">
        <v>8</v>
      </c>
      <c r="Q181" s="69">
        <v>4</v>
      </c>
      <c r="R181" s="42">
        <v>2383.6999999999998</v>
      </c>
      <c r="S181" s="42">
        <v>2381.8000000000002</v>
      </c>
      <c r="T181" s="42">
        <v>2326.6</v>
      </c>
      <c r="U181" s="42">
        <v>1933.5</v>
      </c>
      <c r="V181" s="50">
        <v>0</v>
      </c>
      <c r="W181" s="50">
        <v>0</v>
      </c>
    </row>
    <row r="182" spans="1:25" s="7" customFormat="1" ht="107.25" customHeight="1" x14ac:dyDescent="0.5">
      <c r="A182" s="6"/>
      <c r="B182" s="138">
        <v>301020019</v>
      </c>
      <c r="C182" s="139"/>
      <c r="D182" s="139"/>
      <c r="E182" s="139"/>
      <c r="F182" s="68">
        <v>301020019</v>
      </c>
      <c r="G182" s="38" t="s">
        <v>294</v>
      </c>
      <c r="H182" s="140"/>
      <c r="I182" s="140"/>
      <c r="J182" s="140"/>
      <c r="K182" s="38"/>
      <c r="L182" s="141"/>
      <c r="M182" s="141"/>
      <c r="N182" s="141"/>
      <c r="O182" s="141"/>
      <c r="P182" s="39" t="s">
        <v>0</v>
      </c>
      <c r="Q182" s="39" t="s">
        <v>0</v>
      </c>
      <c r="R182" s="54">
        <f>R183+R184</f>
        <v>68522.100000000006</v>
      </c>
      <c r="S182" s="54">
        <f>S183+S184</f>
        <v>68499.200000000012</v>
      </c>
      <c r="T182" s="54">
        <f t="shared" ref="T182:W182" si="40">T183+T184</f>
        <v>75957.899999999994</v>
      </c>
      <c r="U182" s="54">
        <f t="shared" si="40"/>
        <v>67316.5</v>
      </c>
      <c r="V182" s="54">
        <f t="shared" si="40"/>
        <v>0</v>
      </c>
      <c r="W182" s="54">
        <f t="shared" si="40"/>
        <v>0</v>
      </c>
      <c r="X182" s="12"/>
      <c r="Y182" s="12"/>
    </row>
    <row r="183" spans="1:25" ht="326.25" customHeight="1" x14ac:dyDescent="0.45">
      <c r="A183" s="4"/>
      <c r="B183" s="43">
        <v>300000000</v>
      </c>
      <c r="C183" s="43">
        <v>301000000</v>
      </c>
      <c r="D183" s="44">
        <v>301020000</v>
      </c>
      <c r="E183" s="44">
        <v>301020019</v>
      </c>
      <c r="F183" s="77" t="s">
        <v>0</v>
      </c>
      <c r="G183" s="65" t="s">
        <v>0</v>
      </c>
      <c r="H183" s="63">
        <v>241</v>
      </c>
      <c r="I183" s="65" t="s">
        <v>177</v>
      </c>
      <c r="J183" s="64">
        <v>241017000</v>
      </c>
      <c r="K183" s="65" t="s">
        <v>293</v>
      </c>
      <c r="L183" s="65" t="s">
        <v>654</v>
      </c>
      <c r="M183" s="65" t="s">
        <v>574</v>
      </c>
      <c r="N183" s="65" t="s">
        <v>575</v>
      </c>
      <c r="O183" s="65" t="s">
        <v>576</v>
      </c>
      <c r="P183" s="69">
        <v>8</v>
      </c>
      <c r="Q183" s="69">
        <v>1</v>
      </c>
      <c r="R183" s="42">
        <v>42367.8</v>
      </c>
      <c r="S183" s="42">
        <v>42367.8</v>
      </c>
      <c r="T183" s="42">
        <v>48836.7</v>
      </c>
      <c r="U183" s="42">
        <v>47448.800000000003</v>
      </c>
      <c r="V183" s="50">
        <v>0</v>
      </c>
      <c r="W183" s="50">
        <v>0</v>
      </c>
    </row>
    <row r="184" spans="1:25" ht="326.25" customHeight="1" x14ac:dyDescent="0.45">
      <c r="A184" s="4"/>
      <c r="B184" s="37">
        <v>300000000</v>
      </c>
      <c r="C184" s="37">
        <v>301000000</v>
      </c>
      <c r="D184" s="35">
        <v>301020000</v>
      </c>
      <c r="E184" s="35">
        <v>301020019</v>
      </c>
      <c r="F184" s="77" t="s">
        <v>0</v>
      </c>
      <c r="G184" s="65" t="s">
        <v>0</v>
      </c>
      <c r="H184" s="63">
        <v>241</v>
      </c>
      <c r="I184" s="65" t="s">
        <v>177</v>
      </c>
      <c r="J184" s="64">
        <v>241017000</v>
      </c>
      <c r="K184" s="65" t="s">
        <v>293</v>
      </c>
      <c r="L184" s="65" t="s">
        <v>654</v>
      </c>
      <c r="M184" s="65" t="s">
        <v>574</v>
      </c>
      <c r="N184" s="65" t="s">
        <v>575</v>
      </c>
      <c r="O184" s="65" t="s">
        <v>576</v>
      </c>
      <c r="P184" s="69">
        <v>8</v>
      </c>
      <c r="Q184" s="69">
        <v>4</v>
      </c>
      <c r="R184" s="42">
        <v>26154.3</v>
      </c>
      <c r="S184" s="42">
        <v>26131.4</v>
      </c>
      <c r="T184" s="42">
        <v>27121.200000000001</v>
      </c>
      <c r="U184" s="49">
        <v>19867.7</v>
      </c>
      <c r="V184" s="49">
        <v>0</v>
      </c>
      <c r="W184" s="49">
        <v>0</v>
      </c>
    </row>
    <row r="185" spans="1:25" s="7" customFormat="1" ht="149.25" customHeight="1" x14ac:dyDescent="0.5">
      <c r="A185" s="6"/>
      <c r="B185" s="138">
        <v>301020021</v>
      </c>
      <c r="C185" s="139"/>
      <c r="D185" s="139"/>
      <c r="E185" s="139"/>
      <c r="F185" s="68">
        <v>301020021</v>
      </c>
      <c r="G185" s="38" t="s">
        <v>292</v>
      </c>
      <c r="H185" s="140"/>
      <c r="I185" s="140"/>
      <c r="J185" s="140"/>
      <c r="K185" s="38"/>
      <c r="L185" s="141"/>
      <c r="M185" s="141"/>
      <c r="N185" s="141"/>
      <c r="O185" s="141"/>
      <c r="P185" s="39"/>
      <c r="Q185" s="39"/>
      <c r="R185" s="54">
        <f>R186</f>
        <v>10557.9</v>
      </c>
      <c r="S185" s="54">
        <f>S186</f>
        <v>10557.9</v>
      </c>
      <c r="T185" s="54">
        <f t="shared" ref="T185" si="41">T186</f>
        <v>13694.6</v>
      </c>
      <c r="U185" s="54">
        <f t="shared" ref="U185:W185" si="42">U186</f>
        <v>12284.6</v>
      </c>
      <c r="V185" s="54">
        <f t="shared" si="42"/>
        <v>0</v>
      </c>
      <c r="W185" s="54">
        <f t="shared" si="42"/>
        <v>0</v>
      </c>
      <c r="X185" s="12"/>
      <c r="Y185" s="12"/>
    </row>
    <row r="186" spans="1:25" ht="326.25" customHeight="1" x14ac:dyDescent="0.45">
      <c r="A186" s="4"/>
      <c r="B186" s="47">
        <v>300000000</v>
      </c>
      <c r="C186" s="47">
        <v>301000000</v>
      </c>
      <c r="D186" s="48">
        <v>301020000</v>
      </c>
      <c r="E186" s="51">
        <v>301020021</v>
      </c>
      <c r="F186" s="77" t="s">
        <v>0</v>
      </c>
      <c r="G186" s="65" t="s">
        <v>0</v>
      </c>
      <c r="H186" s="63">
        <v>241</v>
      </c>
      <c r="I186" s="65" t="s">
        <v>177</v>
      </c>
      <c r="J186" s="64">
        <v>241081049</v>
      </c>
      <c r="K186" s="65" t="s">
        <v>291</v>
      </c>
      <c r="L186" s="65" t="s">
        <v>654</v>
      </c>
      <c r="M186" s="65" t="s">
        <v>577</v>
      </c>
      <c r="N186" s="65" t="s">
        <v>578</v>
      </c>
      <c r="O186" s="65" t="s">
        <v>579</v>
      </c>
      <c r="P186" s="69">
        <v>8</v>
      </c>
      <c r="Q186" s="69">
        <v>1</v>
      </c>
      <c r="R186" s="42">
        <v>10557.9</v>
      </c>
      <c r="S186" s="42">
        <v>10557.9</v>
      </c>
      <c r="T186" s="42">
        <v>13694.6</v>
      </c>
      <c r="U186" s="42">
        <v>12284.6</v>
      </c>
      <c r="V186" s="50">
        <v>0</v>
      </c>
      <c r="W186" s="50">
        <v>0</v>
      </c>
    </row>
    <row r="187" spans="1:25" s="7" customFormat="1" ht="104.25" customHeight="1" x14ac:dyDescent="0.5">
      <c r="A187" s="6"/>
      <c r="B187" s="138">
        <v>301020022</v>
      </c>
      <c r="C187" s="139"/>
      <c r="D187" s="139"/>
      <c r="E187" s="139"/>
      <c r="F187" s="68">
        <v>301020022</v>
      </c>
      <c r="G187" s="38" t="s">
        <v>290</v>
      </c>
      <c r="H187" s="140"/>
      <c r="I187" s="140"/>
      <c r="J187" s="140"/>
      <c r="K187" s="38"/>
      <c r="L187" s="141"/>
      <c r="M187" s="141"/>
      <c r="N187" s="141"/>
      <c r="O187" s="141"/>
      <c r="P187" s="39" t="s">
        <v>0</v>
      </c>
      <c r="Q187" s="39" t="s">
        <v>0</v>
      </c>
      <c r="R187" s="54">
        <f>R188</f>
        <v>75777.7</v>
      </c>
      <c r="S187" s="54">
        <f>S188</f>
        <v>75776</v>
      </c>
      <c r="T187" s="54">
        <f t="shared" ref="T187" si="43">T188</f>
        <v>78557.7</v>
      </c>
      <c r="U187" s="54">
        <f t="shared" ref="U187:W187" si="44">U188</f>
        <v>80097.8</v>
      </c>
      <c r="V187" s="54">
        <f t="shared" si="44"/>
        <v>0</v>
      </c>
      <c r="W187" s="54">
        <f t="shared" si="44"/>
        <v>0</v>
      </c>
      <c r="X187" s="12"/>
      <c r="Y187" s="12"/>
    </row>
    <row r="188" spans="1:25" ht="326.25" customHeight="1" x14ac:dyDescent="0.45">
      <c r="A188" s="4"/>
      <c r="B188" s="47">
        <v>300000000</v>
      </c>
      <c r="C188" s="47">
        <v>301000000</v>
      </c>
      <c r="D188" s="48">
        <v>301020000</v>
      </c>
      <c r="E188" s="51">
        <v>301020022</v>
      </c>
      <c r="F188" s="77" t="s">
        <v>0</v>
      </c>
      <c r="G188" s="65" t="s">
        <v>0</v>
      </c>
      <c r="H188" s="63">
        <v>241</v>
      </c>
      <c r="I188" s="65" t="s">
        <v>177</v>
      </c>
      <c r="J188" s="64">
        <v>241081127</v>
      </c>
      <c r="K188" s="65" t="s">
        <v>289</v>
      </c>
      <c r="L188" s="65" t="s">
        <v>654</v>
      </c>
      <c r="M188" s="65" t="s">
        <v>580</v>
      </c>
      <c r="N188" s="65" t="s">
        <v>581</v>
      </c>
      <c r="O188" s="65" t="s">
        <v>582</v>
      </c>
      <c r="P188" s="69">
        <v>11</v>
      </c>
      <c r="Q188" s="69">
        <v>1</v>
      </c>
      <c r="R188" s="42">
        <v>75777.7</v>
      </c>
      <c r="S188" s="42">
        <v>75776</v>
      </c>
      <c r="T188" s="42">
        <v>78557.7</v>
      </c>
      <c r="U188" s="42">
        <v>80097.8</v>
      </c>
      <c r="V188" s="42">
        <v>0</v>
      </c>
      <c r="W188" s="42">
        <v>0</v>
      </c>
    </row>
    <row r="189" spans="1:25" s="7" customFormat="1" ht="104.25" customHeight="1" x14ac:dyDescent="0.5">
      <c r="A189" s="6"/>
      <c r="B189" s="138">
        <v>301020033</v>
      </c>
      <c r="C189" s="139"/>
      <c r="D189" s="139"/>
      <c r="E189" s="139"/>
      <c r="F189" s="68">
        <v>301020033</v>
      </c>
      <c r="G189" s="38" t="s">
        <v>288</v>
      </c>
      <c r="H189" s="140"/>
      <c r="I189" s="140"/>
      <c r="J189" s="140"/>
      <c r="K189" s="38"/>
      <c r="L189" s="141"/>
      <c r="M189" s="141"/>
      <c r="N189" s="141"/>
      <c r="O189" s="141"/>
      <c r="P189" s="39" t="s">
        <v>0</v>
      </c>
      <c r="Q189" s="39" t="s">
        <v>0</v>
      </c>
      <c r="R189" s="54">
        <f>R190</f>
        <v>5217.3</v>
      </c>
      <c r="S189" s="54">
        <f>S190</f>
        <v>5215.8999999999996</v>
      </c>
      <c r="T189" s="54">
        <f t="shared" ref="T189" si="45">T190</f>
        <v>0</v>
      </c>
      <c r="U189" s="54">
        <f t="shared" ref="U189:W189" si="46">U190</f>
        <v>0</v>
      </c>
      <c r="V189" s="54">
        <f t="shared" si="46"/>
        <v>0</v>
      </c>
      <c r="W189" s="54">
        <f t="shared" si="46"/>
        <v>0</v>
      </c>
      <c r="X189" s="12"/>
      <c r="Y189" s="12"/>
    </row>
    <row r="190" spans="1:25" ht="326.25" customHeight="1" x14ac:dyDescent="0.45">
      <c r="A190" s="4"/>
      <c r="B190" s="47">
        <v>300000000</v>
      </c>
      <c r="C190" s="47">
        <v>301000000</v>
      </c>
      <c r="D190" s="48">
        <v>301020000</v>
      </c>
      <c r="E190" s="51">
        <v>301020033</v>
      </c>
      <c r="F190" s="77" t="s">
        <v>0</v>
      </c>
      <c r="G190" s="65" t="s">
        <v>0</v>
      </c>
      <c r="H190" s="63">
        <v>40</v>
      </c>
      <c r="I190" s="65" t="s">
        <v>65</v>
      </c>
      <c r="J190" s="64">
        <v>40460428</v>
      </c>
      <c r="K190" s="65" t="s">
        <v>287</v>
      </c>
      <c r="L190" s="65" t="s">
        <v>651</v>
      </c>
      <c r="M190" s="65" t="s">
        <v>733</v>
      </c>
      <c r="N190" s="65" t="s">
        <v>734</v>
      </c>
      <c r="O190" s="65" t="s">
        <v>735</v>
      </c>
      <c r="P190" s="69">
        <v>3</v>
      </c>
      <c r="Q190" s="69">
        <v>9</v>
      </c>
      <c r="R190" s="42">
        <v>5217.3</v>
      </c>
      <c r="S190" s="42">
        <v>5215.8999999999996</v>
      </c>
      <c r="T190" s="42">
        <v>0</v>
      </c>
      <c r="U190" s="42">
        <v>0</v>
      </c>
      <c r="V190" s="42">
        <v>0</v>
      </c>
      <c r="W190" s="42">
        <v>0</v>
      </c>
      <c r="X190" s="13"/>
    </row>
    <row r="191" spans="1:25" ht="191.25" customHeight="1" x14ac:dyDescent="0.45">
      <c r="A191" s="4"/>
      <c r="B191" s="143">
        <v>302000000</v>
      </c>
      <c r="C191" s="144"/>
      <c r="D191" s="144"/>
      <c r="E191" s="144"/>
      <c r="F191" s="68">
        <v>302000000</v>
      </c>
      <c r="G191" s="38" t="s">
        <v>286</v>
      </c>
      <c r="H191" s="140"/>
      <c r="I191" s="140"/>
      <c r="J191" s="140"/>
      <c r="K191" s="38"/>
      <c r="L191" s="141"/>
      <c r="M191" s="141"/>
      <c r="N191" s="141"/>
      <c r="O191" s="141"/>
      <c r="P191" s="39" t="s">
        <v>0</v>
      </c>
      <c r="Q191" s="39" t="s">
        <v>0</v>
      </c>
      <c r="R191" s="54">
        <f t="shared" ref="R191:W191" si="47">R193+R214+R230+R236+R249+R255+R268+R271+R294+R232</f>
        <v>1078799.0000000002</v>
      </c>
      <c r="S191" s="54">
        <f>S193+S214+S230+S236+S249+S255+S268+S271+S294+S232</f>
        <v>1054605.9000000004</v>
      </c>
      <c r="T191" s="54">
        <f t="shared" si="47"/>
        <v>1025983.9000000001</v>
      </c>
      <c r="U191" s="54">
        <f t="shared" si="47"/>
        <v>819752.1</v>
      </c>
      <c r="V191" s="54">
        <f t="shared" si="47"/>
        <v>804245.39999999991</v>
      </c>
      <c r="W191" s="54">
        <f t="shared" si="47"/>
        <v>860314.1</v>
      </c>
    </row>
    <row r="192" spans="1:25" s="7" customFormat="1" ht="182.25" customHeight="1" x14ac:dyDescent="0.5">
      <c r="A192" s="6"/>
      <c r="B192" s="138">
        <v>302000000</v>
      </c>
      <c r="C192" s="139"/>
      <c r="D192" s="139"/>
      <c r="E192" s="139"/>
      <c r="F192" s="68">
        <v>302000000</v>
      </c>
      <c r="G192" s="38" t="s">
        <v>286</v>
      </c>
      <c r="H192" s="140"/>
      <c r="I192" s="140"/>
      <c r="J192" s="140"/>
      <c r="K192" s="38"/>
      <c r="L192" s="141"/>
      <c r="M192" s="141"/>
      <c r="N192" s="141"/>
      <c r="O192" s="141"/>
      <c r="P192" s="39" t="s">
        <v>0</v>
      </c>
      <c r="Q192" s="39" t="s">
        <v>0</v>
      </c>
      <c r="R192" s="54">
        <f t="shared" ref="R192:W192" si="48">R193+R214+R230+R232+R236+R249+R255+R268+R271+R294</f>
        <v>1078799.0000000002</v>
      </c>
      <c r="S192" s="54">
        <f>S193+S214+S230+S232+S236+S249+S255+S268+S271+S294</f>
        <v>1054605.9000000004</v>
      </c>
      <c r="T192" s="54">
        <f t="shared" si="48"/>
        <v>1025983.9000000001</v>
      </c>
      <c r="U192" s="54">
        <f>U193+U214+U230+U232+U236+U249+U255+U268+U271+U294</f>
        <v>819752.1</v>
      </c>
      <c r="V192" s="54">
        <f t="shared" si="48"/>
        <v>804245.39999999991</v>
      </c>
      <c r="W192" s="54">
        <f t="shared" si="48"/>
        <v>860314.1</v>
      </c>
      <c r="X192" s="12"/>
      <c r="Y192" s="12"/>
    </row>
    <row r="193" spans="1:26" s="7" customFormat="1" ht="95.25" customHeight="1" x14ac:dyDescent="0.5">
      <c r="A193" s="6"/>
      <c r="B193" s="138">
        <v>302000001</v>
      </c>
      <c r="C193" s="139"/>
      <c r="D193" s="139"/>
      <c r="E193" s="139"/>
      <c r="F193" s="68">
        <v>302000001</v>
      </c>
      <c r="G193" s="38" t="s">
        <v>285</v>
      </c>
      <c r="H193" s="140"/>
      <c r="I193" s="140"/>
      <c r="J193" s="140"/>
      <c r="K193" s="38"/>
      <c r="L193" s="141"/>
      <c r="M193" s="141"/>
      <c r="N193" s="141"/>
      <c r="O193" s="141"/>
      <c r="P193" s="39" t="s">
        <v>0</v>
      </c>
      <c r="Q193" s="39" t="s">
        <v>0</v>
      </c>
      <c r="R193" s="54">
        <f>SUM(R194:R213)</f>
        <v>121734.99999999999</v>
      </c>
      <c r="S193" s="54">
        <f t="shared" ref="S193:W193" si="49">SUM(S194:S213)</f>
        <v>119987.7</v>
      </c>
      <c r="T193" s="54">
        <f t="shared" si="49"/>
        <v>119741.9</v>
      </c>
      <c r="U193" s="54">
        <f t="shared" si="49"/>
        <v>108738.5</v>
      </c>
      <c r="V193" s="54">
        <f t="shared" si="49"/>
        <v>113796.79999999997</v>
      </c>
      <c r="W193" s="54">
        <f t="shared" si="49"/>
        <v>114158.89999999998</v>
      </c>
      <c r="X193" s="14"/>
      <c r="Y193" s="12"/>
    </row>
    <row r="194" spans="1:26" ht="326.25" customHeight="1" x14ac:dyDescent="0.45">
      <c r="A194" s="4"/>
      <c r="B194" s="43">
        <v>300000000</v>
      </c>
      <c r="C194" s="43">
        <v>302000000</v>
      </c>
      <c r="D194" s="44">
        <v>302000000</v>
      </c>
      <c r="E194" s="44">
        <v>302000001</v>
      </c>
      <c r="F194" s="77" t="s">
        <v>0</v>
      </c>
      <c r="G194" s="65" t="s">
        <v>0</v>
      </c>
      <c r="H194" s="63">
        <v>11</v>
      </c>
      <c r="I194" s="65" t="s">
        <v>169</v>
      </c>
      <c r="J194" s="64">
        <v>11001000</v>
      </c>
      <c r="K194" s="65" t="s">
        <v>274</v>
      </c>
      <c r="L194" s="65" t="s">
        <v>654</v>
      </c>
      <c r="M194" s="65" t="s">
        <v>273</v>
      </c>
      <c r="N194" s="65" t="s">
        <v>284</v>
      </c>
      <c r="O194" s="65" t="s">
        <v>271</v>
      </c>
      <c r="P194" s="69">
        <v>1</v>
      </c>
      <c r="Q194" s="69">
        <v>3</v>
      </c>
      <c r="R194" s="42">
        <v>97.5</v>
      </c>
      <c r="S194" s="42">
        <v>97.5</v>
      </c>
      <c r="T194" s="42">
        <v>222</v>
      </c>
      <c r="U194" s="42">
        <v>222</v>
      </c>
      <c r="V194" s="42">
        <v>222</v>
      </c>
      <c r="W194" s="42">
        <v>222</v>
      </c>
      <c r="X194" s="13"/>
      <c r="Y194" s="13"/>
    </row>
    <row r="195" spans="1:26" ht="326.25" customHeight="1" x14ac:dyDescent="0.45">
      <c r="A195" s="4"/>
      <c r="B195" s="45">
        <v>300000000</v>
      </c>
      <c r="C195" s="45">
        <v>302000000</v>
      </c>
      <c r="D195" s="46">
        <v>302000000</v>
      </c>
      <c r="E195" s="46">
        <v>302000001</v>
      </c>
      <c r="F195" s="77" t="s">
        <v>0</v>
      </c>
      <c r="G195" s="65" t="s">
        <v>0</v>
      </c>
      <c r="H195" s="63">
        <v>11</v>
      </c>
      <c r="I195" s="65" t="s">
        <v>169</v>
      </c>
      <c r="J195" s="64">
        <v>11001000</v>
      </c>
      <c r="K195" s="65" t="s">
        <v>274</v>
      </c>
      <c r="L195" s="65" t="s">
        <v>654</v>
      </c>
      <c r="M195" s="65" t="s">
        <v>273</v>
      </c>
      <c r="N195" s="65" t="s">
        <v>284</v>
      </c>
      <c r="O195" s="65" t="s">
        <v>271</v>
      </c>
      <c r="P195" s="69">
        <v>1</v>
      </c>
      <c r="Q195" s="69">
        <v>6</v>
      </c>
      <c r="R195" s="42">
        <v>0</v>
      </c>
      <c r="S195" s="42">
        <v>0</v>
      </c>
      <c r="T195" s="42">
        <v>195</v>
      </c>
      <c r="U195" s="42">
        <v>260</v>
      </c>
      <c r="V195" s="42">
        <v>260</v>
      </c>
      <c r="W195" s="42">
        <v>260</v>
      </c>
      <c r="X195" s="13"/>
      <c r="Y195" s="13"/>
    </row>
    <row r="196" spans="1:26" ht="326.25" customHeight="1" x14ac:dyDescent="0.45">
      <c r="A196" s="4"/>
      <c r="B196" s="45">
        <v>300000000</v>
      </c>
      <c r="C196" s="45">
        <v>302000000</v>
      </c>
      <c r="D196" s="46">
        <v>302000000</v>
      </c>
      <c r="E196" s="46">
        <v>302000001</v>
      </c>
      <c r="F196" s="77" t="s">
        <v>0</v>
      </c>
      <c r="G196" s="65" t="s">
        <v>0</v>
      </c>
      <c r="H196" s="63">
        <v>11</v>
      </c>
      <c r="I196" s="65" t="s">
        <v>169</v>
      </c>
      <c r="J196" s="64">
        <v>11001000</v>
      </c>
      <c r="K196" s="65" t="s">
        <v>274</v>
      </c>
      <c r="L196" s="65" t="s">
        <v>654</v>
      </c>
      <c r="M196" s="65" t="s">
        <v>273</v>
      </c>
      <c r="N196" s="65" t="s">
        <v>284</v>
      </c>
      <c r="O196" s="65" t="s">
        <v>271</v>
      </c>
      <c r="P196" s="69">
        <v>1</v>
      </c>
      <c r="Q196" s="69">
        <v>13</v>
      </c>
      <c r="R196" s="42">
        <v>397.6</v>
      </c>
      <c r="S196" s="42">
        <v>397.6</v>
      </c>
      <c r="T196" s="42">
        <v>0</v>
      </c>
      <c r="U196" s="42">
        <v>0</v>
      </c>
      <c r="V196" s="42">
        <v>0</v>
      </c>
      <c r="W196" s="42">
        <v>0</v>
      </c>
      <c r="X196" s="13"/>
      <c r="Y196" s="13"/>
    </row>
    <row r="197" spans="1:26" ht="326.25" customHeight="1" x14ac:dyDescent="0.45">
      <c r="A197" s="4"/>
      <c r="B197" s="45">
        <v>300000000</v>
      </c>
      <c r="C197" s="45">
        <v>302000000</v>
      </c>
      <c r="D197" s="46">
        <v>302000000</v>
      </c>
      <c r="E197" s="46">
        <v>302000001</v>
      </c>
      <c r="F197" s="77" t="s">
        <v>0</v>
      </c>
      <c r="G197" s="88"/>
      <c r="H197" s="63">
        <v>11</v>
      </c>
      <c r="I197" s="65" t="s">
        <v>169</v>
      </c>
      <c r="J197" s="64">
        <v>11005001</v>
      </c>
      <c r="K197" s="65" t="s">
        <v>283</v>
      </c>
      <c r="L197" s="65" t="s">
        <v>654</v>
      </c>
      <c r="M197" s="65" t="s">
        <v>282</v>
      </c>
      <c r="N197" s="65" t="s">
        <v>281</v>
      </c>
      <c r="O197" s="65" t="s">
        <v>280</v>
      </c>
      <c r="P197" s="69">
        <v>1</v>
      </c>
      <c r="Q197" s="69">
        <v>3</v>
      </c>
      <c r="R197" s="42">
        <v>1914.8</v>
      </c>
      <c r="S197" s="42">
        <v>1845.1</v>
      </c>
      <c r="T197" s="42">
        <f>954.7+667.6</f>
        <v>1622.3000000000002</v>
      </c>
      <c r="U197" s="42">
        <v>1504.3</v>
      </c>
      <c r="V197" s="42">
        <v>1534.2</v>
      </c>
      <c r="W197" s="42">
        <v>1534.2</v>
      </c>
      <c r="X197" s="13"/>
      <c r="Y197" s="13"/>
    </row>
    <row r="198" spans="1:26" ht="326.25" customHeight="1" x14ac:dyDescent="0.45">
      <c r="A198" s="4"/>
      <c r="B198" s="45">
        <v>300000000</v>
      </c>
      <c r="C198" s="45">
        <v>302000000</v>
      </c>
      <c r="D198" s="46">
        <v>302000000</v>
      </c>
      <c r="E198" s="46">
        <v>302000001</v>
      </c>
      <c r="F198" s="77" t="s">
        <v>0</v>
      </c>
      <c r="G198" s="88"/>
      <c r="H198" s="63">
        <v>11</v>
      </c>
      <c r="I198" s="65" t="s">
        <v>169</v>
      </c>
      <c r="J198" s="64">
        <v>11010000</v>
      </c>
      <c r="K198" s="65" t="s">
        <v>279</v>
      </c>
      <c r="L198" s="65" t="s">
        <v>654</v>
      </c>
      <c r="M198" s="65" t="s">
        <v>278</v>
      </c>
      <c r="N198" s="65" t="s">
        <v>277</v>
      </c>
      <c r="O198" s="65" t="s">
        <v>276</v>
      </c>
      <c r="P198" s="69">
        <v>1</v>
      </c>
      <c r="Q198" s="69">
        <v>6</v>
      </c>
      <c r="R198" s="42">
        <v>1415.5</v>
      </c>
      <c r="S198" s="42">
        <v>1319.9</v>
      </c>
      <c r="T198" s="42">
        <v>1450.1</v>
      </c>
      <c r="U198" s="42">
        <v>1603.1</v>
      </c>
      <c r="V198" s="42">
        <v>1635.6</v>
      </c>
      <c r="W198" s="42">
        <v>1635.6</v>
      </c>
      <c r="X198" s="13"/>
      <c r="Y198" s="13"/>
    </row>
    <row r="199" spans="1:26" ht="326.25" customHeight="1" x14ac:dyDescent="0.45">
      <c r="A199" s="4"/>
      <c r="B199" s="45">
        <v>300000000</v>
      </c>
      <c r="C199" s="45">
        <v>302000000</v>
      </c>
      <c r="D199" s="46">
        <v>302000000</v>
      </c>
      <c r="E199" s="46">
        <v>302000001</v>
      </c>
      <c r="F199" s="77" t="s">
        <v>0</v>
      </c>
      <c r="G199" s="88"/>
      <c r="H199" s="63">
        <v>40</v>
      </c>
      <c r="I199" s="65" t="s">
        <v>65</v>
      </c>
      <c r="J199" s="64">
        <v>40000065</v>
      </c>
      <c r="K199" s="65" t="s">
        <v>275</v>
      </c>
      <c r="L199" s="65" t="s">
        <v>651</v>
      </c>
      <c r="M199" s="65" t="s">
        <v>736</v>
      </c>
      <c r="N199" s="65" t="s">
        <v>737</v>
      </c>
      <c r="O199" s="65" t="s">
        <v>738</v>
      </c>
      <c r="P199" s="69">
        <v>1</v>
      </c>
      <c r="Q199" s="69">
        <v>2</v>
      </c>
      <c r="R199" s="42">
        <v>251.7</v>
      </c>
      <c r="S199" s="42">
        <v>251.7</v>
      </c>
      <c r="T199" s="42">
        <v>96.5</v>
      </c>
      <c r="U199" s="42">
        <v>92</v>
      </c>
      <c r="V199" s="42">
        <v>92</v>
      </c>
      <c r="W199" s="42">
        <v>92</v>
      </c>
      <c r="X199" s="13"/>
      <c r="Y199" s="13"/>
      <c r="Z199" s="13"/>
    </row>
    <row r="200" spans="1:26" ht="326.25" customHeight="1" x14ac:dyDescent="0.45">
      <c r="A200" s="4"/>
      <c r="B200" s="45">
        <v>300000000</v>
      </c>
      <c r="C200" s="45">
        <v>302000000</v>
      </c>
      <c r="D200" s="46">
        <v>302000000</v>
      </c>
      <c r="E200" s="46">
        <v>302000001</v>
      </c>
      <c r="F200" s="77" t="s">
        <v>0</v>
      </c>
      <c r="G200" s="65" t="s">
        <v>0</v>
      </c>
      <c r="H200" s="63">
        <v>40</v>
      </c>
      <c r="I200" s="65" t="s">
        <v>65</v>
      </c>
      <c r="J200" s="64">
        <v>40000065</v>
      </c>
      <c r="K200" s="65" t="s">
        <v>275</v>
      </c>
      <c r="L200" s="65" t="s">
        <v>651</v>
      </c>
      <c r="M200" s="65" t="s">
        <v>736</v>
      </c>
      <c r="N200" s="65" t="s">
        <v>737</v>
      </c>
      <c r="O200" s="65" t="s">
        <v>738</v>
      </c>
      <c r="P200" s="69">
        <v>1</v>
      </c>
      <c r="Q200" s="69">
        <v>4</v>
      </c>
      <c r="R200" s="42">
        <v>0</v>
      </c>
      <c r="S200" s="42">
        <v>0</v>
      </c>
      <c r="T200" s="42">
        <v>10568</v>
      </c>
      <c r="U200" s="42">
        <v>9960</v>
      </c>
      <c r="V200" s="42">
        <v>9960</v>
      </c>
      <c r="W200" s="42">
        <v>9960</v>
      </c>
      <c r="X200" s="13"/>
    </row>
    <row r="201" spans="1:26" ht="326.25" customHeight="1" x14ac:dyDescent="0.45">
      <c r="A201" s="4"/>
      <c r="B201" s="45">
        <v>300000000</v>
      </c>
      <c r="C201" s="45">
        <v>302000000</v>
      </c>
      <c r="D201" s="46">
        <v>302000000</v>
      </c>
      <c r="E201" s="46">
        <v>302000001</v>
      </c>
      <c r="F201" s="77" t="s">
        <v>0</v>
      </c>
      <c r="G201" s="65" t="s">
        <v>0</v>
      </c>
      <c r="H201" s="63">
        <v>40</v>
      </c>
      <c r="I201" s="65" t="s">
        <v>65</v>
      </c>
      <c r="J201" s="64">
        <v>40000065</v>
      </c>
      <c r="K201" s="65" t="s">
        <v>275</v>
      </c>
      <c r="L201" s="65" t="s">
        <v>651</v>
      </c>
      <c r="M201" s="65" t="s">
        <v>736</v>
      </c>
      <c r="N201" s="65" t="s">
        <v>737</v>
      </c>
      <c r="O201" s="65" t="s">
        <v>738</v>
      </c>
      <c r="P201" s="69">
        <v>1</v>
      </c>
      <c r="Q201" s="69">
        <v>13</v>
      </c>
      <c r="R201" s="42">
        <v>10849.1</v>
      </c>
      <c r="S201" s="42">
        <v>10749.1</v>
      </c>
      <c r="T201" s="42">
        <v>0</v>
      </c>
      <c r="U201" s="42">
        <v>0</v>
      </c>
      <c r="V201" s="42">
        <v>0</v>
      </c>
      <c r="W201" s="42">
        <v>0</v>
      </c>
      <c r="X201" s="13"/>
    </row>
    <row r="202" spans="1:26" ht="326.25" customHeight="1" x14ac:dyDescent="0.45">
      <c r="A202" s="4"/>
      <c r="B202" s="45">
        <v>300000000</v>
      </c>
      <c r="C202" s="45">
        <v>302000000</v>
      </c>
      <c r="D202" s="46">
        <v>302000000</v>
      </c>
      <c r="E202" s="46">
        <v>302000001</v>
      </c>
      <c r="F202" s="77"/>
      <c r="G202" s="65"/>
      <c r="H202" s="63">
        <v>40</v>
      </c>
      <c r="I202" s="65" t="s">
        <v>65</v>
      </c>
      <c r="J202" s="64">
        <v>40066000</v>
      </c>
      <c r="K202" s="65" t="s">
        <v>122</v>
      </c>
      <c r="L202" s="65" t="s">
        <v>651</v>
      </c>
      <c r="M202" s="65" t="s">
        <v>739</v>
      </c>
      <c r="N202" s="65" t="s">
        <v>740</v>
      </c>
      <c r="O202" s="65" t="s">
        <v>741</v>
      </c>
      <c r="P202" s="69">
        <v>1</v>
      </c>
      <c r="Q202" s="69">
        <v>2</v>
      </c>
      <c r="R202" s="42">
        <v>1503.9</v>
      </c>
      <c r="S202" s="42">
        <v>1330</v>
      </c>
      <c r="T202" s="42">
        <v>920.9</v>
      </c>
      <c r="U202" s="42">
        <v>887</v>
      </c>
      <c r="V202" s="42">
        <v>887</v>
      </c>
      <c r="W202" s="42">
        <v>887</v>
      </c>
      <c r="X202" s="13"/>
    </row>
    <row r="203" spans="1:26" ht="326.25" customHeight="1" x14ac:dyDescent="0.45">
      <c r="A203" s="4"/>
      <c r="B203" s="45">
        <v>300000000</v>
      </c>
      <c r="C203" s="45">
        <v>302000000</v>
      </c>
      <c r="D203" s="46">
        <v>302000000</v>
      </c>
      <c r="E203" s="46">
        <v>302000001</v>
      </c>
      <c r="F203" s="77"/>
      <c r="G203" s="65"/>
      <c r="H203" s="63">
        <v>40</v>
      </c>
      <c r="I203" s="65" t="s">
        <v>65</v>
      </c>
      <c r="J203" s="64">
        <v>40066000</v>
      </c>
      <c r="K203" s="65" t="s">
        <v>122</v>
      </c>
      <c r="L203" s="65" t="s">
        <v>651</v>
      </c>
      <c r="M203" s="65" t="s">
        <v>739</v>
      </c>
      <c r="N203" s="65" t="s">
        <v>740</v>
      </c>
      <c r="O203" s="65" t="s">
        <v>741</v>
      </c>
      <c r="P203" s="69">
        <v>1</v>
      </c>
      <c r="Q203" s="69">
        <v>4</v>
      </c>
      <c r="R203" s="42">
        <v>50486.1</v>
      </c>
      <c r="S203" s="42">
        <v>50329.1</v>
      </c>
      <c r="T203" s="42">
        <v>49970.5</v>
      </c>
      <c r="U203" s="42">
        <v>47086.400000000001</v>
      </c>
      <c r="V203" s="42">
        <v>47498.6</v>
      </c>
      <c r="W203" s="42">
        <v>47615.7</v>
      </c>
      <c r="X203" s="13"/>
    </row>
    <row r="204" spans="1:26" ht="326.25" customHeight="1" x14ac:dyDescent="0.45">
      <c r="A204" s="4"/>
      <c r="B204" s="45">
        <v>300000000</v>
      </c>
      <c r="C204" s="45">
        <v>302000000</v>
      </c>
      <c r="D204" s="46">
        <v>302000000</v>
      </c>
      <c r="E204" s="46">
        <v>302000001</v>
      </c>
      <c r="F204" s="77"/>
      <c r="G204" s="65"/>
      <c r="H204" s="63">
        <v>40</v>
      </c>
      <c r="I204" s="65" t="s">
        <v>65</v>
      </c>
      <c r="J204" s="64">
        <v>40066000</v>
      </c>
      <c r="K204" s="65" t="s">
        <v>122</v>
      </c>
      <c r="L204" s="65" t="s">
        <v>651</v>
      </c>
      <c r="M204" s="65" t="s">
        <v>739</v>
      </c>
      <c r="N204" s="65" t="s">
        <v>740</v>
      </c>
      <c r="O204" s="65" t="s">
        <v>741</v>
      </c>
      <c r="P204" s="69">
        <v>1</v>
      </c>
      <c r="Q204" s="69">
        <v>13</v>
      </c>
      <c r="R204" s="42">
        <v>66</v>
      </c>
      <c r="S204" s="42">
        <v>20.3</v>
      </c>
      <c r="T204" s="42">
        <v>0</v>
      </c>
      <c r="U204" s="42">
        <v>0</v>
      </c>
      <c r="V204" s="42">
        <v>0</v>
      </c>
      <c r="W204" s="42">
        <v>0</v>
      </c>
      <c r="X204" s="13"/>
    </row>
    <row r="205" spans="1:26" ht="326.25" customHeight="1" x14ac:dyDescent="0.45">
      <c r="A205" s="4"/>
      <c r="B205" s="45">
        <v>300000000</v>
      </c>
      <c r="C205" s="45">
        <v>302000000</v>
      </c>
      <c r="D205" s="46">
        <v>302000000</v>
      </c>
      <c r="E205" s="46">
        <v>302000001</v>
      </c>
      <c r="F205" s="77" t="s">
        <v>0</v>
      </c>
      <c r="G205" s="65" t="s">
        <v>0</v>
      </c>
      <c r="H205" s="63">
        <v>50</v>
      </c>
      <c r="I205" s="65" t="s">
        <v>2</v>
      </c>
      <c r="J205" s="64">
        <v>50001000</v>
      </c>
      <c r="K205" s="65" t="s">
        <v>274</v>
      </c>
      <c r="L205" s="65" t="s">
        <v>654</v>
      </c>
      <c r="M205" s="65" t="s">
        <v>273</v>
      </c>
      <c r="N205" s="118" t="s">
        <v>272</v>
      </c>
      <c r="O205" s="110" t="s">
        <v>271</v>
      </c>
      <c r="P205" s="69">
        <v>1</v>
      </c>
      <c r="Q205" s="69">
        <v>6</v>
      </c>
      <c r="R205" s="42">
        <v>0</v>
      </c>
      <c r="S205" s="42">
        <v>0</v>
      </c>
      <c r="T205" s="42">
        <v>2185</v>
      </c>
      <c r="U205" s="42">
        <v>2185</v>
      </c>
      <c r="V205" s="42">
        <v>2185</v>
      </c>
      <c r="W205" s="42">
        <v>2185</v>
      </c>
    </row>
    <row r="206" spans="1:26" ht="326.25" customHeight="1" x14ac:dyDescent="0.45">
      <c r="A206" s="4"/>
      <c r="B206" s="45">
        <v>300000000</v>
      </c>
      <c r="C206" s="45">
        <v>302000000</v>
      </c>
      <c r="D206" s="46">
        <v>302000000</v>
      </c>
      <c r="E206" s="46">
        <v>302000001</v>
      </c>
      <c r="F206" s="77" t="s">
        <v>0</v>
      </c>
      <c r="G206" s="65" t="s">
        <v>0</v>
      </c>
      <c r="H206" s="63">
        <v>50</v>
      </c>
      <c r="I206" s="65" t="s">
        <v>2</v>
      </c>
      <c r="J206" s="64">
        <v>50001000</v>
      </c>
      <c r="K206" s="65" t="s">
        <v>274</v>
      </c>
      <c r="L206" s="65" t="s">
        <v>654</v>
      </c>
      <c r="M206" s="65" t="s">
        <v>273</v>
      </c>
      <c r="N206" s="65" t="s">
        <v>272</v>
      </c>
      <c r="O206" s="65" t="s">
        <v>271</v>
      </c>
      <c r="P206" s="69">
        <v>1</v>
      </c>
      <c r="Q206" s="69">
        <v>13</v>
      </c>
      <c r="R206" s="42">
        <v>2423.8000000000002</v>
      </c>
      <c r="S206" s="42">
        <v>2423.8000000000002</v>
      </c>
      <c r="T206" s="42">
        <v>0</v>
      </c>
      <c r="U206" s="42">
        <v>0</v>
      </c>
      <c r="V206" s="42">
        <v>0</v>
      </c>
      <c r="W206" s="42">
        <v>0</v>
      </c>
    </row>
    <row r="207" spans="1:26" ht="326.25" customHeight="1" x14ac:dyDescent="0.45">
      <c r="A207" s="4"/>
      <c r="B207" s="45">
        <v>300000000</v>
      </c>
      <c r="C207" s="45">
        <v>302000000</v>
      </c>
      <c r="D207" s="46">
        <v>302000000</v>
      </c>
      <c r="E207" s="46">
        <v>302000001</v>
      </c>
      <c r="F207" s="77" t="s">
        <v>0</v>
      </c>
      <c r="G207" s="65" t="s">
        <v>0</v>
      </c>
      <c r="H207" s="63">
        <v>50</v>
      </c>
      <c r="I207" s="65" t="s">
        <v>2</v>
      </c>
      <c r="J207" s="64">
        <v>50002000</v>
      </c>
      <c r="K207" s="65" t="s">
        <v>122</v>
      </c>
      <c r="L207" s="65" t="s">
        <v>654</v>
      </c>
      <c r="M207" s="65" t="s">
        <v>270</v>
      </c>
      <c r="N207" s="65" t="s">
        <v>269</v>
      </c>
      <c r="O207" s="65" t="s">
        <v>268</v>
      </c>
      <c r="P207" s="69">
        <v>1</v>
      </c>
      <c r="Q207" s="69">
        <v>6</v>
      </c>
      <c r="R207" s="42">
        <v>12823.3</v>
      </c>
      <c r="S207" s="42">
        <v>12463.4</v>
      </c>
      <c r="T207" s="42">
        <v>12561.3</v>
      </c>
      <c r="U207" s="73">
        <v>11410.4</v>
      </c>
      <c r="V207" s="42">
        <v>11473.4</v>
      </c>
      <c r="W207" s="42">
        <v>11311.4</v>
      </c>
    </row>
    <row r="208" spans="1:26" ht="326.25" customHeight="1" x14ac:dyDescent="0.45">
      <c r="A208" s="4"/>
      <c r="B208" s="45">
        <v>300000000</v>
      </c>
      <c r="C208" s="45">
        <v>302000000</v>
      </c>
      <c r="D208" s="46">
        <v>302000000</v>
      </c>
      <c r="E208" s="46">
        <v>302000001</v>
      </c>
      <c r="F208" s="77" t="s">
        <v>0</v>
      </c>
      <c r="G208" s="65" t="s">
        <v>0</v>
      </c>
      <c r="H208" s="63">
        <v>70</v>
      </c>
      <c r="I208" s="65" t="s">
        <v>61</v>
      </c>
      <c r="J208" s="64">
        <v>70020000</v>
      </c>
      <c r="K208" s="65" t="s">
        <v>267</v>
      </c>
      <c r="L208" s="65" t="s">
        <v>654</v>
      </c>
      <c r="M208" s="65" t="s">
        <v>856</v>
      </c>
      <c r="N208" s="65" t="s">
        <v>857</v>
      </c>
      <c r="O208" s="65" t="s">
        <v>858</v>
      </c>
      <c r="P208" s="69">
        <v>1</v>
      </c>
      <c r="Q208" s="69">
        <v>13</v>
      </c>
      <c r="R208" s="42">
        <v>11217</v>
      </c>
      <c r="S208" s="42">
        <v>11112.5</v>
      </c>
      <c r="T208" s="42">
        <v>11405.4</v>
      </c>
      <c r="U208" s="42">
        <v>9757.5</v>
      </c>
      <c r="V208" s="42">
        <v>10328</v>
      </c>
      <c r="W208" s="42">
        <v>10394.200000000001</v>
      </c>
    </row>
    <row r="209" spans="1:25" ht="326.25" customHeight="1" x14ac:dyDescent="0.45">
      <c r="A209" s="4"/>
      <c r="B209" s="45">
        <v>300000000</v>
      </c>
      <c r="C209" s="45">
        <v>302000000</v>
      </c>
      <c r="D209" s="46">
        <v>302000000</v>
      </c>
      <c r="E209" s="46">
        <v>302000001</v>
      </c>
      <c r="F209" s="77" t="s">
        <v>0</v>
      </c>
      <c r="G209" s="65" t="s">
        <v>0</v>
      </c>
      <c r="H209" s="63">
        <v>70</v>
      </c>
      <c r="I209" s="65" t="s">
        <v>61</v>
      </c>
      <c r="J209" s="64">
        <v>70020000</v>
      </c>
      <c r="K209" s="65" t="s">
        <v>267</v>
      </c>
      <c r="L209" s="65" t="s">
        <v>654</v>
      </c>
      <c r="M209" s="65" t="s">
        <v>856</v>
      </c>
      <c r="N209" s="65" t="s">
        <v>857</v>
      </c>
      <c r="O209" s="65" t="s">
        <v>858</v>
      </c>
      <c r="P209" s="69">
        <v>10</v>
      </c>
      <c r="Q209" s="69">
        <v>4</v>
      </c>
      <c r="R209" s="42">
        <v>0</v>
      </c>
      <c r="S209" s="42">
        <v>0</v>
      </c>
      <c r="T209" s="42">
        <v>0</v>
      </c>
      <c r="U209" s="42">
        <v>0</v>
      </c>
      <c r="V209" s="42">
        <v>0</v>
      </c>
      <c r="W209" s="42">
        <v>0</v>
      </c>
    </row>
    <row r="210" spans="1:25" ht="326.25" customHeight="1" x14ac:dyDescent="0.45">
      <c r="A210" s="4"/>
      <c r="B210" s="45">
        <v>300000000</v>
      </c>
      <c r="C210" s="45">
        <v>302000000</v>
      </c>
      <c r="D210" s="46">
        <v>302000000</v>
      </c>
      <c r="E210" s="46">
        <v>302000001</v>
      </c>
      <c r="F210" s="77" t="s">
        <v>0</v>
      </c>
      <c r="G210" s="65" t="s">
        <v>0</v>
      </c>
      <c r="H210" s="63">
        <v>231</v>
      </c>
      <c r="I210" s="65" t="s">
        <v>3</v>
      </c>
      <c r="J210" s="64">
        <v>231231170</v>
      </c>
      <c r="K210" s="65" t="s">
        <v>263</v>
      </c>
      <c r="L210" s="65" t="s">
        <v>654</v>
      </c>
      <c r="M210" s="65" t="s">
        <v>626</v>
      </c>
      <c r="N210" s="65" t="s">
        <v>627</v>
      </c>
      <c r="O210" s="65" t="s">
        <v>628</v>
      </c>
      <c r="P210" s="69">
        <v>7</v>
      </c>
      <c r="Q210" s="69">
        <v>9</v>
      </c>
      <c r="R210" s="42">
        <v>11415.9</v>
      </c>
      <c r="S210" s="42">
        <v>11415.9</v>
      </c>
      <c r="T210" s="42">
        <v>12288.9</v>
      </c>
      <c r="U210" s="42">
        <v>9492.5</v>
      </c>
      <c r="V210" s="42">
        <v>12039.7</v>
      </c>
      <c r="W210" s="42">
        <v>12380.5</v>
      </c>
    </row>
    <row r="211" spans="1:25" ht="326.25" customHeight="1" x14ac:dyDescent="0.45">
      <c r="A211" s="4"/>
      <c r="B211" s="45">
        <v>300000000</v>
      </c>
      <c r="C211" s="45">
        <v>302000000</v>
      </c>
      <c r="D211" s="46">
        <v>302000000</v>
      </c>
      <c r="E211" s="46">
        <v>302000001</v>
      </c>
      <c r="F211" s="77" t="s">
        <v>0</v>
      </c>
      <c r="G211" s="65" t="s">
        <v>0</v>
      </c>
      <c r="H211" s="63">
        <v>241</v>
      </c>
      <c r="I211" s="65" t="s">
        <v>177</v>
      </c>
      <c r="J211" s="64">
        <v>241026000</v>
      </c>
      <c r="K211" s="65" t="s">
        <v>262</v>
      </c>
      <c r="L211" s="65" t="s">
        <v>654</v>
      </c>
      <c r="M211" s="65" t="s">
        <v>261</v>
      </c>
      <c r="N211" s="65" t="s">
        <v>260</v>
      </c>
      <c r="O211" s="65" t="s">
        <v>259</v>
      </c>
      <c r="P211" s="69">
        <v>8</v>
      </c>
      <c r="Q211" s="69">
        <v>4</v>
      </c>
      <c r="R211" s="42">
        <v>7511.9</v>
      </c>
      <c r="S211" s="42">
        <v>7329.8</v>
      </c>
      <c r="T211" s="42">
        <v>7362.3</v>
      </c>
      <c r="U211" s="42">
        <v>6032.6</v>
      </c>
      <c r="V211" s="42">
        <v>6278.9</v>
      </c>
      <c r="W211" s="42">
        <v>6278.9</v>
      </c>
    </row>
    <row r="212" spans="1:25" ht="326.25" customHeight="1" x14ac:dyDescent="0.45">
      <c r="A212" s="4"/>
      <c r="B212" s="45"/>
      <c r="C212" s="45"/>
      <c r="D212" s="46"/>
      <c r="E212" s="46"/>
      <c r="F212" s="77"/>
      <c r="G212" s="65"/>
      <c r="H212" s="63">
        <v>241</v>
      </c>
      <c r="I212" s="65" t="s">
        <v>177</v>
      </c>
      <c r="J212" s="64">
        <v>241241147</v>
      </c>
      <c r="K212" s="65" t="s">
        <v>583</v>
      </c>
      <c r="L212" s="65" t="s">
        <v>654</v>
      </c>
      <c r="M212" s="65" t="s">
        <v>584</v>
      </c>
      <c r="N212" s="65" t="s">
        <v>585</v>
      </c>
      <c r="O212" s="65" t="s">
        <v>586</v>
      </c>
      <c r="P212" s="69">
        <v>7</v>
      </c>
      <c r="Q212" s="69">
        <v>5</v>
      </c>
      <c r="R212" s="42">
        <v>0</v>
      </c>
      <c r="S212" s="42">
        <v>0</v>
      </c>
      <c r="T212" s="42">
        <v>9</v>
      </c>
      <c r="U212" s="42">
        <v>0</v>
      </c>
      <c r="V212" s="42">
        <v>0</v>
      </c>
      <c r="W212" s="42">
        <v>0</v>
      </c>
    </row>
    <row r="213" spans="1:25" ht="326.25" customHeight="1" x14ac:dyDescent="0.45">
      <c r="A213" s="4"/>
      <c r="B213" s="37">
        <v>300000000</v>
      </c>
      <c r="C213" s="37">
        <v>302000000</v>
      </c>
      <c r="D213" s="35">
        <v>302000000</v>
      </c>
      <c r="E213" s="35">
        <v>302000001</v>
      </c>
      <c r="F213" s="77" t="s">
        <v>0</v>
      </c>
      <c r="G213" s="65" t="s">
        <v>0</v>
      </c>
      <c r="H213" s="63">
        <v>481</v>
      </c>
      <c r="I213" s="65" t="s">
        <v>59</v>
      </c>
      <c r="J213" s="64">
        <v>481481500</v>
      </c>
      <c r="K213" s="65" t="s">
        <v>258</v>
      </c>
      <c r="L213" s="65" t="s">
        <v>654</v>
      </c>
      <c r="M213" s="65" t="s">
        <v>1130</v>
      </c>
      <c r="N213" s="65" t="s">
        <v>1050</v>
      </c>
      <c r="O213" s="65" t="s">
        <v>1051</v>
      </c>
      <c r="P213" s="69">
        <v>4</v>
      </c>
      <c r="Q213" s="69">
        <v>12</v>
      </c>
      <c r="R213" s="42">
        <v>9360.9</v>
      </c>
      <c r="S213" s="42">
        <v>8902</v>
      </c>
      <c r="T213" s="42">
        <v>8884.7000000000007</v>
      </c>
      <c r="U213" s="42">
        <v>8245.7000000000007</v>
      </c>
      <c r="V213" s="42">
        <v>9402.4</v>
      </c>
      <c r="W213" s="42">
        <v>9402.4</v>
      </c>
      <c r="X213" s="15"/>
    </row>
    <row r="214" spans="1:25" s="7" customFormat="1" ht="110.25" customHeight="1" x14ac:dyDescent="0.5">
      <c r="A214" s="6"/>
      <c r="B214" s="138">
        <v>302000002</v>
      </c>
      <c r="C214" s="139"/>
      <c r="D214" s="139"/>
      <c r="E214" s="139"/>
      <c r="F214" s="68">
        <v>302000002</v>
      </c>
      <c r="G214" s="38" t="s">
        <v>257</v>
      </c>
      <c r="H214" s="140"/>
      <c r="I214" s="140"/>
      <c r="J214" s="140"/>
      <c r="K214" s="38"/>
      <c r="L214" s="141"/>
      <c r="M214" s="141"/>
      <c r="N214" s="141"/>
      <c r="O214" s="141"/>
      <c r="P214" s="39" t="s">
        <v>0</v>
      </c>
      <c r="Q214" s="39" t="s">
        <v>0</v>
      </c>
      <c r="R214" s="54">
        <f>SUM(R215:R229)</f>
        <v>342071.3000000001</v>
      </c>
      <c r="S214" s="54">
        <f>SUM(S215:S229)</f>
        <v>334391.5</v>
      </c>
      <c r="T214" s="54">
        <f t="shared" ref="T214:W214" si="50">SUM(T215:T229)</f>
        <v>330186.90000000002</v>
      </c>
      <c r="U214" s="54">
        <f t="shared" si="50"/>
        <v>315673</v>
      </c>
      <c r="V214" s="54">
        <f t="shared" si="50"/>
        <v>303477.8</v>
      </c>
      <c r="W214" s="54">
        <f t="shared" si="50"/>
        <v>324881.5</v>
      </c>
      <c r="X214" s="12"/>
      <c r="Y214" s="12"/>
    </row>
    <row r="215" spans="1:25" ht="326.25" customHeight="1" x14ac:dyDescent="0.45">
      <c r="A215" s="4"/>
      <c r="B215" s="43">
        <v>300000000</v>
      </c>
      <c r="C215" s="43">
        <v>302000000</v>
      </c>
      <c r="D215" s="44">
        <v>302000000</v>
      </c>
      <c r="E215" s="44">
        <v>302000002</v>
      </c>
      <c r="F215" s="77" t="s">
        <v>0</v>
      </c>
      <c r="G215" s="65" t="s">
        <v>0</v>
      </c>
      <c r="H215" s="63">
        <v>11</v>
      </c>
      <c r="I215" s="65" t="s">
        <v>169</v>
      </c>
      <c r="J215" s="64">
        <v>11003000</v>
      </c>
      <c r="K215" s="65" t="s">
        <v>256</v>
      </c>
      <c r="L215" s="65" t="s">
        <v>654</v>
      </c>
      <c r="M215" s="65" t="s">
        <v>255</v>
      </c>
      <c r="N215" s="65" t="s">
        <v>254</v>
      </c>
      <c r="O215" s="65" t="s">
        <v>253</v>
      </c>
      <c r="P215" s="69">
        <v>1</v>
      </c>
      <c r="Q215" s="69">
        <v>3</v>
      </c>
      <c r="R215" s="42">
        <v>3120.1</v>
      </c>
      <c r="S215" s="42">
        <v>3115.3</v>
      </c>
      <c r="T215" s="42">
        <v>3078</v>
      </c>
      <c r="U215" s="42">
        <v>3165.7</v>
      </c>
      <c r="V215" s="42">
        <v>3165.7</v>
      </c>
      <c r="W215" s="42">
        <v>3165.7</v>
      </c>
    </row>
    <row r="216" spans="1:25" ht="326.25" customHeight="1" x14ac:dyDescent="0.45">
      <c r="A216" s="4"/>
      <c r="B216" s="45">
        <v>300000000</v>
      </c>
      <c r="C216" s="45">
        <v>302000000</v>
      </c>
      <c r="D216" s="46">
        <v>302000000</v>
      </c>
      <c r="E216" s="46">
        <v>302000002</v>
      </c>
      <c r="F216" s="77" t="s">
        <v>0</v>
      </c>
      <c r="G216" s="65" t="s">
        <v>0</v>
      </c>
      <c r="H216" s="63">
        <v>11</v>
      </c>
      <c r="I216" s="65" t="s">
        <v>169</v>
      </c>
      <c r="J216" s="64">
        <v>11004000</v>
      </c>
      <c r="K216" s="65" t="s">
        <v>252</v>
      </c>
      <c r="L216" s="65" t="s">
        <v>654</v>
      </c>
      <c r="M216" s="65" t="s">
        <v>251</v>
      </c>
      <c r="N216" s="65" t="s">
        <v>250</v>
      </c>
      <c r="O216" s="65" t="s">
        <v>249</v>
      </c>
      <c r="P216" s="69">
        <v>1</v>
      </c>
      <c r="Q216" s="69">
        <v>6</v>
      </c>
      <c r="R216" s="42">
        <v>3129.4</v>
      </c>
      <c r="S216" s="42">
        <v>3124.1</v>
      </c>
      <c r="T216" s="42">
        <v>2770.6</v>
      </c>
      <c r="U216" s="42">
        <v>3728.2</v>
      </c>
      <c r="V216" s="42">
        <v>3728.3</v>
      </c>
      <c r="W216" s="42">
        <v>3728.2</v>
      </c>
    </row>
    <row r="217" spans="1:25" ht="326.25" customHeight="1" x14ac:dyDescent="0.45">
      <c r="A217" s="4"/>
      <c r="B217" s="45">
        <v>300000000</v>
      </c>
      <c r="C217" s="45">
        <v>302000000</v>
      </c>
      <c r="D217" s="46">
        <v>302000000</v>
      </c>
      <c r="E217" s="46">
        <v>302000002</v>
      </c>
      <c r="F217" s="77" t="s">
        <v>0</v>
      </c>
      <c r="G217" s="65" t="s">
        <v>0</v>
      </c>
      <c r="H217" s="63">
        <v>11</v>
      </c>
      <c r="I217" s="65" t="s">
        <v>169</v>
      </c>
      <c r="J217" s="64">
        <v>11005000</v>
      </c>
      <c r="K217" s="65" t="s">
        <v>248</v>
      </c>
      <c r="L217" s="65" t="s">
        <v>654</v>
      </c>
      <c r="M217" s="65" t="s">
        <v>247</v>
      </c>
      <c r="N217" s="65" t="s">
        <v>246</v>
      </c>
      <c r="O217" s="65" t="s">
        <v>245</v>
      </c>
      <c r="P217" s="69">
        <v>1</v>
      </c>
      <c r="Q217" s="69">
        <v>3</v>
      </c>
      <c r="R217" s="42">
        <v>3558.2</v>
      </c>
      <c r="S217" s="42">
        <v>3552.6</v>
      </c>
      <c r="T217" s="42">
        <v>3401.2</v>
      </c>
      <c r="U217" s="42">
        <v>2997.9</v>
      </c>
      <c r="V217" s="42">
        <v>2997.9</v>
      </c>
      <c r="W217" s="42">
        <v>2997.9</v>
      </c>
    </row>
    <row r="218" spans="1:25" ht="326.25" customHeight="1" x14ac:dyDescent="0.45">
      <c r="A218" s="4"/>
      <c r="B218" s="45">
        <v>300000000</v>
      </c>
      <c r="C218" s="45">
        <v>302000000</v>
      </c>
      <c r="D218" s="46">
        <v>302000000</v>
      </c>
      <c r="E218" s="46">
        <v>302000002</v>
      </c>
      <c r="F218" s="77" t="s">
        <v>0</v>
      </c>
      <c r="G218" s="65" t="s">
        <v>0</v>
      </c>
      <c r="H218" s="63">
        <v>11</v>
      </c>
      <c r="I218" s="65" t="s">
        <v>169</v>
      </c>
      <c r="J218" s="64">
        <v>11006000</v>
      </c>
      <c r="K218" s="65" t="s">
        <v>232</v>
      </c>
      <c r="L218" s="65" t="s">
        <v>654</v>
      </c>
      <c r="M218" s="65" t="s">
        <v>244</v>
      </c>
      <c r="N218" s="65" t="s">
        <v>243</v>
      </c>
      <c r="O218" s="65" t="s">
        <v>242</v>
      </c>
      <c r="P218" s="69">
        <v>1</v>
      </c>
      <c r="Q218" s="69">
        <v>6</v>
      </c>
      <c r="R218" s="42">
        <v>0</v>
      </c>
      <c r="S218" s="42">
        <v>0</v>
      </c>
      <c r="T218" s="42">
        <v>311.89999999999998</v>
      </c>
      <c r="U218" s="42">
        <v>311.89999999999998</v>
      </c>
      <c r="V218" s="42">
        <v>0</v>
      </c>
      <c r="W218" s="42">
        <v>0</v>
      </c>
    </row>
    <row r="219" spans="1:25" ht="326.25" customHeight="1" x14ac:dyDescent="0.45">
      <c r="A219" s="4"/>
      <c r="B219" s="45">
        <v>300000000</v>
      </c>
      <c r="C219" s="45">
        <v>302000000</v>
      </c>
      <c r="D219" s="46">
        <v>302000000</v>
      </c>
      <c r="E219" s="46">
        <v>302000002</v>
      </c>
      <c r="F219" s="77" t="s">
        <v>0</v>
      </c>
      <c r="G219" s="65" t="s">
        <v>0</v>
      </c>
      <c r="H219" s="63">
        <v>11</v>
      </c>
      <c r="I219" s="65" t="s">
        <v>169</v>
      </c>
      <c r="J219" s="64">
        <v>11008000</v>
      </c>
      <c r="K219" s="65" t="s">
        <v>241</v>
      </c>
      <c r="L219" s="65" t="s">
        <v>654</v>
      </c>
      <c r="M219" s="65" t="s">
        <v>240</v>
      </c>
      <c r="N219" s="65" t="s">
        <v>239</v>
      </c>
      <c r="O219" s="65" t="s">
        <v>238</v>
      </c>
      <c r="P219" s="69">
        <v>1</v>
      </c>
      <c r="Q219" s="69">
        <v>6</v>
      </c>
      <c r="R219" s="42">
        <v>2284.1999999999998</v>
      </c>
      <c r="S219" s="42">
        <v>2283.5</v>
      </c>
      <c r="T219" s="42">
        <v>2179.6</v>
      </c>
      <c r="U219" s="42">
        <v>2093.1</v>
      </c>
      <c r="V219" s="42">
        <v>2093.1</v>
      </c>
      <c r="W219" s="42">
        <v>2093.1</v>
      </c>
    </row>
    <row r="220" spans="1:25" ht="326.25" customHeight="1" x14ac:dyDescent="0.45">
      <c r="A220" s="4"/>
      <c r="B220" s="45">
        <v>300000000</v>
      </c>
      <c r="C220" s="45">
        <v>302000000</v>
      </c>
      <c r="D220" s="46">
        <v>302000000</v>
      </c>
      <c r="E220" s="46">
        <v>302000002</v>
      </c>
      <c r="F220" s="77" t="s">
        <v>0</v>
      </c>
      <c r="G220" s="65" t="s">
        <v>0</v>
      </c>
      <c r="H220" s="63">
        <v>40</v>
      </c>
      <c r="I220" s="65" t="s">
        <v>65</v>
      </c>
      <c r="J220" s="64">
        <v>40053000</v>
      </c>
      <c r="K220" s="65" t="s">
        <v>226</v>
      </c>
      <c r="L220" s="65" t="s">
        <v>651</v>
      </c>
      <c r="M220" s="65" t="s">
        <v>742</v>
      </c>
      <c r="N220" s="65" t="s">
        <v>743</v>
      </c>
      <c r="O220" s="65" t="s">
        <v>744</v>
      </c>
      <c r="P220" s="69">
        <v>1</v>
      </c>
      <c r="Q220" s="69">
        <v>2</v>
      </c>
      <c r="R220" s="42">
        <v>5270.8</v>
      </c>
      <c r="S220" s="42">
        <v>5183.3</v>
      </c>
      <c r="T220" s="42">
        <v>4227</v>
      </c>
      <c r="U220" s="42">
        <v>4203.8</v>
      </c>
      <c r="V220" s="42">
        <v>4203.8</v>
      </c>
      <c r="W220" s="42">
        <v>4203.8</v>
      </c>
      <c r="X220" s="13"/>
    </row>
    <row r="221" spans="1:25" ht="326.25" customHeight="1" x14ac:dyDescent="0.45">
      <c r="A221" s="4"/>
      <c r="B221" s="45">
        <v>300000000</v>
      </c>
      <c r="C221" s="45">
        <v>302000000</v>
      </c>
      <c r="D221" s="46">
        <v>302000000</v>
      </c>
      <c r="E221" s="46">
        <v>302000002</v>
      </c>
      <c r="F221" s="77" t="s">
        <v>0</v>
      </c>
      <c r="G221" s="65" t="s">
        <v>0</v>
      </c>
      <c r="H221" s="63">
        <v>40</v>
      </c>
      <c r="I221" s="65" t="s">
        <v>65</v>
      </c>
      <c r="J221" s="64">
        <v>40053000</v>
      </c>
      <c r="K221" s="65" t="s">
        <v>226</v>
      </c>
      <c r="L221" s="65" t="s">
        <v>651</v>
      </c>
      <c r="M221" s="65" t="s">
        <v>745</v>
      </c>
      <c r="N221" s="65" t="s">
        <v>746</v>
      </c>
      <c r="O221" s="65" t="s">
        <v>747</v>
      </c>
      <c r="P221" s="69">
        <v>1</v>
      </c>
      <c r="Q221" s="69">
        <v>4</v>
      </c>
      <c r="R221" s="42">
        <v>169550.1</v>
      </c>
      <c r="S221" s="42">
        <v>164883.20000000001</v>
      </c>
      <c r="T221" s="42">
        <v>161235.6</v>
      </c>
      <c r="U221" s="42">
        <v>161828.9</v>
      </c>
      <c r="V221" s="42">
        <v>161280.4</v>
      </c>
      <c r="W221" s="42">
        <v>161280.4</v>
      </c>
      <c r="X221" s="13"/>
    </row>
    <row r="222" spans="1:25" ht="326.25" customHeight="1" x14ac:dyDescent="0.45">
      <c r="A222" s="4"/>
      <c r="B222" s="45">
        <v>300000000</v>
      </c>
      <c r="C222" s="45">
        <v>302000000</v>
      </c>
      <c r="D222" s="46">
        <v>302000000</v>
      </c>
      <c r="E222" s="46">
        <v>302000002</v>
      </c>
      <c r="F222" s="77" t="s">
        <v>0</v>
      </c>
      <c r="G222" s="65" t="s">
        <v>0</v>
      </c>
      <c r="H222" s="63">
        <v>40</v>
      </c>
      <c r="I222" s="65" t="s">
        <v>65</v>
      </c>
      <c r="J222" s="64">
        <v>40302000</v>
      </c>
      <c r="K222" s="65" t="s">
        <v>237</v>
      </c>
      <c r="L222" s="65" t="s">
        <v>651</v>
      </c>
      <c r="M222" s="65" t="s">
        <v>748</v>
      </c>
      <c r="N222" s="65" t="s">
        <v>749</v>
      </c>
      <c r="O222" s="65" t="s">
        <v>750</v>
      </c>
      <c r="P222" s="69">
        <v>1</v>
      </c>
      <c r="Q222" s="69">
        <v>4</v>
      </c>
      <c r="R222" s="42">
        <v>2520.1999999999998</v>
      </c>
      <c r="S222" s="42">
        <v>2520.1999999999998</v>
      </c>
      <c r="T222" s="42">
        <v>3218</v>
      </c>
      <c r="U222" s="42">
        <v>2187.1</v>
      </c>
      <c r="V222" s="42">
        <v>0</v>
      </c>
      <c r="W222" s="42">
        <v>0</v>
      </c>
      <c r="X222" s="13"/>
    </row>
    <row r="223" spans="1:25" ht="326.25" customHeight="1" x14ac:dyDescent="0.45">
      <c r="A223" s="4"/>
      <c r="B223" s="45">
        <v>300000000</v>
      </c>
      <c r="C223" s="45">
        <v>302000000</v>
      </c>
      <c r="D223" s="46">
        <v>302000000</v>
      </c>
      <c r="E223" s="46">
        <v>302000002</v>
      </c>
      <c r="F223" s="77" t="s">
        <v>0</v>
      </c>
      <c r="G223" s="65" t="s">
        <v>0</v>
      </c>
      <c r="H223" s="63">
        <v>50</v>
      </c>
      <c r="I223" s="65" t="s">
        <v>2</v>
      </c>
      <c r="J223" s="64">
        <v>50003000</v>
      </c>
      <c r="K223" s="65" t="s">
        <v>236</v>
      </c>
      <c r="L223" s="65" t="s">
        <v>654</v>
      </c>
      <c r="M223" s="65" t="s">
        <v>235</v>
      </c>
      <c r="N223" s="65" t="s">
        <v>234</v>
      </c>
      <c r="O223" s="65" t="s">
        <v>233</v>
      </c>
      <c r="P223" s="69">
        <v>1</v>
      </c>
      <c r="Q223" s="69">
        <v>6</v>
      </c>
      <c r="R223" s="42">
        <v>43014.1</v>
      </c>
      <c r="S223" s="42">
        <v>42033.8</v>
      </c>
      <c r="T223" s="42">
        <v>43777.9</v>
      </c>
      <c r="U223" s="42">
        <f>39614.3+200</f>
        <v>39814.300000000003</v>
      </c>
      <c r="V223" s="42">
        <f>39614.3+200</f>
        <v>39814.300000000003</v>
      </c>
      <c r="W223" s="42">
        <f>39971.3+200</f>
        <v>40171.300000000003</v>
      </c>
    </row>
    <row r="224" spans="1:25" ht="326.25" customHeight="1" x14ac:dyDescent="0.45">
      <c r="A224" s="4"/>
      <c r="B224" s="45">
        <v>300000000</v>
      </c>
      <c r="C224" s="45">
        <v>302000000</v>
      </c>
      <c r="D224" s="46">
        <v>302000000</v>
      </c>
      <c r="E224" s="46">
        <v>302000002</v>
      </c>
      <c r="F224" s="77" t="s">
        <v>0</v>
      </c>
      <c r="G224" s="65" t="s">
        <v>0</v>
      </c>
      <c r="H224" s="63">
        <v>50</v>
      </c>
      <c r="I224" s="65" t="s">
        <v>2</v>
      </c>
      <c r="J224" s="64">
        <v>50106000</v>
      </c>
      <c r="K224" s="65" t="s">
        <v>232</v>
      </c>
      <c r="L224" s="65" t="s">
        <v>654</v>
      </c>
      <c r="M224" s="65" t="s">
        <v>231</v>
      </c>
      <c r="N224" s="65" t="s">
        <v>230</v>
      </c>
      <c r="O224" s="65" t="s">
        <v>229</v>
      </c>
      <c r="P224" s="69">
        <v>1</v>
      </c>
      <c r="Q224" s="69">
        <v>6</v>
      </c>
      <c r="R224" s="42">
        <v>504.9</v>
      </c>
      <c r="S224" s="42">
        <v>504.9</v>
      </c>
      <c r="T224" s="42">
        <v>730.7</v>
      </c>
      <c r="U224" s="42">
        <v>764.3</v>
      </c>
      <c r="V224" s="42">
        <v>0</v>
      </c>
      <c r="W224" s="42">
        <v>0</v>
      </c>
    </row>
    <row r="225" spans="1:25" ht="326.25" customHeight="1" x14ac:dyDescent="0.45">
      <c r="A225" s="4"/>
      <c r="B225" s="45">
        <v>300000000</v>
      </c>
      <c r="C225" s="45">
        <v>302000000</v>
      </c>
      <c r="D225" s="46">
        <v>302000000</v>
      </c>
      <c r="E225" s="46">
        <v>302000002</v>
      </c>
      <c r="F225" s="77" t="s">
        <v>0</v>
      </c>
      <c r="G225" s="65" t="s">
        <v>0</v>
      </c>
      <c r="H225" s="63">
        <v>70</v>
      </c>
      <c r="I225" s="65" t="s">
        <v>61</v>
      </c>
      <c r="J225" s="64">
        <v>70020001</v>
      </c>
      <c r="K225" s="65" t="s">
        <v>228</v>
      </c>
      <c r="L225" s="65" t="s">
        <v>654</v>
      </c>
      <c r="M225" s="65" t="s">
        <v>859</v>
      </c>
      <c r="N225" s="65" t="s">
        <v>860</v>
      </c>
      <c r="O225" s="65" t="s">
        <v>861</v>
      </c>
      <c r="P225" s="69">
        <v>1</v>
      </c>
      <c r="Q225" s="69">
        <v>13</v>
      </c>
      <c r="R225" s="42">
        <v>28597.8</v>
      </c>
      <c r="S225" s="42">
        <v>28517.3</v>
      </c>
      <c r="T225" s="42">
        <v>29621.7</v>
      </c>
      <c r="U225" s="42">
        <v>28593.4</v>
      </c>
      <c r="V225" s="42">
        <v>30241.8</v>
      </c>
      <c r="W225" s="42">
        <v>30241.8</v>
      </c>
    </row>
    <row r="226" spans="1:25" ht="326.25" customHeight="1" x14ac:dyDescent="0.45">
      <c r="A226" s="4"/>
      <c r="B226" s="45">
        <v>300000000</v>
      </c>
      <c r="C226" s="45">
        <v>302000000</v>
      </c>
      <c r="D226" s="46">
        <v>302000000</v>
      </c>
      <c r="E226" s="46">
        <v>302000002</v>
      </c>
      <c r="F226" s="77" t="s">
        <v>0</v>
      </c>
      <c r="G226" s="65" t="s">
        <v>0</v>
      </c>
      <c r="H226" s="63">
        <v>231</v>
      </c>
      <c r="I226" s="65" t="s">
        <v>3</v>
      </c>
      <c r="J226" s="64">
        <v>231231172</v>
      </c>
      <c r="K226" s="65" t="s">
        <v>227</v>
      </c>
      <c r="L226" s="65" t="s">
        <v>654</v>
      </c>
      <c r="M226" s="65" t="s">
        <v>629</v>
      </c>
      <c r="N226" s="65" t="s">
        <v>630</v>
      </c>
      <c r="O226" s="65" t="s">
        <v>631</v>
      </c>
      <c r="P226" s="69">
        <v>7</v>
      </c>
      <c r="Q226" s="69">
        <v>9</v>
      </c>
      <c r="R226" s="42">
        <v>34453.5</v>
      </c>
      <c r="S226" s="42">
        <v>34453.5</v>
      </c>
      <c r="T226" s="42">
        <v>33157.5</v>
      </c>
      <c r="U226" s="42">
        <v>24672.400000000001</v>
      </c>
      <c r="V226" s="42">
        <v>33588.199999999997</v>
      </c>
      <c r="W226" s="42">
        <v>34597.5</v>
      </c>
    </row>
    <row r="227" spans="1:25" ht="326.25" customHeight="1" x14ac:dyDescent="0.45">
      <c r="A227" s="4"/>
      <c r="B227" s="45">
        <v>300000000</v>
      </c>
      <c r="C227" s="45">
        <v>302000000</v>
      </c>
      <c r="D227" s="46">
        <v>302000000</v>
      </c>
      <c r="E227" s="46">
        <v>302000002</v>
      </c>
      <c r="F227" s="77" t="s">
        <v>0</v>
      </c>
      <c r="G227" s="65" t="s">
        <v>0</v>
      </c>
      <c r="H227" s="63">
        <v>241</v>
      </c>
      <c r="I227" s="65" t="s">
        <v>177</v>
      </c>
      <c r="J227" s="64">
        <v>241241136</v>
      </c>
      <c r="K227" s="65" t="s">
        <v>226</v>
      </c>
      <c r="L227" s="65" t="s">
        <v>654</v>
      </c>
      <c r="M227" s="65" t="s">
        <v>587</v>
      </c>
      <c r="N227" s="65" t="s">
        <v>588</v>
      </c>
      <c r="O227" s="65" t="s">
        <v>589</v>
      </c>
      <c r="P227" s="69">
        <v>8</v>
      </c>
      <c r="Q227" s="69">
        <v>4</v>
      </c>
      <c r="R227" s="42">
        <v>19223.7</v>
      </c>
      <c r="S227" s="42">
        <v>19223.7</v>
      </c>
      <c r="T227" s="42">
        <v>17782.2</v>
      </c>
      <c r="U227" s="42">
        <v>17446.7</v>
      </c>
      <c r="V227" s="42">
        <v>17741.3</v>
      </c>
      <c r="W227" s="42">
        <v>17741.3</v>
      </c>
    </row>
    <row r="228" spans="1:25" ht="326.25" customHeight="1" x14ac:dyDescent="0.45">
      <c r="A228" s="4"/>
      <c r="B228" s="45">
        <v>300000000</v>
      </c>
      <c r="C228" s="45">
        <v>302000000</v>
      </c>
      <c r="D228" s="46">
        <v>302000000</v>
      </c>
      <c r="E228" s="46">
        <v>302000002</v>
      </c>
      <c r="F228" s="77" t="s">
        <v>0</v>
      </c>
      <c r="G228" s="65" t="s">
        <v>0</v>
      </c>
      <c r="H228" s="63">
        <v>481</v>
      </c>
      <c r="I228" s="65" t="s">
        <v>59</v>
      </c>
      <c r="J228" s="64">
        <v>481481505</v>
      </c>
      <c r="K228" s="65" t="s">
        <v>225</v>
      </c>
      <c r="L228" s="65" t="s">
        <v>654</v>
      </c>
      <c r="M228" s="65" t="s">
        <v>1047</v>
      </c>
      <c r="N228" s="65" t="s">
        <v>1048</v>
      </c>
      <c r="O228" s="65" t="s">
        <v>1049</v>
      </c>
      <c r="P228" s="69">
        <v>4</v>
      </c>
      <c r="Q228" s="69">
        <v>12</v>
      </c>
      <c r="R228" s="42">
        <v>26526.400000000001</v>
      </c>
      <c r="S228" s="42">
        <v>24678.2</v>
      </c>
      <c r="T228" s="42">
        <v>1883.9</v>
      </c>
      <c r="U228" s="42">
        <v>1955.5</v>
      </c>
      <c r="V228" s="42">
        <v>0</v>
      </c>
      <c r="W228" s="42">
        <v>0</v>
      </c>
    </row>
    <row r="229" spans="1:25" s="133" customFormat="1" ht="326.25" customHeight="1" x14ac:dyDescent="0.45">
      <c r="A229" s="124"/>
      <c r="B229" s="134">
        <v>300000000</v>
      </c>
      <c r="C229" s="134">
        <v>302000000</v>
      </c>
      <c r="D229" s="135">
        <v>302000000</v>
      </c>
      <c r="E229" s="135">
        <v>302000002</v>
      </c>
      <c r="F229" s="127" t="s">
        <v>0</v>
      </c>
      <c r="G229" s="136"/>
      <c r="H229" s="128">
        <v>481</v>
      </c>
      <c r="I229" s="123" t="s">
        <v>59</v>
      </c>
      <c r="J229" s="122">
        <v>481481690</v>
      </c>
      <c r="K229" s="123" t="s">
        <v>224</v>
      </c>
      <c r="L229" s="123" t="s">
        <v>654</v>
      </c>
      <c r="M229" s="123" t="s">
        <v>1144</v>
      </c>
      <c r="N229" s="123" t="s">
        <v>1145</v>
      </c>
      <c r="O229" s="123" t="s">
        <v>1146</v>
      </c>
      <c r="P229" s="129">
        <v>4</v>
      </c>
      <c r="Q229" s="129">
        <v>12</v>
      </c>
      <c r="R229" s="130">
        <v>317.89999999999998</v>
      </c>
      <c r="S229" s="130">
        <v>317.89999999999998</v>
      </c>
      <c r="T229" s="130">
        <v>22811.1</v>
      </c>
      <c r="U229" s="130">
        <v>21909.8</v>
      </c>
      <c r="V229" s="130">
        <v>4623</v>
      </c>
      <c r="W229" s="130">
        <v>24660.5</v>
      </c>
      <c r="X229" s="132"/>
      <c r="Y229" s="132"/>
    </row>
    <row r="230" spans="1:25" s="7" customFormat="1" ht="89.25" customHeight="1" x14ac:dyDescent="0.5">
      <c r="A230" s="6"/>
      <c r="B230" s="138">
        <v>302000004</v>
      </c>
      <c r="C230" s="139"/>
      <c r="D230" s="139"/>
      <c r="E230" s="139"/>
      <c r="F230" s="68">
        <v>302000003</v>
      </c>
      <c r="G230" s="38" t="s">
        <v>223</v>
      </c>
      <c r="H230" s="140"/>
      <c r="I230" s="140"/>
      <c r="J230" s="140"/>
      <c r="K230" s="38"/>
      <c r="L230" s="141"/>
      <c r="M230" s="141"/>
      <c r="N230" s="141"/>
      <c r="O230" s="141"/>
      <c r="P230" s="39" t="s">
        <v>0</v>
      </c>
      <c r="Q230" s="39" t="s">
        <v>0</v>
      </c>
      <c r="R230" s="62">
        <f>R231</f>
        <v>3000</v>
      </c>
      <c r="S230" s="62">
        <f>S231</f>
        <v>0</v>
      </c>
      <c r="T230" s="62">
        <f t="shared" ref="T230" si="51">T231</f>
        <v>3000</v>
      </c>
      <c r="U230" s="62">
        <f t="shared" ref="U230:W230" si="52">U231</f>
        <v>18000</v>
      </c>
      <c r="V230" s="62">
        <f t="shared" si="52"/>
        <v>16000</v>
      </c>
      <c r="W230" s="62">
        <f t="shared" si="52"/>
        <v>16000</v>
      </c>
      <c r="X230" s="12"/>
      <c r="Y230" s="12"/>
    </row>
    <row r="231" spans="1:25" ht="326.25" customHeight="1" x14ac:dyDescent="0.45">
      <c r="A231" s="4"/>
      <c r="B231" s="47">
        <v>300000000</v>
      </c>
      <c r="C231" s="47">
        <v>302000000</v>
      </c>
      <c r="D231" s="48">
        <v>302000000</v>
      </c>
      <c r="E231" s="51">
        <v>302000004</v>
      </c>
      <c r="F231" s="77" t="s">
        <v>0</v>
      </c>
      <c r="G231" s="65" t="s">
        <v>0</v>
      </c>
      <c r="H231" s="63">
        <v>50</v>
      </c>
      <c r="I231" s="65" t="s">
        <v>2</v>
      </c>
      <c r="J231" s="64">
        <v>50005000</v>
      </c>
      <c r="K231" s="65" t="s">
        <v>222</v>
      </c>
      <c r="L231" s="65" t="s">
        <v>654</v>
      </c>
      <c r="M231" s="65" t="s">
        <v>1131</v>
      </c>
      <c r="N231" s="65" t="s">
        <v>221</v>
      </c>
      <c r="O231" s="65" t="s">
        <v>220</v>
      </c>
      <c r="P231" s="69">
        <v>13</v>
      </c>
      <c r="Q231" s="69">
        <v>1</v>
      </c>
      <c r="R231" s="42">
        <v>3000</v>
      </c>
      <c r="S231" s="42">
        <v>0</v>
      </c>
      <c r="T231" s="49">
        <v>3000</v>
      </c>
      <c r="U231" s="49">
        <v>18000</v>
      </c>
      <c r="V231" s="49">
        <v>16000</v>
      </c>
      <c r="W231" s="49">
        <v>16000</v>
      </c>
    </row>
    <row r="232" spans="1:25" ht="104.25" customHeight="1" x14ac:dyDescent="0.45">
      <c r="A232" s="4"/>
      <c r="B232" s="143">
        <v>302000006</v>
      </c>
      <c r="C232" s="144"/>
      <c r="D232" s="144"/>
      <c r="E232" s="144"/>
      <c r="F232" s="77">
        <v>302000006</v>
      </c>
      <c r="G232" s="65" t="s">
        <v>751</v>
      </c>
      <c r="H232" s="142"/>
      <c r="I232" s="142"/>
      <c r="J232" s="142"/>
      <c r="K232" s="65"/>
      <c r="L232" s="145"/>
      <c r="M232" s="145"/>
      <c r="N232" s="145"/>
      <c r="O232" s="145"/>
      <c r="P232" s="69" t="s">
        <v>0</v>
      </c>
      <c r="Q232" s="69" t="s">
        <v>0</v>
      </c>
      <c r="R232" s="54">
        <f>R233+R234+R235</f>
        <v>0</v>
      </c>
      <c r="S232" s="54">
        <f t="shared" ref="S232:W232" si="53">S233+S234+S235</f>
        <v>0</v>
      </c>
      <c r="T232" s="54">
        <f>T233+T234+T235</f>
        <v>4086.2</v>
      </c>
      <c r="U232" s="54">
        <f t="shared" si="53"/>
        <v>6600</v>
      </c>
      <c r="V232" s="54">
        <f t="shared" si="53"/>
        <v>6600</v>
      </c>
      <c r="W232" s="54">
        <f t="shared" si="53"/>
        <v>6600</v>
      </c>
      <c r="X232" s="18"/>
    </row>
    <row r="233" spans="1:25" ht="326.25" customHeight="1" x14ac:dyDescent="0.45">
      <c r="A233" s="4"/>
      <c r="B233" s="43">
        <v>300000000</v>
      </c>
      <c r="C233" s="43">
        <v>302000000</v>
      </c>
      <c r="D233" s="44">
        <v>302000000</v>
      </c>
      <c r="E233" s="44">
        <v>302000006</v>
      </c>
      <c r="F233" s="77" t="s">
        <v>0</v>
      </c>
      <c r="G233" s="65" t="s">
        <v>0</v>
      </c>
      <c r="H233" s="63">
        <v>40</v>
      </c>
      <c r="I233" s="65" t="s">
        <v>65</v>
      </c>
      <c r="J233" s="64">
        <v>40000010</v>
      </c>
      <c r="K233" s="65" t="s">
        <v>752</v>
      </c>
      <c r="L233" s="65" t="s">
        <v>651</v>
      </c>
      <c r="M233" s="65" t="s">
        <v>753</v>
      </c>
      <c r="N233" s="65" t="s">
        <v>754</v>
      </c>
      <c r="O233" s="65" t="s">
        <v>755</v>
      </c>
      <c r="P233" s="69">
        <v>3</v>
      </c>
      <c r="Q233" s="69">
        <v>9</v>
      </c>
      <c r="R233" s="42">
        <v>0</v>
      </c>
      <c r="S233" s="42">
        <v>0</v>
      </c>
      <c r="T233" s="42">
        <v>140</v>
      </c>
      <c r="U233" s="42">
        <v>0</v>
      </c>
      <c r="V233" s="42">
        <v>0</v>
      </c>
      <c r="W233" s="42">
        <v>0</v>
      </c>
      <c r="X233" s="18"/>
    </row>
    <row r="234" spans="1:25" ht="326.25" customHeight="1" x14ac:dyDescent="0.45">
      <c r="A234" s="4"/>
      <c r="B234" s="37">
        <v>300000000</v>
      </c>
      <c r="C234" s="37">
        <v>302000000</v>
      </c>
      <c r="D234" s="35">
        <v>302000000</v>
      </c>
      <c r="E234" s="35">
        <v>302000006</v>
      </c>
      <c r="F234" s="77" t="s">
        <v>0</v>
      </c>
      <c r="G234" s="65" t="s">
        <v>0</v>
      </c>
      <c r="H234" s="63">
        <v>40</v>
      </c>
      <c r="I234" s="65" t="s">
        <v>65</v>
      </c>
      <c r="J234" s="64">
        <v>40000010</v>
      </c>
      <c r="K234" s="65" t="s">
        <v>756</v>
      </c>
      <c r="L234" s="65" t="s">
        <v>651</v>
      </c>
      <c r="M234" s="65" t="s">
        <v>757</v>
      </c>
      <c r="N234" s="65" t="s">
        <v>754</v>
      </c>
      <c r="O234" s="65" t="s">
        <v>755</v>
      </c>
      <c r="P234" s="69">
        <v>3</v>
      </c>
      <c r="Q234" s="69">
        <v>9</v>
      </c>
      <c r="R234" s="42">
        <v>0</v>
      </c>
      <c r="S234" s="42">
        <v>0</v>
      </c>
      <c r="T234" s="42">
        <v>972.8</v>
      </c>
      <c r="U234" s="42">
        <v>0</v>
      </c>
      <c r="V234" s="42">
        <v>0</v>
      </c>
      <c r="W234" s="42">
        <v>0</v>
      </c>
      <c r="X234" s="18"/>
    </row>
    <row r="235" spans="1:25" ht="326.25" customHeight="1" x14ac:dyDescent="0.45">
      <c r="A235" s="4"/>
      <c r="B235" s="37"/>
      <c r="C235" s="37"/>
      <c r="D235" s="35"/>
      <c r="E235" s="35"/>
      <c r="F235" s="77"/>
      <c r="G235" s="65"/>
      <c r="H235" s="63">
        <v>50</v>
      </c>
      <c r="I235" s="65" t="s">
        <v>2</v>
      </c>
      <c r="J235" s="64" t="s">
        <v>880</v>
      </c>
      <c r="K235" s="65" t="s">
        <v>430</v>
      </c>
      <c r="L235" s="65" t="s">
        <v>654</v>
      </c>
      <c r="M235" s="65" t="s">
        <v>1123</v>
      </c>
      <c r="N235" s="65" t="s">
        <v>464</v>
      </c>
      <c r="O235" s="65" t="s">
        <v>463</v>
      </c>
      <c r="P235" s="69">
        <v>1</v>
      </c>
      <c r="Q235" s="69">
        <v>11</v>
      </c>
      <c r="R235" s="42">
        <v>0</v>
      </c>
      <c r="S235" s="42">
        <v>0</v>
      </c>
      <c r="T235" s="42">
        <v>2973.4</v>
      </c>
      <c r="U235" s="42">
        <v>6600</v>
      </c>
      <c r="V235" s="42">
        <v>6600</v>
      </c>
      <c r="W235" s="42">
        <v>6600</v>
      </c>
      <c r="X235" s="18"/>
    </row>
    <row r="236" spans="1:25" s="7" customFormat="1" ht="158.25" customHeight="1" x14ac:dyDescent="0.5">
      <c r="A236" s="6"/>
      <c r="B236" s="138">
        <v>302000008</v>
      </c>
      <c r="C236" s="139"/>
      <c r="D236" s="139"/>
      <c r="E236" s="139"/>
      <c r="F236" s="68">
        <v>302000008</v>
      </c>
      <c r="G236" s="38" t="s">
        <v>219</v>
      </c>
      <c r="H236" s="140"/>
      <c r="I236" s="140"/>
      <c r="J236" s="140"/>
      <c r="K236" s="38"/>
      <c r="L236" s="141"/>
      <c r="M236" s="141"/>
      <c r="N236" s="141"/>
      <c r="O236" s="141"/>
      <c r="P236" s="39" t="s">
        <v>0</v>
      </c>
      <c r="Q236" s="39" t="s">
        <v>0</v>
      </c>
      <c r="R236" s="54">
        <f>SUM(R237:R248)</f>
        <v>492866.3</v>
      </c>
      <c r="S236" s="54">
        <f>SUM(S237:S248)</f>
        <v>486111.00000000012</v>
      </c>
      <c r="T236" s="54">
        <f t="shared" ref="T236" si="54">SUM(T237:T248)</f>
        <v>480178</v>
      </c>
      <c r="U236" s="62">
        <f>SUM(U237:U248)</f>
        <v>278395.40000000002</v>
      </c>
      <c r="V236" s="62">
        <f>SUM(V237:V248)</f>
        <v>277524.89999999997</v>
      </c>
      <c r="W236" s="62">
        <f>SUM(W237:W248)</f>
        <v>308419.59999999998</v>
      </c>
      <c r="X236" s="14"/>
      <c r="Y236" s="12"/>
    </row>
    <row r="237" spans="1:25" ht="326.25" customHeight="1" x14ac:dyDescent="0.45">
      <c r="A237" s="4"/>
      <c r="B237" s="43">
        <v>300000000</v>
      </c>
      <c r="C237" s="43">
        <v>302000000</v>
      </c>
      <c r="D237" s="44">
        <v>302000000</v>
      </c>
      <c r="E237" s="44">
        <v>302000008</v>
      </c>
      <c r="F237" s="77" t="s">
        <v>0</v>
      </c>
      <c r="G237" s="65" t="s">
        <v>0</v>
      </c>
      <c r="H237" s="63">
        <v>40</v>
      </c>
      <c r="I237" s="65" t="s">
        <v>65</v>
      </c>
      <c r="J237" s="63" t="s">
        <v>758</v>
      </c>
      <c r="K237" s="65" t="s">
        <v>759</v>
      </c>
      <c r="L237" s="65" t="s">
        <v>651</v>
      </c>
      <c r="M237" s="65" t="s">
        <v>701</v>
      </c>
      <c r="N237" s="65" t="s">
        <v>702</v>
      </c>
      <c r="O237" s="65" t="s">
        <v>703</v>
      </c>
      <c r="P237" s="69">
        <v>3</v>
      </c>
      <c r="Q237" s="69">
        <v>9</v>
      </c>
      <c r="R237" s="42">
        <v>35405</v>
      </c>
      <c r="S237" s="42">
        <v>34302</v>
      </c>
      <c r="T237" s="42"/>
      <c r="U237" s="42"/>
      <c r="V237" s="42"/>
      <c r="W237" s="42"/>
      <c r="X237" s="13"/>
    </row>
    <row r="238" spans="1:25" ht="326.25" customHeight="1" x14ac:dyDescent="0.45">
      <c r="A238" s="4"/>
      <c r="B238" s="45">
        <v>300000000</v>
      </c>
      <c r="C238" s="45">
        <v>302000000</v>
      </c>
      <c r="D238" s="46">
        <v>302000000</v>
      </c>
      <c r="E238" s="46">
        <v>302000008</v>
      </c>
      <c r="F238" s="77" t="s">
        <v>0</v>
      </c>
      <c r="G238" s="65" t="s">
        <v>0</v>
      </c>
      <c r="H238" s="63">
        <v>40</v>
      </c>
      <c r="I238" s="65" t="s">
        <v>65</v>
      </c>
      <c r="J238" s="64">
        <v>40001000</v>
      </c>
      <c r="K238" s="65" t="s">
        <v>218</v>
      </c>
      <c r="L238" s="65" t="s">
        <v>651</v>
      </c>
      <c r="M238" s="65" t="s">
        <v>760</v>
      </c>
      <c r="N238" s="65" t="s">
        <v>761</v>
      </c>
      <c r="O238" s="65" t="s">
        <v>762</v>
      </c>
      <c r="P238" s="69">
        <v>4</v>
      </c>
      <c r="Q238" s="69">
        <v>12</v>
      </c>
      <c r="R238" s="42">
        <v>31</v>
      </c>
      <c r="S238" s="42">
        <v>31</v>
      </c>
      <c r="T238" s="42">
        <v>22</v>
      </c>
      <c r="U238" s="42">
        <v>22</v>
      </c>
      <c r="V238" s="42">
        <v>22</v>
      </c>
      <c r="W238" s="42">
        <v>22</v>
      </c>
      <c r="X238" s="13"/>
    </row>
    <row r="239" spans="1:25" ht="326.25" customHeight="1" x14ac:dyDescent="0.45">
      <c r="A239" s="4"/>
      <c r="B239" s="45">
        <v>300000000</v>
      </c>
      <c r="C239" s="45">
        <v>302000000</v>
      </c>
      <c r="D239" s="46">
        <v>302000000</v>
      </c>
      <c r="E239" s="46">
        <v>302000008</v>
      </c>
      <c r="F239" s="77" t="s">
        <v>0</v>
      </c>
      <c r="G239" s="65" t="s">
        <v>0</v>
      </c>
      <c r="H239" s="63">
        <v>40</v>
      </c>
      <c r="I239" s="65" t="s">
        <v>65</v>
      </c>
      <c r="J239" s="64">
        <v>40044000</v>
      </c>
      <c r="K239" s="65" t="s">
        <v>763</v>
      </c>
      <c r="L239" s="65" t="s">
        <v>651</v>
      </c>
      <c r="M239" s="65" t="s">
        <v>764</v>
      </c>
      <c r="N239" s="65" t="s">
        <v>765</v>
      </c>
      <c r="O239" s="65" t="s">
        <v>766</v>
      </c>
      <c r="P239" s="69">
        <v>1</v>
      </c>
      <c r="Q239" s="69">
        <v>13</v>
      </c>
      <c r="R239" s="42">
        <v>48636.6</v>
      </c>
      <c r="S239" s="42">
        <v>44825.8</v>
      </c>
      <c r="T239" s="42">
        <v>54993.7</v>
      </c>
      <c r="U239" s="42">
        <v>4147.5</v>
      </c>
      <c r="V239" s="42">
        <v>0</v>
      </c>
      <c r="W239" s="42">
        <v>0</v>
      </c>
      <c r="X239" s="13"/>
    </row>
    <row r="240" spans="1:25" ht="326.25" customHeight="1" x14ac:dyDescent="0.45">
      <c r="A240" s="4"/>
      <c r="B240" s="45">
        <v>300000000</v>
      </c>
      <c r="C240" s="45">
        <v>302000000</v>
      </c>
      <c r="D240" s="46">
        <v>302000000</v>
      </c>
      <c r="E240" s="46">
        <v>302000008</v>
      </c>
      <c r="F240" s="77" t="s">
        <v>0</v>
      </c>
      <c r="G240" s="65" t="s">
        <v>0</v>
      </c>
      <c r="H240" s="63">
        <v>40</v>
      </c>
      <c r="I240" s="65" t="s">
        <v>65</v>
      </c>
      <c r="J240" s="64">
        <v>40400051</v>
      </c>
      <c r="K240" s="65" t="s">
        <v>767</v>
      </c>
      <c r="L240" s="65" t="s">
        <v>651</v>
      </c>
      <c r="M240" s="65" t="s">
        <v>768</v>
      </c>
      <c r="N240" s="65" t="s">
        <v>769</v>
      </c>
      <c r="O240" s="65" t="s">
        <v>770</v>
      </c>
      <c r="P240" s="69">
        <v>1</v>
      </c>
      <c r="Q240" s="69">
        <v>13</v>
      </c>
      <c r="R240" s="42">
        <v>181279.4</v>
      </c>
      <c r="S240" s="42">
        <v>180435.4</v>
      </c>
      <c r="T240" s="42">
        <v>185460.3</v>
      </c>
      <c r="U240" s="42">
        <v>159860.70000000001</v>
      </c>
      <c r="V240" s="42">
        <v>189352.3</v>
      </c>
      <c r="W240" s="42">
        <v>188951.2</v>
      </c>
      <c r="X240" s="13"/>
    </row>
    <row r="241" spans="1:25" ht="326.25" customHeight="1" x14ac:dyDescent="0.45">
      <c r="A241" s="4"/>
      <c r="B241" s="45">
        <v>300000000</v>
      </c>
      <c r="C241" s="45">
        <v>302000000</v>
      </c>
      <c r="D241" s="46">
        <v>302000000</v>
      </c>
      <c r="E241" s="46">
        <v>302000008</v>
      </c>
      <c r="F241" s="77" t="s">
        <v>0</v>
      </c>
      <c r="G241" s="65" t="s">
        <v>0</v>
      </c>
      <c r="H241" s="63">
        <v>40</v>
      </c>
      <c r="I241" s="65" t="s">
        <v>65</v>
      </c>
      <c r="J241" s="64">
        <v>40500130</v>
      </c>
      <c r="K241" s="65" t="s">
        <v>217</v>
      </c>
      <c r="L241" s="65" t="s">
        <v>651</v>
      </c>
      <c r="M241" s="65" t="s">
        <v>771</v>
      </c>
      <c r="N241" s="65" t="s">
        <v>772</v>
      </c>
      <c r="O241" s="65" t="s">
        <v>773</v>
      </c>
      <c r="P241" s="69">
        <v>1</v>
      </c>
      <c r="Q241" s="69">
        <v>13</v>
      </c>
      <c r="R241" s="42">
        <v>105999.1</v>
      </c>
      <c r="S241" s="42">
        <v>105999.1</v>
      </c>
      <c r="T241" s="42">
        <v>111390.6</v>
      </c>
      <c r="U241" s="42">
        <v>0</v>
      </c>
      <c r="V241" s="42">
        <v>0</v>
      </c>
      <c r="W241" s="42">
        <v>0</v>
      </c>
      <c r="X241" s="13"/>
    </row>
    <row r="242" spans="1:25" ht="326.25" customHeight="1" x14ac:dyDescent="0.45">
      <c r="A242" s="4"/>
      <c r="B242" s="45"/>
      <c r="C242" s="45"/>
      <c r="D242" s="46"/>
      <c r="E242" s="46"/>
      <c r="F242" s="77"/>
      <c r="G242" s="65"/>
      <c r="H242" s="63">
        <v>70</v>
      </c>
      <c r="I242" s="65" t="s">
        <v>61</v>
      </c>
      <c r="J242" s="64">
        <v>70170000</v>
      </c>
      <c r="K242" s="65" t="s">
        <v>862</v>
      </c>
      <c r="L242" s="65" t="s">
        <v>651</v>
      </c>
      <c r="M242" s="65" t="s">
        <v>1132</v>
      </c>
      <c r="N242" s="65" t="s">
        <v>637</v>
      </c>
      <c r="O242" s="65" t="s">
        <v>130</v>
      </c>
      <c r="P242" s="69">
        <v>1</v>
      </c>
      <c r="Q242" s="69">
        <v>13</v>
      </c>
      <c r="R242" s="42">
        <v>34.299999999999997</v>
      </c>
      <c r="S242" s="42">
        <v>19.899999999999999</v>
      </c>
      <c r="T242" s="42">
        <v>0</v>
      </c>
      <c r="U242" s="42">
        <v>0</v>
      </c>
      <c r="V242" s="42">
        <v>0</v>
      </c>
      <c r="W242" s="42">
        <v>0</v>
      </c>
      <c r="X242" s="13"/>
    </row>
    <row r="243" spans="1:25" ht="326.25" customHeight="1" x14ac:dyDescent="0.45">
      <c r="A243" s="4"/>
      <c r="B243" s="45"/>
      <c r="C243" s="45"/>
      <c r="D243" s="46"/>
      <c r="E243" s="46"/>
      <c r="F243" s="77"/>
      <c r="G243" s="65"/>
      <c r="H243" s="63">
        <v>50</v>
      </c>
      <c r="I243" s="65" t="s">
        <v>879</v>
      </c>
      <c r="J243" s="64" t="s">
        <v>884</v>
      </c>
      <c r="K243" s="65" t="s">
        <v>885</v>
      </c>
      <c r="L243" s="65" t="s">
        <v>651</v>
      </c>
      <c r="M243" s="65" t="s">
        <v>903</v>
      </c>
      <c r="N243" s="65" t="s">
        <v>637</v>
      </c>
      <c r="O243" s="65" t="s">
        <v>130</v>
      </c>
      <c r="P243" s="69">
        <v>1</v>
      </c>
      <c r="Q243" s="69">
        <v>6</v>
      </c>
      <c r="R243" s="42">
        <v>24.5</v>
      </c>
      <c r="S243" s="42">
        <v>24.5</v>
      </c>
      <c r="T243" s="42">
        <v>0</v>
      </c>
      <c r="U243" s="42">
        <v>0</v>
      </c>
      <c r="V243" s="42">
        <v>0</v>
      </c>
      <c r="W243" s="42">
        <v>0</v>
      </c>
      <c r="X243" s="13"/>
    </row>
    <row r="244" spans="1:25" ht="326.25" customHeight="1" x14ac:dyDescent="0.45">
      <c r="A244" s="4"/>
      <c r="B244" s="45"/>
      <c r="C244" s="45"/>
      <c r="D244" s="46"/>
      <c r="E244" s="46"/>
      <c r="F244" s="77"/>
      <c r="G244" s="65"/>
      <c r="H244" s="63">
        <v>50</v>
      </c>
      <c r="I244" s="65" t="s">
        <v>879</v>
      </c>
      <c r="J244" s="64" t="s">
        <v>884</v>
      </c>
      <c r="K244" s="65" t="s">
        <v>885</v>
      </c>
      <c r="L244" s="65" t="s">
        <v>651</v>
      </c>
      <c r="M244" s="65" t="s">
        <v>903</v>
      </c>
      <c r="N244" s="65" t="s">
        <v>637</v>
      </c>
      <c r="O244" s="65" t="s">
        <v>130</v>
      </c>
      <c r="P244" s="69">
        <v>1</v>
      </c>
      <c r="Q244" s="69">
        <v>13</v>
      </c>
      <c r="R244" s="42">
        <v>177.9</v>
      </c>
      <c r="S244" s="42">
        <v>177.9</v>
      </c>
      <c r="T244" s="42">
        <v>0</v>
      </c>
      <c r="U244" s="42">
        <v>0</v>
      </c>
      <c r="V244" s="42">
        <v>0</v>
      </c>
      <c r="W244" s="42">
        <v>0</v>
      </c>
      <c r="X244" s="13"/>
    </row>
    <row r="245" spans="1:25" ht="326.25" customHeight="1" x14ac:dyDescent="0.45">
      <c r="A245" s="4"/>
      <c r="B245" s="45">
        <v>300000000</v>
      </c>
      <c r="C245" s="45">
        <v>302000000</v>
      </c>
      <c r="D245" s="46">
        <v>302000000</v>
      </c>
      <c r="E245" s="46">
        <v>302000008</v>
      </c>
      <c r="F245" s="77" t="s">
        <v>0</v>
      </c>
      <c r="G245" s="65" t="s">
        <v>0</v>
      </c>
      <c r="H245" s="63">
        <v>231</v>
      </c>
      <c r="I245" s="65" t="s">
        <v>3</v>
      </c>
      <c r="J245" s="64">
        <v>231231240</v>
      </c>
      <c r="K245" s="65" t="s">
        <v>632</v>
      </c>
      <c r="L245" s="65" t="s">
        <v>654</v>
      </c>
      <c r="M245" s="65" t="s">
        <v>633</v>
      </c>
      <c r="N245" s="65" t="s">
        <v>634</v>
      </c>
      <c r="O245" s="65" t="s">
        <v>635</v>
      </c>
      <c r="P245" s="69">
        <v>4</v>
      </c>
      <c r="Q245" s="69">
        <v>1</v>
      </c>
      <c r="R245" s="42">
        <v>72.7</v>
      </c>
      <c r="S245" s="42">
        <v>72.7</v>
      </c>
      <c r="T245" s="42">
        <v>0</v>
      </c>
      <c r="U245" s="42">
        <v>0</v>
      </c>
      <c r="V245" s="42">
        <v>0</v>
      </c>
      <c r="W245" s="42">
        <v>0</v>
      </c>
    </row>
    <row r="246" spans="1:25" ht="326.25" customHeight="1" x14ac:dyDescent="0.45">
      <c r="A246" s="4"/>
      <c r="B246" s="45"/>
      <c r="C246" s="45"/>
      <c r="D246" s="46"/>
      <c r="E246" s="46"/>
      <c r="F246" s="77"/>
      <c r="G246" s="65"/>
      <c r="H246" s="63">
        <v>231</v>
      </c>
      <c r="I246" s="65" t="s">
        <v>3</v>
      </c>
      <c r="J246" s="64">
        <v>231231250</v>
      </c>
      <c r="K246" s="65" t="s">
        <v>636</v>
      </c>
      <c r="L246" s="65" t="s">
        <v>654</v>
      </c>
      <c r="M246" s="65" t="s">
        <v>903</v>
      </c>
      <c r="N246" s="65" t="s">
        <v>637</v>
      </c>
      <c r="O246" s="65" t="s">
        <v>130</v>
      </c>
      <c r="P246" s="69">
        <v>7</v>
      </c>
      <c r="Q246" s="69">
        <v>9</v>
      </c>
      <c r="R246" s="42">
        <v>5.6</v>
      </c>
      <c r="S246" s="42">
        <v>5.6</v>
      </c>
      <c r="T246" s="42">
        <v>0</v>
      </c>
      <c r="U246" s="42">
        <v>0</v>
      </c>
      <c r="V246" s="42">
        <v>0</v>
      </c>
      <c r="W246" s="42">
        <v>0</v>
      </c>
    </row>
    <row r="247" spans="1:25" ht="326.25" customHeight="1" x14ac:dyDescent="0.45">
      <c r="A247" s="4"/>
      <c r="B247" s="45">
        <v>300000000</v>
      </c>
      <c r="C247" s="45">
        <v>302000000</v>
      </c>
      <c r="D247" s="46">
        <v>302000000</v>
      </c>
      <c r="E247" s="46">
        <v>302000008</v>
      </c>
      <c r="F247" s="77" t="s">
        <v>0</v>
      </c>
      <c r="G247" s="65" t="s">
        <v>0</v>
      </c>
      <c r="H247" s="63">
        <v>241</v>
      </c>
      <c r="I247" s="65" t="s">
        <v>177</v>
      </c>
      <c r="J247" s="64">
        <v>241241131</v>
      </c>
      <c r="K247" s="65" t="s">
        <v>215</v>
      </c>
      <c r="L247" s="65" t="s">
        <v>654</v>
      </c>
      <c r="M247" s="65" t="s">
        <v>590</v>
      </c>
      <c r="N247" s="65" t="s">
        <v>591</v>
      </c>
      <c r="O247" s="65" t="s">
        <v>592</v>
      </c>
      <c r="P247" s="69">
        <v>8</v>
      </c>
      <c r="Q247" s="69">
        <v>4</v>
      </c>
      <c r="R247" s="42">
        <v>64635.4</v>
      </c>
      <c r="S247" s="42">
        <v>64113.9</v>
      </c>
      <c r="T247" s="42">
        <v>65655.7</v>
      </c>
      <c r="U247" s="42">
        <v>58756.800000000003</v>
      </c>
      <c r="V247" s="42">
        <v>58756.800000000003</v>
      </c>
      <c r="W247" s="42">
        <v>58756.800000000003</v>
      </c>
    </row>
    <row r="248" spans="1:25" ht="326.25" customHeight="1" x14ac:dyDescent="0.45">
      <c r="A248" s="4"/>
      <c r="B248" s="37">
        <v>300000000</v>
      </c>
      <c r="C248" s="37">
        <v>302000000</v>
      </c>
      <c r="D248" s="35">
        <v>302000000</v>
      </c>
      <c r="E248" s="35">
        <v>302000008</v>
      </c>
      <c r="F248" s="77" t="s">
        <v>0</v>
      </c>
      <c r="G248" s="65" t="s">
        <v>0</v>
      </c>
      <c r="H248" s="63">
        <v>481</v>
      </c>
      <c r="I248" s="65" t="s">
        <v>59</v>
      </c>
      <c r="J248" s="64">
        <v>481481050</v>
      </c>
      <c r="K248" s="65" t="s">
        <v>214</v>
      </c>
      <c r="L248" s="65" t="s">
        <v>654</v>
      </c>
      <c r="M248" s="65" t="s">
        <v>1060</v>
      </c>
      <c r="N248" s="65" t="s">
        <v>1061</v>
      </c>
      <c r="O248" s="65" t="s">
        <v>1062</v>
      </c>
      <c r="P248" s="69">
        <v>4</v>
      </c>
      <c r="Q248" s="69">
        <v>12</v>
      </c>
      <c r="R248" s="42">
        <v>56564.800000000003</v>
      </c>
      <c r="S248" s="42">
        <v>56103.199999999997</v>
      </c>
      <c r="T248" s="49">
        <v>62655.7</v>
      </c>
      <c r="U248" s="42">
        <v>55608.4</v>
      </c>
      <c r="V248" s="42">
        <v>29393.8</v>
      </c>
      <c r="W248" s="42">
        <v>60689.599999999999</v>
      </c>
      <c r="X248" s="15"/>
    </row>
    <row r="249" spans="1:25" s="7" customFormat="1" ht="155.25" customHeight="1" x14ac:dyDescent="0.5">
      <c r="A249" s="6"/>
      <c r="B249" s="138">
        <v>302000017</v>
      </c>
      <c r="C249" s="139"/>
      <c r="D249" s="139"/>
      <c r="E249" s="139"/>
      <c r="F249" s="68">
        <v>302000017</v>
      </c>
      <c r="G249" s="38" t="s">
        <v>212</v>
      </c>
      <c r="H249" s="140"/>
      <c r="I249" s="140"/>
      <c r="J249" s="140"/>
      <c r="K249" s="38"/>
      <c r="L249" s="141"/>
      <c r="M249" s="141"/>
      <c r="N249" s="141"/>
      <c r="O249" s="141"/>
      <c r="P249" s="39" t="s">
        <v>0</v>
      </c>
      <c r="Q249" s="39" t="s">
        <v>0</v>
      </c>
      <c r="R249" s="54">
        <f>SUM(R250:R254)</f>
        <v>52316.9</v>
      </c>
      <c r="S249" s="54">
        <f>SUM(S250:S254)</f>
        <v>52316.9</v>
      </c>
      <c r="T249" s="54">
        <f t="shared" ref="T249" si="55">SUM(T250:T254)</f>
        <v>34776.9</v>
      </c>
      <c r="U249" s="62">
        <f t="shared" ref="U249:W249" si="56">SUM(U250:U254)</f>
        <v>33726.800000000003</v>
      </c>
      <c r="V249" s="62">
        <f t="shared" si="56"/>
        <v>32026.7</v>
      </c>
      <c r="W249" s="62">
        <f t="shared" si="56"/>
        <v>34026.699999999997</v>
      </c>
      <c r="X249" s="12"/>
      <c r="Y249" s="12"/>
    </row>
    <row r="250" spans="1:25" ht="326.25" customHeight="1" x14ac:dyDescent="0.45">
      <c r="A250" s="4"/>
      <c r="B250" s="43">
        <v>300000000</v>
      </c>
      <c r="C250" s="43">
        <v>302000000</v>
      </c>
      <c r="D250" s="44">
        <v>302000000</v>
      </c>
      <c r="E250" s="44">
        <v>302000017</v>
      </c>
      <c r="F250" s="77" t="s">
        <v>0</v>
      </c>
      <c r="G250" s="65" t="s">
        <v>0</v>
      </c>
      <c r="H250" s="63">
        <v>40</v>
      </c>
      <c r="I250" s="65" t="s">
        <v>65</v>
      </c>
      <c r="J250" s="64" t="s">
        <v>774</v>
      </c>
      <c r="K250" s="65" t="s">
        <v>211</v>
      </c>
      <c r="L250" s="65" t="s">
        <v>654</v>
      </c>
      <c r="M250" s="65" t="s">
        <v>775</v>
      </c>
      <c r="N250" s="65" t="s">
        <v>652</v>
      </c>
      <c r="O250" s="65" t="s">
        <v>653</v>
      </c>
      <c r="P250" s="69">
        <v>4</v>
      </c>
      <c r="Q250" s="69">
        <v>10</v>
      </c>
      <c r="R250" s="42">
        <v>15146.7</v>
      </c>
      <c r="S250" s="42">
        <v>15146.7</v>
      </c>
      <c r="T250" s="74"/>
      <c r="U250" s="42"/>
      <c r="V250" s="42"/>
      <c r="W250" s="42"/>
      <c r="X250" s="13"/>
    </row>
    <row r="251" spans="1:25" ht="326.25" customHeight="1" x14ac:dyDescent="0.45">
      <c r="A251" s="4"/>
      <c r="B251" s="45">
        <v>300000000</v>
      </c>
      <c r="C251" s="45">
        <v>302000000</v>
      </c>
      <c r="D251" s="46">
        <v>302000000</v>
      </c>
      <c r="E251" s="46">
        <v>302000017</v>
      </c>
      <c r="F251" s="77" t="s">
        <v>0</v>
      </c>
      <c r="G251" s="65" t="s">
        <v>0</v>
      </c>
      <c r="H251" s="63">
        <v>231</v>
      </c>
      <c r="I251" s="65" t="s">
        <v>3</v>
      </c>
      <c r="J251" s="64">
        <v>231027000</v>
      </c>
      <c r="K251" s="65" t="s">
        <v>210</v>
      </c>
      <c r="L251" s="65" t="s">
        <v>654</v>
      </c>
      <c r="M251" s="65" t="s">
        <v>638</v>
      </c>
      <c r="N251" s="65" t="s">
        <v>209</v>
      </c>
      <c r="O251" s="65" t="s">
        <v>639</v>
      </c>
      <c r="P251" s="69">
        <v>4</v>
      </c>
      <c r="Q251" s="69">
        <v>10</v>
      </c>
      <c r="R251" s="42">
        <v>12087.6</v>
      </c>
      <c r="S251" s="42">
        <v>12087.6</v>
      </c>
      <c r="T251" s="42">
        <v>13200</v>
      </c>
      <c r="U251" s="42">
        <v>13200</v>
      </c>
      <c r="V251" s="42">
        <v>13200</v>
      </c>
      <c r="W251" s="42">
        <v>13200</v>
      </c>
    </row>
    <row r="252" spans="1:25" ht="326.25" customHeight="1" x14ac:dyDescent="0.45">
      <c r="A252" s="4"/>
      <c r="B252" s="45">
        <v>300000000</v>
      </c>
      <c r="C252" s="45">
        <v>302000000</v>
      </c>
      <c r="D252" s="46">
        <v>302000000</v>
      </c>
      <c r="E252" s="46">
        <v>302000017</v>
      </c>
      <c r="F252" s="77" t="s">
        <v>0</v>
      </c>
      <c r="G252" s="65" t="s">
        <v>0</v>
      </c>
      <c r="H252" s="63">
        <v>241</v>
      </c>
      <c r="I252" s="65" t="s">
        <v>177</v>
      </c>
      <c r="J252" s="64">
        <v>241016000</v>
      </c>
      <c r="K252" s="65" t="s">
        <v>208</v>
      </c>
      <c r="L252" s="65" t="s">
        <v>654</v>
      </c>
      <c r="M252" s="65" t="s">
        <v>593</v>
      </c>
      <c r="N252" s="65" t="s">
        <v>594</v>
      </c>
      <c r="O252" s="65" t="s">
        <v>595</v>
      </c>
      <c r="P252" s="69">
        <v>12</v>
      </c>
      <c r="Q252" s="69">
        <v>2</v>
      </c>
      <c r="R252" s="42">
        <v>12516.9</v>
      </c>
      <c r="S252" s="42">
        <v>12516.9</v>
      </c>
      <c r="T252" s="42">
        <v>11951.5</v>
      </c>
      <c r="U252" s="42">
        <v>12526.8</v>
      </c>
      <c r="V252" s="42">
        <v>12826.7</v>
      </c>
      <c r="W252" s="42">
        <v>12826.7</v>
      </c>
    </row>
    <row r="253" spans="1:25" ht="326.25" customHeight="1" x14ac:dyDescent="0.45">
      <c r="A253" s="4"/>
      <c r="B253" s="45">
        <v>300000000</v>
      </c>
      <c r="C253" s="45">
        <v>302000000</v>
      </c>
      <c r="D253" s="46">
        <v>302000000</v>
      </c>
      <c r="E253" s="46">
        <v>302000017</v>
      </c>
      <c r="F253" s="77" t="s">
        <v>0</v>
      </c>
      <c r="G253" s="65" t="s">
        <v>0</v>
      </c>
      <c r="H253" s="63">
        <v>241</v>
      </c>
      <c r="I253" s="65" t="s">
        <v>177</v>
      </c>
      <c r="J253" s="64">
        <v>241084125</v>
      </c>
      <c r="K253" s="65" t="s">
        <v>207</v>
      </c>
      <c r="L253" s="65" t="s">
        <v>654</v>
      </c>
      <c r="M253" s="65" t="s">
        <v>596</v>
      </c>
      <c r="N253" s="65" t="s">
        <v>597</v>
      </c>
      <c r="O253" s="65" t="s">
        <v>598</v>
      </c>
      <c r="P253" s="69">
        <v>4</v>
      </c>
      <c r="Q253" s="69">
        <v>10</v>
      </c>
      <c r="R253" s="42">
        <v>7641.5</v>
      </c>
      <c r="S253" s="42">
        <v>7641.5</v>
      </c>
      <c r="T253" s="42">
        <v>3969.5</v>
      </c>
      <c r="U253" s="42">
        <v>4000</v>
      </c>
      <c r="V253" s="42">
        <v>4000</v>
      </c>
      <c r="W253" s="42">
        <v>4000</v>
      </c>
    </row>
    <row r="254" spans="1:25" ht="170.25" customHeight="1" x14ac:dyDescent="0.45">
      <c r="A254" s="4"/>
      <c r="B254" s="37">
        <v>300000000</v>
      </c>
      <c r="C254" s="37">
        <v>302000000</v>
      </c>
      <c r="D254" s="35">
        <v>302000000</v>
      </c>
      <c r="E254" s="35">
        <v>302000017</v>
      </c>
      <c r="F254" s="77" t="s">
        <v>0</v>
      </c>
      <c r="G254" s="65" t="s">
        <v>0</v>
      </c>
      <c r="H254" s="63">
        <v>481</v>
      </c>
      <c r="I254" s="65" t="s">
        <v>59</v>
      </c>
      <c r="J254" s="64">
        <v>481481106</v>
      </c>
      <c r="K254" s="65" t="s">
        <v>206</v>
      </c>
      <c r="L254" s="65" t="s">
        <v>654</v>
      </c>
      <c r="M254" s="137" t="s">
        <v>1044</v>
      </c>
      <c r="N254" s="65" t="s">
        <v>1045</v>
      </c>
      <c r="O254" s="65" t="s">
        <v>1046</v>
      </c>
      <c r="P254" s="69">
        <v>4</v>
      </c>
      <c r="Q254" s="69">
        <v>10</v>
      </c>
      <c r="R254" s="42">
        <v>4924.2</v>
      </c>
      <c r="S254" s="42">
        <v>4924.2</v>
      </c>
      <c r="T254" s="49">
        <v>5655.9</v>
      </c>
      <c r="U254" s="42">
        <v>4000</v>
      </c>
      <c r="V254" s="42">
        <v>2000</v>
      </c>
      <c r="W254" s="42">
        <v>4000</v>
      </c>
    </row>
    <row r="255" spans="1:25" s="7" customFormat="1" ht="221.25" customHeight="1" x14ac:dyDescent="0.5">
      <c r="A255" s="6"/>
      <c r="B255" s="138">
        <v>302000019</v>
      </c>
      <c r="C255" s="139"/>
      <c r="D255" s="139"/>
      <c r="E255" s="139"/>
      <c r="F255" s="68">
        <v>302000019</v>
      </c>
      <c r="G255" s="38" t="s">
        <v>205</v>
      </c>
      <c r="H255" s="140"/>
      <c r="I255" s="140"/>
      <c r="J255" s="140"/>
      <c r="K255" s="38"/>
      <c r="L255" s="141"/>
      <c r="M255" s="141"/>
      <c r="N255" s="141"/>
      <c r="O255" s="141"/>
      <c r="P255" s="39" t="s">
        <v>0</v>
      </c>
      <c r="Q255" s="39" t="s">
        <v>0</v>
      </c>
      <c r="R255" s="54">
        <f t="shared" ref="R255:W255" si="57">SUM(R256:R267)</f>
        <v>5450.9999999999991</v>
      </c>
      <c r="S255" s="54">
        <f t="shared" si="57"/>
        <v>5416.4</v>
      </c>
      <c r="T255" s="54">
        <f t="shared" si="57"/>
        <v>2963.2999999999997</v>
      </c>
      <c r="U255" s="62">
        <f t="shared" si="57"/>
        <v>4709.7000000000007</v>
      </c>
      <c r="V255" s="62">
        <f t="shared" si="57"/>
        <v>3731.6</v>
      </c>
      <c r="W255" s="62">
        <f t="shared" si="57"/>
        <v>3764.8</v>
      </c>
      <c r="X255" s="12"/>
      <c r="Y255" s="12"/>
    </row>
    <row r="256" spans="1:25" ht="221.25" customHeight="1" x14ac:dyDescent="0.45">
      <c r="A256" s="4"/>
      <c r="B256" s="43">
        <v>300000000</v>
      </c>
      <c r="C256" s="43">
        <v>302000000</v>
      </c>
      <c r="D256" s="44">
        <v>302000000</v>
      </c>
      <c r="E256" s="44">
        <v>302000019</v>
      </c>
      <c r="F256" s="77" t="s">
        <v>0</v>
      </c>
      <c r="G256" s="65" t="s">
        <v>0</v>
      </c>
      <c r="H256" s="63">
        <v>11</v>
      </c>
      <c r="I256" s="65" t="s">
        <v>169</v>
      </c>
      <c r="J256" s="64" t="s">
        <v>909</v>
      </c>
      <c r="K256" s="65" t="s">
        <v>197</v>
      </c>
      <c r="L256" s="65" t="s">
        <v>654</v>
      </c>
      <c r="M256" s="65" t="s">
        <v>204</v>
      </c>
      <c r="N256" s="65" t="s">
        <v>203</v>
      </c>
      <c r="O256" s="65" t="s">
        <v>202</v>
      </c>
      <c r="P256" s="69">
        <v>7</v>
      </c>
      <c r="Q256" s="69">
        <v>5</v>
      </c>
      <c r="R256" s="42">
        <v>73</v>
      </c>
      <c r="S256" s="42">
        <v>72.900000000000006</v>
      </c>
      <c r="T256" s="42">
        <v>0</v>
      </c>
      <c r="U256" s="42">
        <v>0</v>
      </c>
      <c r="V256" s="42">
        <v>0</v>
      </c>
      <c r="W256" s="42">
        <v>0</v>
      </c>
    </row>
    <row r="257" spans="1:25" ht="212.25" customHeight="1" x14ac:dyDescent="0.45">
      <c r="A257" s="4"/>
      <c r="B257" s="45">
        <v>300000000</v>
      </c>
      <c r="C257" s="45">
        <v>302000000</v>
      </c>
      <c r="D257" s="46">
        <v>302000000</v>
      </c>
      <c r="E257" s="46">
        <v>302000019</v>
      </c>
      <c r="F257" s="77" t="s">
        <v>0</v>
      </c>
      <c r="G257" s="65" t="s">
        <v>0</v>
      </c>
      <c r="H257" s="63">
        <v>40</v>
      </c>
      <c r="I257" s="65" t="s">
        <v>65</v>
      </c>
      <c r="J257" s="64">
        <v>40020003</v>
      </c>
      <c r="K257" s="65" t="s">
        <v>197</v>
      </c>
      <c r="L257" s="65" t="s">
        <v>651</v>
      </c>
      <c r="M257" s="65" t="s">
        <v>776</v>
      </c>
      <c r="N257" s="65" t="s">
        <v>777</v>
      </c>
      <c r="O257" s="65" t="s">
        <v>778</v>
      </c>
      <c r="P257" s="69">
        <v>1</v>
      </c>
      <c r="Q257" s="69">
        <v>4</v>
      </c>
      <c r="R257" s="42">
        <v>59.4</v>
      </c>
      <c r="S257" s="42">
        <v>59.4</v>
      </c>
      <c r="T257" s="42">
        <v>62.4</v>
      </c>
      <c r="U257" s="42">
        <v>64.900000000000006</v>
      </c>
      <c r="V257" s="42">
        <v>64.900000000000006</v>
      </c>
      <c r="W257" s="42">
        <v>64.900000000000006</v>
      </c>
      <c r="X257" s="13"/>
    </row>
    <row r="258" spans="1:25" ht="209.25" customHeight="1" x14ac:dyDescent="0.45">
      <c r="A258" s="4"/>
      <c r="B258" s="43">
        <v>300000000</v>
      </c>
      <c r="C258" s="43">
        <v>302000000</v>
      </c>
      <c r="D258" s="44">
        <v>302000000</v>
      </c>
      <c r="E258" s="44">
        <v>302000019</v>
      </c>
      <c r="F258" s="77" t="s">
        <v>0</v>
      </c>
      <c r="G258" s="65" t="s">
        <v>0</v>
      </c>
      <c r="H258" s="63">
        <v>40</v>
      </c>
      <c r="I258" s="65" t="s">
        <v>65</v>
      </c>
      <c r="J258" s="64">
        <v>40020003</v>
      </c>
      <c r="K258" s="65" t="s">
        <v>197</v>
      </c>
      <c r="L258" s="65" t="s">
        <v>651</v>
      </c>
      <c r="M258" s="65" t="s">
        <v>776</v>
      </c>
      <c r="N258" s="65" t="s">
        <v>777</v>
      </c>
      <c r="O258" s="65" t="s">
        <v>778</v>
      </c>
      <c r="P258" s="69">
        <v>1</v>
      </c>
      <c r="Q258" s="69">
        <v>13</v>
      </c>
      <c r="R258" s="42">
        <v>75</v>
      </c>
      <c r="S258" s="42">
        <v>75</v>
      </c>
      <c r="T258" s="42">
        <v>125</v>
      </c>
      <c r="U258" s="42">
        <v>125</v>
      </c>
      <c r="V258" s="42">
        <v>125</v>
      </c>
      <c r="W258" s="42">
        <v>125</v>
      </c>
      <c r="X258" s="13"/>
    </row>
    <row r="259" spans="1:25" ht="257.25" customHeight="1" x14ac:dyDescent="0.45">
      <c r="A259" s="4"/>
      <c r="B259" s="43">
        <v>300000000</v>
      </c>
      <c r="C259" s="43">
        <v>302000000</v>
      </c>
      <c r="D259" s="44">
        <v>302000000</v>
      </c>
      <c r="E259" s="44">
        <v>302000019</v>
      </c>
      <c r="F259" s="77" t="s">
        <v>0</v>
      </c>
      <c r="G259" s="65" t="s">
        <v>0</v>
      </c>
      <c r="H259" s="63">
        <v>40</v>
      </c>
      <c r="I259" s="65" t="s">
        <v>65</v>
      </c>
      <c r="J259" s="64">
        <v>40020004</v>
      </c>
      <c r="K259" s="65" t="s">
        <v>190</v>
      </c>
      <c r="L259" s="65" t="s">
        <v>651</v>
      </c>
      <c r="M259" s="65" t="s">
        <v>779</v>
      </c>
      <c r="N259" s="65" t="s">
        <v>780</v>
      </c>
      <c r="O259" s="65" t="s">
        <v>781</v>
      </c>
      <c r="P259" s="69">
        <v>7</v>
      </c>
      <c r="Q259" s="69">
        <v>5</v>
      </c>
      <c r="R259" s="42">
        <v>529.1</v>
      </c>
      <c r="S259" s="42">
        <v>514.5</v>
      </c>
      <c r="T259" s="42">
        <v>409.5</v>
      </c>
      <c r="U259" s="42">
        <v>573.9</v>
      </c>
      <c r="V259" s="42">
        <v>382.6</v>
      </c>
      <c r="W259" s="42">
        <v>397.6</v>
      </c>
      <c r="X259" s="13"/>
    </row>
    <row r="260" spans="1:25" ht="197.25" customHeight="1" x14ac:dyDescent="0.45">
      <c r="A260" s="4"/>
      <c r="B260" s="45">
        <v>300000000</v>
      </c>
      <c r="C260" s="45">
        <v>302000000</v>
      </c>
      <c r="D260" s="46">
        <v>302000000</v>
      </c>
      <c r="E260" s="46">
        <v>302000019</v>
      </c>
      <c r="F260" s="77" t="s">
        <v>0</v>
      </c>
      <c r="G260" s="65" t="s">
        <v>0</v>
      </c>
      <c r="H260" s="63">
        <v>50</v>
      </c>
      <c r="I260" s="65" t="s">
        <v>2</v>
      </c>
      <c r="J260" s="64">
        <v>50133000</v>
      </c>
      <c r="K260" s="65" t="s">
        <v>201</v>
      </c>
      <c r="L260" s="65" t="s">
        <v>654</v>
      </c>
      <c r="M260" s="137" t="s">
        <v>200</v>
      </c>
      <c r="N260" s="65" t="s">
        <v>199</v>
      </c>
      <c r="O260" s="65" t="s">
        <v>198</v>
      </c>
      <c r="P260" s="69">
        <v>7</v>
      </c>
      <c r="Q260" s="69">
        <v>5</v>
      </c>
      <c r="R260" s="42">
        <v>120</v>
      </c>
      <c r="S260" s="42">
        <v>120</v>
      </c>
      <c r="T260" s="42">
        <v>133.80000000000001</v>
      </c>
      <c r="U260" s="42">
        <v>120</v>
      </c>
      <c r="V260" s="42">
        <v>120</v>
      </c>
      <c r="W260" s="42">
        <v>120</v>
      </c>
    </row>
    <row r="261" spans="1:25" ht="218.25" customHeight="1" x14ac:dyDescent="0.45">
      <c r="A261" s="4"/>
      <c r="B261" s="45">
        <v>300000000</v>
      </c>
      <c r="C261" s="45">
        <v>302000000</v>
      </c>
      <c r="D261" s="46">
        <v>302000000</v>
      </c>
      <c r="E261" s="46">
        <v>302000019</v>
      </c>
      <c r="F261" s="77" t="s">
        <v>0</v>
      </c>
      <c r="G261" s="65" t="s">
        <v>0</v>
      </c>
      <c r="H261" s="63">
        <v>70</v>
      </c>
      <c r="I261" s="65" t="s">
        <v>61</v>
      </c>
      <c r="J261" s="64">
        <v>70034000</v>
      </c>
      <c r="K261" s="65" t="s">
        <v>863</v>
      </c>
      <c r="L261" s="65" t="s">
        <v>654</v>
      </c>
      <c r="M261" s="65" t="s">
        <v>266</v>
      </c>
      <c r="N261" s="65" t="s">
        <v>265</v>
      </c>
      <c r="O261" s="65" t="s">
        <v>264</v>
      </c>
      <c r="P261" s="69">
        <v>7</v>
      </c>
      <c r="Q261" s="69">
        <v>5</v>
      </c>
      <c r="R261" s="42">
        <v>40</v>
      </c>
      <c r="S261" s="42">
        <v>39.9</v>
      </c>
      <c r="T261" s="42">
        <v>0</v>
      </c>
      <c r="U261" s="42">
        <v>0</v>
      </c>
      <c r="V261" s="42">
        <v>0</v>
      </c>
      <c r="W261" s="42">
        <v>0</v>
      </c>
    </row>
    <row r="262" spans="1:25" ht="326.25" customHeight="1" x14ac:dyDescent="0.45">
      <c r="A262" s="4"/>
      <c r="B262" s="45">
        <v>300000000</v>
      </c>
      <c r="C262" s="45">
        <v>302000000</v>
      </c>
      <c r="D262" s="46">
        <v>302000000</v>
      </c>
      <c r="E262" s="46">
        <v>302000019</v>
      </c>
      <c r="F262" s="77" t="s">
        <v>0</v>
      </c>
      <c r="G262" s="65" t="s">
        <v>0</v>
      </c>
      <c r="H262" s="63">
        <v>70</v>
      </c>
      <c r="I262" s="65" t="s">
        <v>61</v>
      </c>
      <c r="J262" s="64">
        <v>70035000</v>
      </c>
      <c r="K262" s="65" t="s">
        <v>197</v>
      </c>
      <c r="L262" s="65" t="s">
        <v>654</v>
      </c>
      <c r="M262" s="65" t="s">
        <v>864</v>
      </c>
      <c r="N262" s="65" t="s">
        <v>865</v>
      </c>
      <c r="O262" s="65" t="s">
        <v>866</v>
      </c>
      <c r="P262" s="69">
        <v>7</v>
      </c>
      <c r="Q262" s="69">
        <v>5</v>
      </c>
      <c r="R262" s="42">
        <v>36</v>
      </c>
      <c r="S262" s="42">
        <v>35.4</v>
      </c>
      <c r="T262" s="42">
        <v>40</v>
      </c>
      <c r="U262" s="42">
        <v>40</v>
      </c>
      <c r="V262" s="42">
        <v>40</v>
      </c>
      <c r="W262" s="42">
        <v>40</v>
      </c>
    </row>
    <row r="263" spans="1:25" ht="326.25" customHeight="1" x14ac:dyDescent="0.45">
      <c r="A263" s="4"/>
      <c r="B263" s="45">
        <v>300000000</v>
      </c>
      <c r="C263" s="45">
        <v>302000000</v>
      </c>
      <c r="D263" s="46">
        <v>302000000</v>
      </c>
      <c r="E263" s="46">
        <v>302000019</v>
      </c>
      <c r="F263" s="77" t="s">
        <v>0</v>
      </c>
      <c r="G263" s="65" t="s">
        <v>0</v>
      </c>
      <c r="H263" s="63">
        <v>231</v>
      </c>
      <c r="I263" s="65" t="s">
        <v>3</v>
      </c>
      <c r="J263" s="64">
        <v>231022001</v>
      </c>
      <c r="K263" s="65" t="s">
        <v>190</v>
      </c>
      <c r="L263" s="65" t="s">
        <v>654</v>
      </c>
      <c r="M263" s="65" t="s">
        <v>196</v>
      </c>
      <c r="N263" s="65" t="s">
        <v>195</v>
      </c>
      <c r="O263" s="65" t="s">
        <v>194</v>
      </c>
      <c r="P263" s="69">
        <v>7</v>
      </c>
      <c r="Q263" s="69">
        <v>5</v>
      </c>
      <c r="R263" s="42">
        <v>3501.9</v>
      </c>
      <c r="S263" s="42">
        <v>3501.9</v>
      </c>
      <c r="T263" s="42">
        <v>1207</v>
      </c>
      <c r="U263" s="42">
        <v>2288.3000000000002</v>
      </c>
      <c r="V263" s="42">
        <v>1845.7</v>
      </c>
      <c r="W263" s="42">
        <v>1863.9</v>
      </c>
    </row>
    <row r="264" spans="1:25" ht="326.25" customHeight="1" x14ac:dyDescent="0.45">
      <c r="A264" s="4"/>
      <c r="B264" s="45"/>
      <c r="C264" s="45"/>
      <c r="D264" s="46"/>
      <c r="E264" s="46"/>
      <c r="F264" s="77"/>
      <c r="G264" s="65"/>
      <c r="H264" s="63">
        <v>231</v>
      </c>
      <c r="I264" s="65" t="s">
        <v>3</v>
      </c>
      <c r="J264" s="64">
        <v>231231090</v>
      </c>
      <c r="K264" s="65" t="s">
        <v>193</v>
      </c>
      <c r="L264" s="65" t="s">
        <v>654</v>
      </c>
      <c r="M264" s="65" t="s">
        <v>640</v>
      </c>
      <c r="N264" s="65" t="s">
        <v>192</v>
      </c>
      <c r="O264" s="65" t="s">
        <v>641</v>
      </c>
      <c r="P264" s="69">
        <v>7</v>
      </c>
      <c r="Q264" s="69">
        <v>5</v>
      </c>
      <c r="R264" s="42">
        <v>0</v>
      </c>
      <c r="S264" s="42">
        <v>0</v>
      </c>
      <c r="T264" s="42">
        <v>200</v>
      </c>
      <c r="U264" s="42">
        <v>205</v>
      </c>
      <c r="V264" s="42">
        <v>205</v>
      </c>
      <c r="W264" s="42">
        <v>205</v>
      </c>
    </row>
    <row r="265" spans="1:25" ht="326.25" customHeight="1" x14ac:dyDescent="0.45">
      <c r="A265" s="4"/>
      <c r="B265" s="45">
        <v>300000000</v>
      </c>
      <c r="C265" s="45">
        <v>302000000</v>
      </c>
      <c r="D265" s="46">
        <v>302000000</v>
      </c>
      <c r="E265" s="46">
        <v>302000019</v>
      </c>
      <c r="F265" s="77" t="s">
        <v>0</v>
      </c>
      <c r="G265" s="65" t="s">
        <v>0</v>
      </c>
      <c r="H265" s="63">
        <v>231</v>
      </c>
      <c r="I265" s="65" t="s">
        <v>3</v>
      </c>
      <c r="J265" s="64">
        <v>231231090</v>
      </c>
      <c r="K265" s="65" t="s">
        <v>193</v>
      </c>
      <c r="L265" s="65" t="s">
        <v>654</v>
      </c>
      <c r="M265" s="65" t="s">
        <v>640</v>
      </c>
      <c r="N265" s="65" t="s">
        <v>192</v>
      </c>
      <c r="O265" s="65" t="s">
        <v>641</v>
      </c>
      <c r="P265" s="69">
        <v>7</v>
      </c>
      <c r="Q265" s="69">
        <v>9</v>
      </c>
      <c r="R265" s="42">
        <v>0</v>
      </c>
      <c r="S265" s="42">
        <v>0</v>
      </c>
      <c r="T265" s="42">
        <v>6</v>
      </c>
      <c r="U265" s="42">
        <v>0</v>
      </c>
      <c r="V265" s="42">
        <v>0</v>
      </c>
      <c r="W265" s="42">
        <v>0</v>
      </c>
    </row>
    <row r="266" spans="1:25" ht="326.25" customHeight="1" x14ac:dyDescent="0.45">
      <c r="A266" s="4"/>
      <c r="B266" s="45">
        <v>300000000</v>
      </c>
      <c r="C266" s="45">
        <v>302000000</v>
      </c>
      <c r="D266" s="46">
        <v>302000000</v>
      </c>
      <c r="E266" s="46">
        <v>302000019</v>
      </c>
      <c r="F266" s="77" t="s">
        <v>0</v>
      </c>
      <c r="G266" s="65" t="s">
        <v>0</v>
      </c>
      <c r="H266" s="63">
        <v>241</v>
      </c>
      <c r="I266" s="65" t="s">
        <v>177</v>
      </c>
      <c r="J266" s="64">
        <v>241241135</v>
      </c>
      <c r="K266" s="65" t="s">
        <v>191</v>
      </c>
      <c r="L266" s="65" t="s">
        <v>654</v>
      </c>
      <c r="M266" s="65" t="s">
        <v>599</v>
      </c>
      <c r="N266" s="65" t="s">
        <v>600</v>
      </c>
      <c r="O266" s="65" t="s">
        <v>601</v>
      </c>
      <c r="P266" s="69">
        <v>7</v>
      </c>
      <c r="Q266" s="69">
        <v>5</v>
      </c>
      <c r="R266" s="42">
        <v>768.2</v>
      </c>
      <c r="S266" s="42">
        <v>749</v>
      </c>
      <c r="T266" s="42">
        <v>612.9</v>
      </c>
      <c r="U266" s="42">
        <v>1086.5999999999999</v>
      </c>
      <c r="V266" s="42">
        <v>642.4</v>
      </c>
      <c r="W266" s="42">
        <v>642.4</v>
      </c>
    </row>
    <row r="267" spans="1:25" ht="326.25" customHeight="1" x14ac:dyDescent="0.45">
      <c r="A267" s="4"/>
      <c r="B267" s="37">
        <v>300000000</v>
      </c>
      <c r="C267" s="37">
        <v>302000000</v>
      </c>
      <c r="D267" s="35">
        <v>302000000</v>
      </c>
      <c r="E267" s="35">
        <v>302000019</v>
      </c>
      <c r="F267" s="77" t="s">
        <v>0</v>
      </c>
      <c r="G267" s="65" t="s">
        <v>0</v>
      </c>
      <c r="H267" s="63">
        <v>481</v>
      </c>
      <c r="I267" s="65" t="s">
        <v>59</v>
      </c>
      <c r="J267" s="64">
        <v>481481031</v>
      </c>
      <c r="K267" s="65" t="s">
        <v>190</v>
      </c>
      <c r="L267" s="65" t="s">
        <v>654</v>
      </c>
      <c r="M267" s="65" t="s">
        <v>189</v>
      </c>
      <c r="N267" s="65" t="s">
        <v>188</v>
      </c>
      <c r="O267" s="65" t="s">
        <v>187</v>
      </c>
      <c r="P267" s="69">
        <v>7</v>
      </c>
      <c r="Q267" s="69">
        <v>5</v>
      </c>
      <c r="R267" s="42">
        <v>248.4</v>
      </c>
      <c r="S267" s="42">
        <v>248.4</v>
      </c>
      <c r="T267" s="42">
        <v>166.7</v>
      </c>
      <c r="U267" s="42">
        <v>206</v>
      </c>
      <c r="V267" s="42">
        <v>306</v>
      </c>
      <c r="W267" s="42">
        <v>306</v>
      </c>
    </row>
    <row r="268" spans="1:25" s="7" customFormat="1" ht="176.25" customHeight="1" x14ac:dyDescent="0.5">
      <c r="A268" s="6"/>
      <c r="B268" s="138">
        <v>302000020</v>
      </c>
      <c r="C268" s="139"/>
      <c r="D268" s="139"/>
      <c r="E268" s="139"/>
      <c r="F268" s="68">
        <v>302000020</v>
      </c>
      <c r="G268" s="38" t="s">
        <v>186</v>
      </c>
      <c r="H268" s="140"/>
      <c r="I268" s="140"/>
      <c r="J268" s="140"/>
      <c r="K268" s="38"/>
      <c r="L268" s="141"/>
      <c r="M268" s="141"/>
      <c r="N268" s="141"/>
      <c r="O268" s="141"/>
      <c r="P268" s="39" t="s">
        <v>0</v>
      </c>
      <c r="Q268" s="39" t="s">
        <v>0</v>
      </c>
      <c r="R268" s="54">
        <f>R269+R270</f>
        <v>5580.3</v>
      </c>
      <c r="S268" s="54">
        <f t="shared" ref="S268:W268" si="58">S269+S270</f>
        <v>1395.8999999999999</v>
      </c>
      <c r="T268" s="54">
        <f t="shared" si="58"/>
        <v>5235.3</v>
      </c>
      <c r="U268" s="62">
        <f t="shared" si="58"/>
        <v>250</v>
      </c>
      <c r="V268" s="62">
        <f t="shared" si="58"/>
        <v>0</v>
      </c>
      <c r="W268" s="62">
        <f t="shared" si="58"/>
        <v>500</v>
      </c>
      <c r="X268" s="12"/>
      <c r="Y268" s="12"/>
    </row>
    <row r="269" spans="1:25" ht="326.25" customHeight="1" x14ac:dyDescent="0.45">
      <c r="A269" s="4"/>
      <c r="B269" s="47">
        <v>300000000</v>
      </c>
      <c r="C269" s="47">
        <v>302000000</v>
      </c>
      <c r="D269" s="48">
        <v>302000000</v>
      </c>
      <c r="E269" s="51">
        <v>302000020</v>
      </c>
      <c r="F269" s="77" t="s">
        <v>0</v>
      </c>
      <c r="G269" s="65" t="s">
        <v>0</v>
      </c>
      <c r="H269" s="63">
        <v>481</v>
      </c>
      <c r="I269" s="65" t="s">
        <v>59</v>
      </c>
      <c r="J269" s="64">
        <v>481481070</v>
      </c>
      <c r="K269" s="65" t="s">
        <v>185</v>
      </c>
      <c r="L269" s="65" t="s">
        <v>654</v>
      </c>
      <c r="M269" s="65" t="s">
        <v>1041</v>
      </c>
      <c r="N269" s="65" t="s">
        <v>1042</v>
      </c>
      <c r="O269" s="65" t="s">
        <v>1043</v>
      </c>
      <c r="P269" s="69">
        <v>5</v>
      </c>
      <c r="Q269" s="69">
        <v>1</v>
      </c>
      <c r="R269" s="42">
        <v>64.3</v>
      </c>
      <c r="S269" s="42">
        <v>64.3</v>
      </c>
      <c r="T269" s="49">
        <v>500</v>
      </c>
      <c r="U269" s="42">
        <v>250</v>
      </c>
      <c r="V269" s="42">
        <v>0</v>
      </c>
      <c r="W269" s="42">
        <v>500</v>
      </c>
    </row>
    <row r="270" spans="1:25" ht="326.25" customHeight="1" x14ac:dyDescent="0.45">
      <c r="A270" s="4"/>
      <c r="B270" s="47"/>
      <c r="C270" s="47"/>
      <c r="D270" s="48"/>
      <c r="E270" s="51"/>
      <c r="F270" s="77"/>
      <c r="G270" s="65"/>
      <c r="H270" s="63">
        <v>481</v>
      </c>
      <c r="I270" s="65" t="s">
        <v>59</v>
      </c>
      <c r="J270" s="64">
        <v>481481070</v>
      </c>
      <c r="K270" s="65" t="s">
        <v>185</v>
      </c>
      <c r="L270" s="65" t="s">
        <v>654</v>
      </c>
      <c r="M270" s="65" t="s">
        <v>1041</v>
      </c>
      <c r="N270" s="65" t="s">
        <v>1042</v>
      </c>
      <c r="O270" s="65" t="s">
        <v>1043</v>
      </c>
      <c r="P270" s="69">
        <v>7</v>
      </c>
      <c r="Q270" s="69">
        <v>1</v>
      </c>
      <c r="R270" s="42">
        <v>5516</v>
      </c>
      <c r="S270" s="42">
        <v>1331.6</v>
      </c>
      <c r="T270" s="49">
        <v>4735.3</v>
      </c>
      <c r="U270" s="42">
        <v>0</v>
      </c>
      <c r="V270" s="42">
        <v>0</v>
      </c>
      <c r="W270" s="42">
        <v>0</v>
      </c>
    </row>
    <row r="271" spans="1:25" s="7" customFormat="1" ht="155.25" customHeight="1" x14ac:dyDescent="0.5">
      <c r="A271" s="6"/>
      <c r="B271" s="138">
        <v>302000021</v>
      </c>
      <c r="C271" s="139"/>
      <c r="D271" s="139"/>
      <c r="E271" s="139"/>
      <c r="F271" s="68">
        <v>302000021</v>
      </c>
      <c r="G271" s="38" t="s">
        <v>184</v>
      </c>
      <c r="H271" s="140"/>
      <c r="I271" s="140"/>
      <c r="J271" s="140"/>
      <c r="K271" s="38"/>
      <c r="L271" s="141"/>
      <c r="M271" s="141"/>
      <c r="N271" s="141"/>
      <c r="O271" s="141"/>
      <c r="P271" s="39" t="s">
        <v>0</v>
      </c>
      <c r="Q271" s="39" t="s">
        <v>0</v>
      </c>
      <c r="R271" s="54">
        <f>SUM(R272:R293)</f>
        <v>40820.6</v>
      </c>
      <c r="S271" s="54">
        <f>SUM(S272:S293)</f>
        <v>40028.9</v>
      </c>
      <c r="T271" s="54">
        <f t="shared" ref="T271" si="59">SUM(T272:T293)</f>
        <v>30272.5</v>
      </c>
      <c r="U271" s="62">
        <f>SUM(U272:U293)</f>
        <v>35707.5</v>
      </c>
      <c r="V271" s="62">
        <f>SUM(V272:V293)</f>
        <v>33987.600000000006</v>
      </c>
      <c r="W271" s="62">
        <f>SUM(W272:W293)</f>
        <v>34862.600000000006</v>
      </c>
      <c r="X271" s="14"/>
      <c r="Y271" s="12"/>
    </row>
    <row r="272" spans="1:25" ht="326.25" customHeight="1" x14ac:dyDescent="0.45">
      <c r="A272" s="4"/>
      <c r="B272" s="43">
        <v>300000000</v>
      </c>
      <c r="C272" s="43">
        <v>302000000</v>
      </c>
      <c r="D272" s="44">
        <v>302000000</v>
      </c>
      <c r="E272" s="44">
        <v>302000021</v>
      </c>
      <c r="F272" s="77" t="s">
        <v>0</v>
      </c>
      <c r="G272" s="65" t="s">
        <v>0</v>
      </c>
      <c r="H272" s="63">
        <v>11</v>
      </c>
      <c r="I272" s="65" t="s">
        <v>169</v>
      </c>
      <c r="J272" s="64">
        <v>11011000</v>
      </c>
      <c r="K272" s="65" t="s">
        <v>174</v>
      </c>
      <c r="L272" s="65" t="s">
        <v>654</v>
      </c>
      <c r="M272" s="65" t="s">
        <v>1133</v>
      </c>
      <c r="N272" s="65" t="s">
        <v>183</v>
      </c>
      <c r="O272" s="65" t="s">
        <v>182</v>
      </c>
      <c r="P272" s="69">
        <v>1</v>
      </c>
      <c r="Q272" s="69">
        <v>3</v>
      </c>
      <c r="R272" s="42">
        <v>67.8</v>
      </c>
      <c r="S272" s="42">
        <v>67.8</v>
      </c>
      <c r="T272" s="42">
        <v>54</v>
      </c>
      <c r="U272" s="49">
        <v>240</v>
      </c>
      <c r="V272" s="49">
        <v>240</v>
      </c>
      <c r="W272" s="49">
        <v>240</v>
      </c>
    </row>
    <row r="273" spans="1:24" ht="326.25" customHeight="1" x14ac:dyDescent="0.45">
      <c r="A273" s="4"/>
      <c r="B273" s="45">
        <v>300000000</v>
      </c>
      <c r="C273" s="45">
        <v>302000000</v>
      </c>
      <c r="D273" s="46">
        <v>302000000</v>
      </c>
      <c r="E273" s="46">
        <v>302000021</v>
      </c>
      <c r="F273" s="77" t="s">
        <v>0</v>
      </c>
      <c r="G273" s="65" t="s">
        <v>0</v>
      </c>
      <c r="H273" s="63">
        <v>11</v>
      </c>
      <c r="I273" s="65" t="s">
        <v>169</v>
      </c>
      <c r="J273" s="64">
        <v>11011000</v>
      </c>
      <c r="K273" s="65" t="s">
        <v>174</v>
      </c>
      <c r="L273" s="65" t="s">
        <v>654</v>
      </c>
      <c r="M273" s="65" t="s">
        <v>1133</v>
      </c>
      <c r="N273" s="65" t="s">
        <v>183</v>
      </c>
      <c r="O273" s="65" t="s">
        <v>182</v>
      </c>
      <c r="P273" s="69">
        <v>1</v>
      </c>
      <c r="Q273" s="69">
        <v>6</v>
      </c>
      <c r="R273" s="42">
        <v>0</v>
      </c>
      <c r="S273" s="42">
        <v>0</v>
      </c>
      <c r="T273" s="42">
        <v>161.80000000000001</v>
      </c>
      <c r="U273" s="49">
        <v>280</v>
      </c>
      <c r="V273" s="49">
        <v>280</v>
      </c>
      <c r="W273" s="49">
        <v>280</v>
      </c>
    </row>
    <row r="274" spans="1:24" ht="326.25" customHeight="1" x14ac:dyDescent="0.45">
      <c r="A274" s="4"/>
      <c r="B274" s="45">
        <v>300000000</v>
      </c>
      <c r="C274" s="45">
        <v>302000000</v>
      </c>
      <c r="D274" s="46">
        <v>302000000</v>
      </c>
      <c r="E274" s="46">
        <v>302000021</v>
      </c>
      <c r="F274" s="77" t="s">
        <v>0</v>
      </c>
      <c r="G274" s="65" t="s">
        <v>0</v>
      </c>
      <c r="H274" s="63">
        <v>11</v>
      </c>
      <c r="I274" s="65" t="s">
        <v>169</v>
      </c>
      <c r="J274" s="64">
        <v>11011000</v>
      </c>
      <c r="K274" s="65" t="s">
        <v>174</v>
      </c>
      <c r="L274" s="65" t="s">
        <v>654</v>
      </c>
      <c r="M274" s="65" t="s">
        <v>1133</v>
      </c>
      <c r="N274" s="65" t="s">
        <v>183</v>
      </c>
      <c r="O274" s="65" t="s">
        <v>182</v>
      </c>
      <c r="P274" s="69">
        <v>1</v>
      </c>
      <c r="Q274" s="69">
        <v>13</v>
      </c>
      <c r="R274" s="42">
        <v>176</v>
      </c>
      <c r="S274" s="42">
        <v>176</v>
      </c>
      <c r="T274" s="42">
        <v>0</v>
      </c>
      <c r="U274" s="49">
        <v>0</v>
      </c>
      <c r="V274" s="49">
        <v>0</v>
      </c>
      <c r="W274" s="49">
        <v>0</v>
      </c>
    </row>
    <row r="275" spans="1:24" ht="326.25" customHeight="1" x14ac:dyDescent="0.45">
      <c r="A275" s="4"/>
      <c r="B275" s="43">
        <v>300000000</v>
      </c>
      <c r="C275" s="43">
        <v>302000000</v>
      </c>
      <c r="D275" s="44">
        <v>302000000</v>
      </c>
      <c r="E275" s="44">
        <v>302000021</v>
      </c>
      <c r="F275" s="77"/>
      <c r="G275" s="65"/>
      <c r="H275" s="63">
        <v>40</v>
      </c>
      <c r="I275" s="65" t="s">
        <v>65</v>
      </c>
      <c r="J275" s="64">
        <v>40061000</v>
      </c>
      <c r="K275" s="65" t="s">
        <v>181</v>
      </c>
      <c r="L275" s="65" t="s">
        <v>651</v>
      </c>
      <c r="M275" s="65" t="s">
        <v>782</v>
      </c>
      <c r="N275" s="65" t="s">
        <v>783</v>
      </c>
      <c r="O275" s="65" t="s">
        <v>784</v>
      </c>
      <c r="P275" s="69">
        <v>1</v>
      </c>
      <c r="Q275" s="69">
        <v>2</v>
      </c>
      <c r="R275" s="42">
        <v>32</v>
      </c>
      <c r="S275" s="42">
        <v>32</v>
      </c>
      <c r="T275" s="42">
        <v>0</v>
      </c>
      <c r="U275" s="42">
        <v>35</v>
      </c>
      <c r="V275" s="42">
        <v>0</v>
      </c>
      <c r="W275" s="42">
        <v>35</v>
      </c>
      <c r="X275" s="13"/>
    </row>
    <row r="276" spans="1:24" ht="326.25" customHeight="1" x14ac:dyDescent="0.45">
      <c r="A276" s="4"/>
      <c r="B276" s="45">
        <v>300000000</v>
      </c>
      <c r="C276" s="45">
        <v>302000000</v>
      </c>
      <c r="D276" s="46">
        <v>302000000</v>
      </c>
      <c r="E276" s="46">
        <v>302000021</v>
      </c>
      <c r="F276" s="77" t="s">
        <v>0</v>
      </c>
      <c r="G276" s="65" t="s">
        <v>0</v>
      </c>
      <c r="H276" s="63">
        <v>40</v>
      </c>
      <c r="I276" s="65" t="s">
        <v>65</v>
      </c>
      <c r="J276" s="64">
        <v>40061000</v>
      </c>
      <c r="K276" s="65" t="s">
        <v>181</v>
      </c>
      <c r="L276" s="65" t="s">
        <v>651</v>
      </c>
      <c r="M276" s="65" t="s">
        <v>782</v>
      </c>
      <c r="N276" s="65" t="s">
        <v>783</v>
      </c>
      <c r="O276" s="65" t="s">
        <v>784</v>
      </c>
      <c r="P276" s="69">
        <v>1</v>
      </c>
      <c r="Q276" s="69">
        <v>4</v>
      </c>
      <c r="R276" s="42">
        <v>0</v>
      </c>
      <c r="S276" s="42">
        <v>0</v>
      </c>
      <c r="T276" s="42">
        <v>2100.5</v>
      </c>
      <c r="U276" s="42">
        <v>3160</v>
      </c>
      <c r="V276" s="42">
        <v>4500</v>
      </c>
      <c r="W276" s="42">
        <v>4500</v>
      </c>
      <c r="X276" s="13"/>
    </row>
    <row r="277" spans="1:24" ht="326.25" customHeight="1" x14ac:dyDescent="0.45">
      <c r="A277" s="4"/>
      <c r="B277" s="45">
        <v>300000000</v>
      </c>
      <c r="C277" s="45">
        <v>302000000</v>
      </c>
      <c r="D277" s="46">
        <v>302000000</v>
      </c>
      <c r="E277" s="46">
        <v>302000021</v>
      </c>
      <c r="F277" s="77" t="s">
        <v>0</v>
      </c>
      <c r="G277" s="65" t="s">
        <v>0</v>
      </c>
      <c r="H277" s="63">
        <v>40</v>
      </c>
      <c r="I277" s="65" t="s">
        <v>65</v>
      </c>
      <c r="J277" s="64">
        <v>40061000</v>
      </c>
      <c r="K277" s="65" t="s">
        <v>181</v>
      </c>
      <c r="L277" s="65" t="s">
        <v>651</v>
      </c>
      <c r="M277" s="65" t="s">
        <v>782</v>
      </c>
      <c r="N277" s="65" t="s">
        <v>783</v>
      </c>
      <c r="O277" s="65" t="s">
        <v>784</v>
      </c>
      <c r="P277" s="69">
        <v>1</v>
      </c>
      <c r="Q277" s="69">
        <v>13</v>
      </c>
      <c r="R277" s="42">
        <v>8314.4</v>
      </c>
      <c r="S277" s="42">
        <v>8204.1</v>
      </c>
      <c r="T277" s="42">
        <v>3253.6</v>
      </c>
      <c r="U277" s="42">
        <v>2360</v>
      </c>
      <c r="V277" s="42">
        <v>1440</v>
      </c>
      <c r="W277" s="42">
        <v>2360</v>
      </c>
      <c r="X277" s="13"/>
    </row>
    <row r="278" spans="1:24" ht="326.25" customHeight="1" x14ac:dyDescent="0.45">
      <c r="A278" s="4"/>
      <c r="B278" s="45">
        <v>300000000</v>
      </c>
      <c r="C278" s="45">
        <v>302000000</v>
      </c>
      <c r="D278" s="46">
        <v>302000000</v>
      </c>
      <c r="E278" s="46">
        <v>302000021</v>
      </c>
      <c r="F278" s="77"/>
      <c r="G278" s="65"/>
      <c r="H278" s="63">
        <v>40</v>
      </c>
      <c r="I278" s="65" t="s">
        <v>65</v>
      </c>
      <c r="J278" s="64">
        <v>40061000</v>
      </c>
      <c r="K278" s="65" t="s">
        <v>181</v>
      </c>
      <c r="L278" s="65" t="s">
        <v>651</v>
      </c>
      <c r="M278" s="65" t="s">
        <v>782</v>
      </c>
      <c r="N278" s="65" t="s">
        <v>783</v>
      </c>
      <c r="O278" s="65" t="s">
        <v>784</v>
      </c>
      <c r="P278" s="69">
        <v>3</v>
      </c>
      <c r="Q278" s="69">
        <v>9</v>
      </c>
      <c r="R278" s="42">
        <v>528.79999999999995</v>
      </c>
      <c r="S278" s="42">
        <v>527.6</v>
      </c>
      <c r="T278" s="42">
        <v>859.4</v>
      </c>
      <c r="U278" s="42">
        <v>0</v>
      </c>
      <c r="V278" s="42">
        <v>0</v>
      </c>
      <c r="W278" s="42">
        <v>0</v>
      </c>
      <c r="X278" s="13"/>
    </row>
    <row r="279" spans="1:24" ht="326.25" customHeight="1" x14ac:dyDescent="0.45">
      <c r="A279" s="4"/>
      <c r="B279" s="45">
        <v>300000000</v>
      </c>
      <c r="C279" s="45">
        <v>302000000</v>
      </c>
      <c r="D279" s="46">
        <v>302000000</v>
      </c>
      <c r="E279" s="46">
        <v>302000021</v>
      </c>
      <c r="F279" s="77" t="s">
        <v>0</v>
      </c>
      <c r="G279" s="65" t="s">
        <v>0</v>
      </c>
      <c r="H279" s="63">
        <v>40</v>
      </c>
      <c r="I279" s="65" t="s">
        <v>65</v>
      </c>
      <c r="J279" s="64">
        <v>40061000</v>
      </c>
      <c r="K279" s="65" t="s">
        <v>181</v>
      </c>
      <c r="L279" s="65" t="s">
        <v>651</v>
      </c>
      <c r="M279" s="65" t="s">
        <v>782</v>
      </c>
      <c r="N279" s="65" t="s">
        <v>783</v>
      </c>
      <c r="O279" s="65" t="s">
        <v>784</v>
      </c>
      <c r="P279" s="69">
        <v>3</v>
      </c>
      <c r="Q279" s="69">
        <v>10</v>
      </c>
      <c r="R279" s="42">
        <v>0</v>
      </c>
      <c r="S279" s="42">
        <v>0</v>
      </c>
      <c r="T279" s="42">
        <v>0</v>
      </c>
      <c r="U279" s="42">
        <v>720</v>
      </c>
      <c r="V279" s="42">
        <v>720</v>
      </c>
      <c r="W279" s="42">
        <v>720</v>
      </c>
      <c r="X279" s="13"/>
    </row>
    <row r="280" spans="1:24" ht="326.25" customHeight="1" x14ac:dyDescent="0.45">
      <c r="A280" s="4"/>
      <c r="B280" s="45">
        <v>300000000</v>
      </c>
      <c r="C280" s="45">
        <v>302000000</v>
      </c>
      <c r="D280" s="46">
        <v>302000000</v>
      </c>
      <c r="E280" s="46">
        <v>302000021</v>
      </c>
      <c r="F280" s="77" t="s">
        <v>0</v>
      </c>
      <c r="G280" s="65" t="s">
        <v>0</v>
      </c>
      <c r="H280" s="63">
        <v>50</v>
      </c>
      <c r="I280" s="65" t="s">
        <v>2</v>
      </c>
      <c r="J280" s="64">
        <v>50119000</v>
      </c>
      <c r="K280" s="65" t="s">
        <v>174</v>
      </c>
      <c r="L280" s="65" t="s">
        <v>654</v>
      </c>
      <c r="M280" s="65" t="s">
        <v>180</v>
      </c>
      <c r="N280" s="65" t="s">
        <v>179</v>
      </c>
      <c r="O280" s="65" t="s">
        <v>178</v>
      </c>
      <c r="P280" s="69">
        <v>1</v>
      </c>
      <c r="Q280" s="69">
        <v>6</v>
      </c>
      <c r="R280" s="42">
        <v>0</v>
      </c>
      <c r="S280" s="42">
        <v>0</v>
      </c>
      <c r="T280" s="42">
        <v>1345</v>
      </c>
      <c r="U280" s="42">
        <v>1500</v>
      </c>
      <c r="V280" s="42">
        <v>1500</v>
      </c>
      <c r="W280" s="42">
        <v>1500</v>
      </c>
    </row>
    <row r="281" spans="1:24" ht="326.25" customHeight="1" x14ac:dyDescent="0.45">
      <c r="A281" s="4"/>
      <c r="B281" s="45">
        <v>300000000</v>
      </c>
      <c r="C281" s="45">
        <v>302000000</v>
      </c>
      <c r="D281" s="46">
        <v>302000000</v>
      </c>
      <c r="E281" s="46">
        <v>302000021</v>
      </c>
      <c r="F281" s="77" t="s">
        <v>0</v>
      </c>
      <c r="G281" s="65" t="s">
        <v>0</v>
      </c>
      <c r="H281" s="63">
        <v>50</v>
      </c>
      <c r="I281" s="65" t="s">
        <v>2</v>
      </c>
      <c r="J281" s="64">
        <v>50119000</v>
      </c>
      <c r="K281" s="65" t="s">
        <v>174</v>
      </c>
      <c r="L281" s="65" t="s">
        <v>654</v>
      </c>
      <c r="M281" s="65" t="s">
        <v>180</v>
      </c>
      <c r="N281" s="65" t="s">
        <v>179</v>
      </c>
      <c r="O281" s="65" t="s">
        <v>178</v>
      </c>
      <c r="P281" s="69">
        <v>1</v>
      </c>
      <c r="Q281" s="69">
        <v>13</v>
      </c>
      <c r="R281" s="42">
        <v>1030.8</v>
      </c>
      <c r="S281" s="42">
        <v>1030.8</v>
      </c>
      <c r="T281" s="42">
        <v>0</v>
      </c>
      <c r="U281" s="42">
        <v>0</v>
      </c>
      <c r="V281" s="42">
        <v>0</v>
      </c>
      <c r="W281" s="42">
        <v>0</v>
      </c>
    </row>
    <row r="282" spans="1:24" ht="326.25" customHeight="1" x14ac:dyDescent="0.45">
      <c r="A282" s="4"/>
      <c r="B282" s="45">
        <v>300000000</v>
      </c>
      <c r="C282" s="45">
        <v>302000000</v>
      </c>
      <c r="D282" s="46">
        <v>302000000</v>
      </c>
      <c r="E282" s="46">
        <v>302000021</v>
      </c>
      <c r="F282" s="77" t="s">
        <v>0</v>
      </c>
      <c r="G282" s="65" t="s">
        <v>0</v>
      </c>
      <c r="H282" s="63">
        <v>70</v>
      </c>
      <c r="I282" s="65" t="s">
        <v>61</v>
      </c>
      <c r="J282" s="64">
        <v>70002000</v>
      </c>
      <c r="K282" s="65" t="s">
        <v>174</v>
      </c>
      <c r="L282" s="65" t="s">
        <v>654</v>
      </c>
      <c r="M282" s="65" t="s">
        <v>867</v>
      </c>
      <c r="N282" s="65" t="s">
        <v>868</v>
      </c>
      <c r="O282" s="65" t="s">
        <v>869</v>
      </c>
      <c r="P282" s="69">
        <v>1</v>
      </c>
      <c r="Q282" s="69">
        <v>13</v>
      </c>
      <c r="R282" s="42">
        <v>795.6</v>
      </c>
      <c r="S282" s="42">
        <v>795.6</v>
      </c>
      <c r="T282" s="42">
        <v>1499.6</v>
      </c>
      <c r="U282" s="42">
        <v>2010</v>
      </c>
      <c r="V282" s="42">
        <v>2010</v>
      </c>
      <c r="W282" s="42">
        <v>2010</v>
      </c>
    </row>
    <row r="283" spans="1:24" ht="326.25" customHeight="1" x14ac:dyDescent="0.45">
      <c r="A283" s="4"/>
      <c r="B283" s="45">
        <v>300000000</v>
      </c>
      <c r="C283" s="45">
        <v>302000000</v>
      </c>
      <c r="D283" s="46">
        <v>302000000</v>
      </c>
      <c r="E283" s="46">
        <v>302000021</v>
      </c>
      <c r="F283" s="77" t="s">
        <v>0</v>
      </c>
      <c r="G283" s="65" t="s">
        <v>0</v>
      </c>
      <c r="H283" s="63">
        <v>231</v>
      </c>
      <c r="I283" s="65" t="s">
        <v>3</v>
      </c>
      <c r="J283" s="64">
        <v>231231171</v>
      </c>
      <c r="K283" s="65" t="s">
        <v>174</v>
      </c>
      <c r="L283" s="65" t="s">
        <v>654</v>
      </c>
      <c r="M283" s="65" t="s">
        <v>642</v>
      </c>
      <c r="N283" s="65" t="s">
        <v>643</v>
      </c>
      <c r="O283" s="65" t="s">
        <v>644</v>
      </c>
      <c r="P283" s="69">
        <v>7</v>
      </c>
      <c r="Q283" s="69">
        <v>1</v>
      </c>
      <c r="R283" s="42">
        <v>8857.6</v>
      </c>
      <c r="S283" s="42">
        <v>8857.6</v>
      </c>
      <c r="T283" s="42">
        <v>4353.1000000000004</v>
      </c>
      <c r="U283" s="42">
        <v>4892.3999999999996</v>
      </c>
      <c r="V283" s="42">
        <v>4892.3999999999996</v>
      </c>
      <c r="W283" s="42">
        <v>4892.3999999999996</v>
      </c>
    </row>
    <row r="284" spans="1:24" ht="326.25" customHeight="1" x14ac:dyDescent="0.45">
      <c r="A284" s="4"/>
      <c r="B284" s="45"/>
      <c r="C284" s="45"/>
      <c r="D284" s="46"/>
      <c r="E284" s="46"/>
      <c r="F284" s="77"/>
      <c r="G284" s="65"/>
      <c r="H284" s="63">
        <v>231</v>
      </c>
      <c r="I284" s="65" t="s">
        <v>3</v>
      </c>
      <c r="J284" s="64">
        <v>231231171</v>
      </c>
      <c r="K284" s="65" t="s">
        <v>174</v>
      </c>
      <c r="L284" s="65" t="s">
        <v>654</v>
      </c>
      <c r="M284" s="65" t="s">
        <v>642</v>
      </c>
      <c r="N284" s="65" t="s">
        <v>643</v>
      </c>
      <c r="O284" s="65" t="s">
        <v>644</v>
      </c>
      <c r="P284" s="69">
        <v>7</v>
      </c>
      <c r="Q284" s="69">
        <v>2</v>
      </c>
      <c r="R284" s="42">
        <v>10523.1</v>
      </c>
      <c r="S284" s="42">
        <v>10523.1</v>
      </c>
      <c r="T284" s="42">
        <v>5840</v>
      </c>
      <c r="U284" s="42">
        <v>5569.2</v>
      </c>
      <c r="V284" s="42">
        <v>5569.1</v>
      </c>
      <c r="W284" s="42">
        <v>5569.1</v>
      </c>
    </row>
    <row r="285" spans="1:24" ht="326.25" customHeight="1" x14ac:dyDescent="0.45">
      <c r="A285" s="4"/>
      <c r="B285" s="45"/>
      <c r="C285" s="45"/>
      <c r="D285" s="46"/>
      <c r="E285" s="46"/>
      <c r="F285" s="77"/>
      <c r="G285" s="65"/>
      <c r="H285" s="63">
        <v>231</v>
      </c>
      <c r="I285" s="65" t="s">
        <v>3</v>
      </c>
      <c r="J285" s="64">
        <v>231231171</v>
      </c>
      <c r="K285" s="65" t="s">
        <v>174</v>
      </c>
      <c r="L285" s="65" t="s">
        <v>654</v>
      </c>
      <c r="M285" s="65" t="s">
        <v>642</v>
      </c>
      <c r="N285" s="65" t="s">
        <v>643</v>
      </c>
      <c r="O285" s="65" t="s">
        <v>644</v>
      </c>
      <c r="P285" s="69">
        <v>7</v>
      </c>
      <c r="Q285" s="69">
        <v>3</v>
      </c>
      <c r="R285" s="42">
        <v>876.9</v>
      </c>
      <c r="S285" s="42">
        <v>876.9</v>
      </c>
      <c r="T285" s="42">
        <v>539</v>
      </c>
      <c r="U285" s="42">
        <v>517</v>
      </c>
      <c r="V285" s="42">
        <v>288.39999999999998</v>
      </c>
      <c r="W285" s="42">
        <v>288.39999999999998</v>
      </c>
    </row>
    <row r="286" spans="1:24" ht="326.25" customHeight="1" x14ac:dyDescent="0.45">
      <c r="A286" s="4"/>
      <c r="B286" s="45"/>
      <c r="C286" s="45"/>
      <c r="D286" s="46"/>
      <c r="E286" s="46"/>
      <c r="F286" s="77"/>
      <c r="G286" s="65"/>
      <c r="H286" s="63">
        <v>231</v>
      </c>
      <c r="I286" s="65" t="s">
        <v>3</v>
      </c>
      <c r="J286" s="64">
        <v>231231171</v>
      </c>
      <c r="K286" s="65" t="s">
        <v>174</v>
      </c>
      <c r="L286" s="65" t="s">
        <v>654</v>
      </c>
      <c r="M286" s="65" t="s">
        <v>642</v>
      </c>
      <c r="N286" s="65" t="s">
        <v>643</v>
      </c>
      <c r="O286" s="65" t="s">
        <v>644</v>
      </c>
      <c r="P286" s="69">
        <v>7</v>
      </c>
      <c r="Q286" s="69">
        <v>9</v>
      </c>
      <c r="R286" s="42">
        <v>1823.6</v>
      </c>
      <c r="S286" s="42">
        <v>1823.6</v>
      </c>
      <c r="T286" s="42">
        <v>2062.9</v>
      </c>
      <c r="U286" s="42">
        <v>3121.2</v>
      </c>
      <c r="V286" s="42">
        <v>3240</v>
      </c>
      <c r="W286" s="42">
        <v>3240</v>
      </c>
    </row>
    <row r="287" spans="1:24" ht="326.25" customHeight="1" x14ac:dyDescent="0.45">
      <c r="A287" s="4"/>
      <c r="B287" s="45">
        <v>300000000</v>
      </c>
      <c r="C287" s="45">
        <v>302000000</v>
      </c>
      <c r="D287" s="46">
        <v>302000000</v>
      </c>
      <c r="E287" s="46">
        <v>302000021</v>
      </c>
      <c r="F287" s="77" t="s">
        <v>0</v>
      </c>
      <c r="G287" s="65" t="s">
        <v>0</v>
      </c>
      <c r="H287" s="63">
        <v>241</v>
      </c>
      <c r="I287" s="65" t="s">
        <v>177</v>
      </c>
      <c r="J287" s="64">
        <v>241003000</v>
      </c>
      <c r="K287" s="65" t="s">
        <v>174</v>
      </c>
      <c r="L287" s="65" t="s">
        <v>654</v>
      </c>
      <c r="M287" s="65" t="s">
        <v>176</v>
      </c>
      <c r="N287" s="65" t="s">
        <v>602</v>
      </c>
      <c r="O287" s="65" t="s">
        <v>175</v>
      </c>
      <c r="P287" s="69">
        <v>7</v>
      </c>
      <c r="Q287" s="69">
        <v>3</v>
      </c>
      <c r="R287" s="42">
        <v>1343.9</v>
      </c>
      <c r="S287" s="42">
        <v>1343.9</v>
      </c>
      <c r="T287" s="42">
        <v>799</v>
      </c>
      <c r="U287" s="42">
        <v>1100</v>
      </c>
      <c r="V287" s="42">
        <v>1100</v>
      </c>
      <c r="W287" s="42">
        <v>1100</v>
      </c>
    </row>
    <row r="288" spans="1:24" ht="326.25" customHeight="1" x14ac:dyDescent="0.45">
      <c r="A288" s="4"/>
      <c r="B288" s="45">
        <v>300000000</v>
      </c>
      <c r="C288" s="45">
        <v>302000000</v>
      </c>
      <c r="D288" s="46">
        <v>302000000</v>
      </c>
      <c r="E288" s="46">
        <v>302000021</v>
      </c>
      <c r="F288" s="77" t="s">
        <v>0</v>
      </c>
      <c r="G288" s="65" t="s">
        <v>0</v>
      </c>
      <c r="H288" s="63">
        <v>241</v>
      </c>
      <c r="I288" s="65" t="s">
        <v>177</v>
      </c>
      <c r="J288" s="64">
        <v>241003000</v>
      </c>
      <c r="K288" s="65" t="s">
        <v>174</v>
      </c>
      <c r="L288" s="65" t="s">
        <v>654</v>
      </c>
      <c r="M288" s="65" t="s">
        <v>176</v>
      </c>
      <c r="N288" s="65" t="s">
        <v>602</v>
      </c>
      <c r="O288" s="65" t="s">
        <v>175</v>
      </c>
      <c r="P288" s="69">
        <v>8</v>
      </c>
      <c r="Q288" s="69">
        <v>1</v>
      </c>
      <c r="R288" s="42">
        <v>1335.2</v>
      </c>
      <c r="S288" s="42">
        <v>1335.2</v>
      </c>
      <c r="T288" s="42">
        <v>3471</v>
      </c>
      <c r="U288" s="42">
        <v>3005</v>
      </c>
      <c r="V288" s="42">
        <v>1060</v>
      </c>
      <c r="W288" s="42">
        <v>1060</v>
      </c>
    </row>
    <row r="289" spans="1:25" ht="326.25" customHeight="1" x14ac:dyDescent="0.45">
      <c r="A289" s="4"/>
      <c r="B289" s="45">
        <v>300000000</v>
      </c>
      <c r="C289" s="45">
        <v>302000000</v>
      </c>
      <c r="D289" s="46">
        <v>302000000</v>
      </c>
      <c r="E289" s="46">
        <v>302000021</v>
      </c>
      <c r="F289" s="77" t="s">
        <v>0</v>
      </c>
      <c r="G289" s="65" t="s">
        <v>0</v>
      </c>
      <c r="H289" s="63">
        <v>241</v>
      </c>
      <c r="I289" s="65" t="s">
        <v>177</v>
      </c>
      <c r="J289" s="64">
        <v>241003000</v>
      </c>
      <c r="K289" s="65" t="s">
        <v>174</v>
      </c>
      <c r="L289" s="65" t="s">
        <v>654</v>
      </c>
      <c r="M289" s="65" t="s">
        <v>176</v>
      </c>
      <c r="N289" s="65" t="s">
        <v>602</v>
      </c>
      <c r="O289" s="65" t="s">
        <v>175</v>
      </c>
      <c r="P289" s="69">
        <v>8</v>
      </c>
      <c r="Q289" s="69">
        <v>4</v>
      </c>
      <c r="R289" s="42">
        <v>2168.6</v>
      </c>
      <c r="S289" s="42">
        <v>2061.3000000000002</v>
      </c>
      <c r="T289" s="42">
        <v>1307.5999999999999</v>
      </c>
      <c r="U289" s="42">
        <v>2915</v>
      </c>
      <c r="V289" s="42">
        <v>2240</v>
      </c>
      <c r="W289" s="42">
        <v>2240</v>
      </c>
    </row>
    <row r="290" spans="1:25" ht="326.25" customHeight="1" x14ac:dyDescent="0.45">
      <c r="A290" s="4"/>
      <c r="B290" s="45">
        <v>300000000</v>
      </c>
      <c r="C290" s="45">
        <v>302000000</v>
      </c>
      <c r="D290" s="46">
        <v>302000000</v>
      </c>
      <c r="E290" s="46">
        <v>302000021</v>
      </c>
      <c r="F290" s="77" t="s">
        <v>0</v>
      </c>
      <c r="G290" s="65" t="s">
        <v>0</v>
      </c>
      <c r="H290" s="63">
        <v>241</v>
      </c>
      <c r="I290" s="65" t="s">
        <v>177</v>
      </c>
      <c r="J290" s="64">
        <v>241003000</v>
      </c>
      <c r="K290" s="65" t="s">
        <v>174</v>
      </c>
      <c r="L290" s="65" t="s">
        <v>654</v>
      </c>
      <c r="M290" s="65" t="s">
        <v>176</v>
      </c>
      <c r="N290" s="65" t="s">
        <v>602</v>
      </c>
      <c r="O290" s="65" t="s">
        <v>175</v>
      </c>
      <c r="P290" s="69">
        <v>11</v>
      </c>
      <c r="Q290" s="69">
        <v>1</v>
      </c>
      <c r="R290" s="42">
        <v>850</v>
      </c>
      <c r="S290" s="42">
        <v>850</v>
      </c>
      <c r="T290" s="42">
        <v>2082</v>
      </c>
      <c r="U290" s="42">
        <v>2482.6999999999998</v>
      </c>
      <c r="V290" s="42">
        <v>1407.7</v>
      </c>
      <c r="W290" s="42">
        <v>1407.7</v>
      </c>
    </row>
    <row r="291" spans="1:25" ht="326.25" customHeight="1" x14ac:dyDescent="0.45">
      <c r="A291" s="4"/>
      <c r="B291" s="45">
        <v>300000000</v>
      </c>
      <c r="C291" s="45">
        <v>302000000</v>
      </c>
      <c r="D291" s="46">
        <v>302000000</v>
      </c>
      <c r="E291" s="46">
        <v>302000021</v>
      </c>
      <c r="F291" s="77" t="s">
        <v>0</v>
      </c>
      <c r="G291" s="65" t="s">
        <v>0</v>
      </c>
      <c r="H291" s="63">
        <v>241</v>
      </c>
      <c r="I291" s="65" t="s">
        <v>177</v>
      </c>
      <c r="J291" s="64">
        <v>241003000</v>
      </c>
      <c r="K291" s="65" t="s">
        <v>174</v>
      </c>
      <c r="L291" s="65" t="s">
        <v>654</v>
      </c>
      <c r="M291" s="65" t="s">
        <v>176</v>
      </c>
      <c r="N291" s="65" t="s">
        <v>602</v>
      </c>
      <c r="O291" s="65" t="s">
        <v>175</v>
      </c>
      <c r="P291" s="69">
        <v>12</v>
      </c>
      <c r="Q291" s="69">
        <v>2</v>
      </c>
      <c r="R291" s="42">
        <v>218.5</v>
      </c>
      <c r="S291" s="42">
        <v>218.5</v>
      </c>
      <c r="T291" s="42">
        <v>315</v>
      </c>
      <c r="U291" s="50">
        <v>300</v>
      </c>
      <c r="V291" s="50">
        <v>300</v>
      </c>
      <c r="W291" s="50">
        <v>300</v>
      </c>
    </row>
    <row r="292" spans="1:25" ht="326.25" customHeight="1" x14ac:dyDescent="0.45">
      <c r="A292" s="4"/>
      <c r="B292" s="37">
        <v>300000000</v>
      </c>
      <c r="C292" s="37">
        <v>302000000</v>
      </c>
      <c r="D292" s="35">
        <v>302000000</v>
      </c>
      <c r="E292" s="35">
        <v>302000021</v>
      </c>
      <c r="F292" s="77"/>
      <c r="G292" s="65"/>
      <c r="H292" s="63">
        <v>481</v>
      </c>
      <c r="I292" s="65" t="s">
        <v>59</v>
      </c>
      <c r="J292" s="64" t="s">
        <v>517</v>
      </c>
      <c r="K292" s="65" t="s">
        <v>174</v>
      </c>
      <c r="L292" s="65" t="s">
        <v>654</v>
      </c>
      <c r="M292" s="65" t="s">
        <v>173</v>
      </c>
      <c r="N292" s="65" t="s">
        <v>172</v>
      </c>
      <c r="O292" s="65" t="s">
        <v>171</v>
      </c>
      <c r="P292" s="69">
        <v>4</v>
      </c>
      <c r="Q292" s="69">
        <v>12</v>
      </c>
      <c r="R292" s="42">
        <v>0</v>
      </c>
      <c r="S292" s="42">
        <v>0</v>
      </c>
      <c r="T292" s="42">
        <v>0</v>
      </c>
      <c r="U292" s="50">
        <v>640</v>
      </c>
      <c r="V292" s="50">
        <v>1480</v>
      </c>
      <c r="W292" s="50">
        <v>1400</v>
      </c>
      <c r="X292" s="15"/>
    </row>
    <row r="293" spans="1:25" ht="326.25" customHeight="1" x14ac:dyDescent="0.45">
      <c r="A293" s="4"/>
      <c r="B293" s="37">
        <v>300000000</v>
      </c>
      <c r="C293" s="37">
        <v>302000000</v>
      </c>
      <c r="D293" s="35">
        <v>302000000</v>
      </c>
      <c r="E293" s="35">
        <v>302000021</v>
      </c>
      <c r="F293" s="77" t="s">
        <v>0</v>
      </c>
      <c r="G293" s="65" t="s">
        <v>0</v>
      </c>
      <c r="H293" s="63">
        <v>481</v>
      </c>
      <c r="I293" s="65" t="s">
        <v>59</v>
      </c>
      <c r="J293" s="64">
        <v>481481700</v>
      </c>
      <c r="K293" s="65" t="s">
        <v>174</v>
      </c>
      <c r="L293" s="65" t="s">
        <v>654</v>
      </c>
      <c r="M293" s="65" t="s">
        <v>173</v>
      </c>
      <c r="N293" s="65" t="s">
        <v>172</v>
      </c>
      <c r="O293" s="65" t="s">
        <v>171</v>
      </c>
      <c r="P293" s="69">
        <v>4</v>
      </c>
      <c r="Q293" s="69">
        <v>12</v>
      </c>
      <c r="R293" s="42">
        <v>1877.8</v>
      </c>
      <c r="S293" s="42">
        <v>1304.9000000000001</v>
      </c>
      <c r="T293" s="49">
        <v>229</v>
      </c>
      <c r="U293" s="42">
        <v>860</v>
      </c>
      <c r="V293" s="42">
        <v>1720</v>
      </c>
      <c r="W293" s="42">
        <v>1720</v>
      </c>
      <c r="X293" s="15"/>
    </row>
    <row r="294" spans="1:25" s="7" customFormat="1" ht="83.25" customHeight="1" x14ac:dyDescent="0.5">
      <c r="A294" s="6"/>
      <c r="B294" s="138">
        <v>302000023</v>
      </c>
      <c r="C294" s="139"/>
      <c r="D294" s="139"/>
      <c r="E294" s="139"/>
      <c r="F294" s="68">
        <v>302000023</v>
      </c>
      <c r="G294" s="38" t="s">
        <v>170</v>
      </c>
      <c r="H294" s="140"/>
      <c r="I294" s="140"/>
      <c r="J294" s="140"/>
      <c r="K294" s="38"/>
      <c r="L294" s="141"/>
      <c r="M294" s="141"/>
      <c r="N294" s="141"/>
      <c r="O294" s="141"/>
      <c r="P294" s="39" t="s">
        <v>0</v>
      </c>
      <c r="Q294" s="39" t="s">
        <v>0</v>
      </c>
      <c r="R294" s="54">
        <f>SUM(R295:R299)</f>
        <v>14957.6</v>
      </c>
      <c r="S294" s="54">
        <f>SUM(S295:S299)</f>
        <v>14957.6</v>
      </c>
      <c r="T294" s="54">
        <f t="shared" ref="T294" si="60">SUM(T295:T299)</f>
        <v>15542.9</v>
      </c>
      <c r="U294" s="62">
        <f>SUM(U295:U299)</f>
        <v>17951.2</v>
      </c>
      <c r="V294" s="62">
        <f>SUM(V295:V299)</f>
        <v>17100</v>
      </c>
      <c r="W294" s="62">
        <f>SUM(W295:W299)</f>
        <v>17100</v>
      </c>
      <c r="X294" s="12"/>
      <c r="Y294" s="12"/>
    </row>
    <row r="295" spans="1:25" ht="326.25" customHeight="1" x14ac:dyDescent="0.45">
      <c r="A295" s="4"/>
      <c r="B295" s="43">
        <v>300000000</v>
      </c>
      <c r="C295" s="43">
        <v>302000000</v>
      </c>
      <c r="D295" s="44">
        <v>302000000</v>
      </c>
      <c r="E295" s="44">
        <v>302000023</v>
      </c>
      <c r="F295" s="77" t="s">
        <v>0</v>
      </c>
      <c r="G295" s="65" t="s">
        <v>0</v>
      </c>
      <c r="H295" s="63">
        <v>11</v>
      </c>
      <c r="I295" s="65" t="s">
        <v>169</v>
      </c>
      <c r="J295" s="64">
        <v>11012000</v>
      </c>
      <c r="K295" s="65" t="s">
        <v>161</v>
      </c>
      <c r="L295" s="65" t="s">
        <v>654</v>
      </c>
      <c r="M295" s="65" t="s">
        <v>168</v>
      </c>
      <c r="N295" s="65" t="s">
        <v>167</v>
      </c>
      <c r="O295" s="65" t="s">
        <v>166</v>
      </c>
      <c r="P295" s="69">
        <v>10</v>
      </c>
      <c r="Q295" s="69">
        <v>1</v>
      </c>
      <c r="R295" s="42">
        <v>0</v>
      </c>
      <c r="S295" s="42">
        <v>0</v>
      </c>
      <c r="T295" s="42">
        <v>0</v>
      </c>
      <c r="U295" s="42">
        <v>452.3</v>
      </c>
      <c r="V295" s="42">
        <v>0</v>
      </c>
      <c r="W295" s="42">
        <v>0</v>
      </c>
    </row>
    <row r="296" spans="1:25" ht="326.25" customHeight="1" x14ac:dyDescent="0.45">
      <c r="A296" s="4"/>
      <c r="B296" s="45">
        <v>300000000</v>
      </c>
      <c r="C296" s="45">
        <v>302000000</v>
      </c>
      <c r="D296" s="46">
        <v>302000000</v>
      </c>
      <c r="E296" s="46">
        <v>302000023</v>
      </c>
      <c r="F296" s="77" t="s">
        <v>0</v>
      </c>
      <c r="G296" s="65" t="s">
        <v>0</v>
      </c>
      <c r="H296" s="63">
        <v>40</v>
      </c>
      <c r="I296" s="65" t="s">
        <v>65</v>
      </c>
      <c r="J296" s="64">
        <v>40000005</v>
      </c>
      <c r="K296" s="65" t="s">
        <v>152</v>
      </c>
      <c r="L296" s="65" t="s">
        <v>651</v>
      </c>
      <c r="M296" s="65" t="s">
        <v>785</v>
      </c>
      <c r="N296" s="65" t="s">
        <v>786</v>
      </c>
      <c r="O296" s="65" t="s">
        <v>787</v>
      </c>
      <c r="P296" s="69">
        <v>10</v>
      </c>
      <c r="Q296" s="69">
        <v>1</v>
      </c>
      <c r="R296" s="42">
        <v>14077.1</v>
      </c>
      <c r="S296" s="42">
        <v>14077.1</v>
      </c>
      <c r="T296" s="42">
        <v>15212</v>
      </c>
      <c r="U296" s="42">
        <v>17077.900000000001</v>
      </c>
      <c r="V296" s="42">
        <v>17100</v>
      </c>
      <c r="W296" s="42">
        <v>17100</v>
      </c>
      <c r="X296" s="13"/>
    </row>
    <row r="297" spans="1:25" ht="326.25" customHeight="1" x14ac:dyDescent="0.45">
      <c r="A297" s="4"/>
      <c r="B297" s="45">
        <v>300000000</v>
      </c>
      <c r="C297" s="45">
        <v>302000000</v>
      </c>
      <c r="D297" s="46">
        <v>302000000</v>
      </c>
      <c r="E297" s="46">
        <v>302000023</v>
      </c>
      <c r="F297" s="77" t="s">
        <v>0</v>
      </c>
      <c r="G297" s="65" t="s">
        <v>0</v>
      </c>
      <c r="H297" s="63">
        <v>50</v>
      </c>
      <c r="I297" s="65" t="s">
        <v>2</v>
      </c>
      <c r="J297" s="64">
        <v>50131000</v>
      </c>
      <c r="K297" s="65" t="s">
        <v>165</v>
      </c>
      <c r="L297" s="65" t="s">
        <v>654</v>
      </c>
      <c r="M297" s="65" t="s">
        <v>163</v>
      </c>
      <c r="N297" s="65" t="s">
        <v>164</v>
      </c>
      <c r="O297" s="65" t="s">
        <v>162</v>
      </c>
      <c r="P297" s="69">
        <v>10</v>
      </c>
      <c r="Q297" s="69">
        <v>1</v>
      </c>
      <c r="R297" s="42">
        <v>605.70000000000005</v>
      </c>
      <c r="S297" s="42">
        <v>605.70000000000005</v>
      </c>
      <c r="T297" s="42">
        <v>0</v>
      </c>
      <c r="U297" s="49">
        <v>0</v>
      </c>
      <c r="V297" s="49">
        <v>0</v>
      </c>
      <c r="W297" s="49">
        <v>0</v>
      </c>
    </row>
    <row r="298" spans="1:25" ht="326.25" customHeight="1" x14ac:dyDescent="0.45">
      <c r="A298" s="4"/>
      <c r="B298" s="37"/>
      <c r="C298" s="37"/>
      <c r="D298" s="35"/>
      <c r="E298" s="35"/>
      <c r="F298" s="77"/>
      <c r="G298" s="65"/>
      <c r="H298" s="63">
        <v>241</v>
      </c>
      <c r="I298" s="65" t="s">
        <v>177</v>
      </c>
      <c r="J298" s="64">
        <v>241241152</v>
      </c>
      <c r="K298" s="65" t="s">
        <v>152</v>
      </c>
      <c r="L298" s="65" t="s">
        <v>654</v>
      </c>
      <c r="M298" s="65" t="s">
        <v>603</v>
      </c>
      <c r="N298" s="65" t="s">
        <v>604</v>
      </c>
      <c r="O298" s="65" t="s">
        <v>605</v>
      </c>
      <c r="P298" s="69">
        <v>10</v>
      </c>
      <c r="Q298" s="69">
        <v>1</v>
      </c>
      <c r="R298" s="42">
        <v>0</v>
      </c>
      <c r="S298" s="42">
        <v>0</v>
      </c>
      <c r="T298" s="42">
        <v>330.9</v>
      </c>
      <c r="U298" s="42">
        <v>421</v>
      </c>
      <c r="V298" s="42">
        <v>0</v>
      </c>
      <c r="W298" s="42">
        <v>0</v>
      </c>
    </row>
    <row r="299" spans="1:25" ht="326.25" customHeight="1" x14ac:dyDescent="0.45">
      <c r="A299" s="4"/>
      <c r="B299" s="37">
        <v>300000000</v>
      </c>
      <c r="C299" s="37">
        <v>302000000</v>
      </c>
      <c r="D299" s="35">
        <v>302000000</v>
      </c>
      <c r="E299" s="35">
        <v>302000023</v>
      </c>
      <c r="F299" s="77" t="s">
        <v>0</v>
      </c>
      <c r="G299" s="65" t="s">
        <v>0</v>
      </c>
      <c r="H299" s="63">
        <v>481</v>
      </c>
      <c r="I299" s="65" t="s">
        <v>59</v>
      </c>
      <c r="J299" s="64">
        <v>481058000</v>
      </c>
      <c r="K299" s="65" t="s">
        <v>161</v>
      </c>
      <c r="L299" s="65" t="s">
        <v>654</v>
      </c>
      <c r="M299" s="65" t="s">
        <v>160</v>
      </c>
      <c r="N299" s="65" t="s">
        <v>159</v>
      </c>
      <c r="O299" s="65" t="s">
        <v>158</v>
      </c>
      <c r="P299" s="69">
        <v>10</v>
      </c>
      <c r="Q299" s="69">
        <v>1</v>
      </c>
      <c r="R299" s="42">
        <v>274.8</v>
      </c>
      <c r="S299" s="42">
        <v>274.8</v>
      </c>
      <c r="T299" s="42">
        <v>0</v>
      </c>
      <c r="U299" s="42">
        <v>0</v>
      </c>
      <c r="V299" s="42">
        <v>0</v>
      </c>
      <c r="W299" s="42">
        <v>0</v>
      </c>
    </row>
    <row r="300" spans="1:25" s="7" customFormat="1" ht="137.25" customHeight="1" x14ac:dyDescent="0.5">
      <c r="A300" s="6"/>
      <c r="B300" s="138">
        <v>303000000</v>
      </c>
      <c r="C300" s="139"/>
      <c r="D300" s="139"/>
      <c r="E300" s="139"/>
      <c r="F300" s="68">
        <v>303000000</v>
      </c>
      <c r="G300" s="38" t="s">
        <v>157</v>
      </c>
      <c r="H300" s="140"/>
      <c r="I300" s="140"/>
      <c r="J300" s="140"/>
      <c r="K300" s="38"/>
      <c r="L300" s="141"/>
      <c r="M300" s="141"/>
      <c r="N300" s="141"/>
      <c r="O300" s="141"/>
      <c r="P300" s="39" t="s">
        <v>0</v>
      </c>
      <c r="Q300" s="39" t="s">
        <v>0</v>
      </c>
      <c r="R300" s="54">
        <f>R301+R305</f>
        <v>561954.9</v>
      </c>
      <c r="S300" s="54">
        <f>S301+S305</f>
        <v>494588.9</v>
      </c>
      <c r="T300" s="54">
        <f t="shared" ref="T300" si="61">T301+T305</f>
        <v>108270.8</v>
      </c>
      <c r="U300" s="54">
        <f>U301+U305</f>
        <v>9496</v>
      </c>
      <c r="V300" s="54">
        <f>V301+V305</f>
        <v>4265.7</v>
      </c>
      <c r="W300" s="54">
        <f>W301+W305</f>
        <v>4257.6000000000004</v>
      </c>
      <c r="X300" s="12"/>
      <c r="Y300" s="12"/>
    </row>
    <row r="301" spans="1:25" s="7" customFormat="1" ht="122.25" customHeight="1" x14ac:dyDescent="0.5">
      <c r="A301" s="6"/>
      <c r="B301" s="138">
        <v>303010000</v>
      </c>
      <c r="C301" s="139"/>
      <c r="D301" s="139"/>
      <c r="E301" s="139"/>
      <c r="F301" s="68">
        <v>303010000</v>
      </c>
      <c r="G301" s="38" t="s">
        <v>156</v>
      </c>
      <c r="H301" s="140"/>
      <c r="I301" s="140"/>
      <c r="J301" s="140"/>
      <c r="K301" s="38"/>
      <c r="L301" s="141"/>
      <c r="M301" s="141"/>
      <c r="N301" s="141"/>
      <c r="O301" s="141"/>
      <c r="P301" s="39" t="s">
        <v>0</v>
      </c>
      <c r="Q301" s="39" t="s">
        <v>0</v>
      </c>
      <c r="R301" s="54">
        <f>+R302</f>
        <v>0</v>
      </c>
      <c r="S301" s="54">
        <f t="shared" ref="S301:W301" si="62">+S302</f>
        <v>0</v>
      </c>
      <c r="T301" s="54">
        <f t="shared" si="62"/>
        <v>0</v>
      </c>
      <c r="U301" s="54">
        <f t="shared" si="62"/>
        <v>290</v>
      </c>
      <c r="V301" s="54">
        <f t="shared" si="62"/>
        <v>290</v>
      </c>
      <c r="W301" s="54">
        <f t="shared" si="62"/>
        <v>290</v>
      </c>
      <c r="X301" s="12"/>
      <c r="Y301" s="12"/>
    </row>
    <row r="302" spans="1:25" s="7" customFormat="1" ht="119.25" customHeight="1" x14ac:dyDescent="0.5">
      <c r="A302" s="6"/>
      <c r="B302" s="138">
        <v>303010012</v>
      </c>
      <c r="C302" s="139"/>
      <c r="D302" s="139"/>
      <c r="E302" s="139"/>
      <c r="F302" s="68">
        <v>303010012</v>
      </c>
      <c r="G302" s="38" t="s">
        <v>155</v>
      </c>
      <c r="H302" s="140"/>
      <c r="I302" s="140"/>
      <c r="J302" s="140"/>
      <c r="K302" s="38"/>
      <c r="L302" s="141"/>
      <c r="M302" s="141"/>
      <c r="N302" s="141"/>
      <c r="O302" s="141"/>
      <c r="P302" s="39" t="s">
        <v>0</v>
      </c>
      <c r="Q302" s="39" t="s">
        <v>0</v>
      </c>
      <c r="R302" s="54">
        <f>R303+R304</f>
        <v>0</v>
      </c>
      <c r="S302" s="54">
        <f t="shared" ref="S302:W302" si="63">S303+S304</f>
        <v>0</v>
      </c>
      <c r="T302" s="54">
        <f t="shared" si="63"/>
        <v>0</v>
      </c>
      <c r="U302" s="62">
        <f t="shared" si="63"/>
        <v>290</v>
      </c>
      <c r="V302" s="62">
        <f t="shared" si="63"/>
        <v>290</v>
      </c>
      <c r="W302" s="62">
        <f t="shared" si="63"/>
        <v>290</v>
      </c>
      <c r="X302" s="12"/>
      <c r="Y302" s="12"/>
    </row>
    <row r="303" spans="1:25" ht="326.25" customHeight="1" x14ac:dyDescent="0.45">
      <c r="A303" s="4"/>
      <c r="B303" s="43">
        <v>300000000</v>
      </c>
      <c r="C303" s="43">
        <v>303000000</v>
      </c>
      <c r="D303" s="44">
        <v>303010000</v>
      </c>
      <c r="E303" s="44">
        <v>303010012</v>
      </c>
      <c r="F303" s="77" t="s">
        <v>0</v>
      </c>
      <c r="G303" s="65" t="s">
        <v>0</v>
      </c>
      <c r="H303" s="63">
        <v>40</v>
      </c>
      <c r="I303" s="65" t="s">
        <v>65</v>
      </c>
      <c r="J303" s="64">
        <v>40500200</v>
      </c>
      <c r="K303" s="65" t="s">
        <v>509</v>
      </c>
      <c r="L303" s="65" t="s">
        <v>651</v>
      </c>
      <c r="M303" s="65" t="s">
        <v>788</v>
      </c>
      <c r="N303" s="65" t="s">
        <v>789</v>
      </c>
      <c r="O303" s="65" t="s">
        <v>790</v>
      </c>
      <c r="P303" s="69">
        <v>3</v>
      </c>
      <c r="Q303" s="69">
        <v>14</v>
      </c>
      <c r="R303" s="42">
        <v>0</v>
      </c>
      <c r="S303" s="42">
        <v>0</v>
      </c>
      <c r="T303" s="42">
        <v>0</v>
      </c>
      <c r="U303" s="42">
        <v>240</v>
      </c>
      <c r="V303" s="42">
        <v>240</v>
      </c>
      <c r="W303" s="42">
        <v>240</v>
      </c>
      <c r="X303" s="13"/>
    </row>
    <row r="304" spans="1:25" ht="326.25" customHeight="1" x14ac:dyDescent="0.45">
      <c r="A304" s="4"/>
      <c r="B304" s="43">
        <v>300000000</v>
      </c>
      <c r="C304" s="43">
        <v>303000000</v>
      </c>
      <c r="D304" s="44">
        <v>303010000</v>
      </c>
      <c r="E304" s="44">
        <v>303010012</v>
      </c>
      <c r="F304" s="77"/>
      <c r="G304" s="65"/>
      <c r="H304" s="63">
        <v>40</v>
      </c>
      <c r="I304" s="65" t="s">
        <v>65</v>
      </c>
      <c r="J304" s="64">
        <v>40500210</v>
      </c>
      <c r="K304" s="65" t="s">
        <v>508</v>
      </c>
      <c r="L304" s="65" t="s">
        <v>651</v>
      </c>
      <c r="M304" s="65" t="s">
        <v>791</v>
      </c>
      <c r="N304" s="65" t="s">
        <v>792</v>
      </c>
      <c r="O304" s="65" t="s">
        <v>793</v>
      </c>
      <c r="P304" s="69">
        <v>3</v>
      </c>
      <c r="Q304" s="69">
        <v>14</v>
      </c>
      <c r="R304" s="42">
        <v>0</v>
      </c>
      <c r="S304" s="42">
        <v>0</v>
      </c>
      <c r="T304" s="42">
        <v>0</v>
      </c>
      <c r="U304" s="42">
        <v>50</v>
      </c>
      <c r="V304" s="42">
        <v>50</v>
      </c>
      <c r="W304" s="42">
        <v>50</v>
      </c>
      <c r="X304" s="13"/>
    </row>
    <row r="305" spans="1:25" s="7" customFormat="1" ht="116.25" customHeight="1" x14ac:dyDescent="0.5">
      <c r="A305" s="6"/>
      <c r="B305" s="138">
        <v>303030000</v>
      </c>
      <c r="C305" s="139"/>
      <c r="D305" s="139"/>
      <c r="E305" s="139"/>
      <c r="F305" s="68">
        <v>303030000</v>
      </c>
      <c r="G305" s="38" t="s">
        <v>154</v>
      </c>
      <c r="H305" s="140"/>
      <c r="I305" s="140"/>
      <c r="J305" s="140"/>
      <c r="K305" s="38"/>
      <c r="L305" s="141"/>
      <c r="M305" s="141"/>
      <c r="N305" s="141"/>
      <c r="O305" s="141"/>
      <c r="P305" s="39" t="s">
        <v>0</v>
      </c>
      <c r="Q305" s="39" t="s">
        <v>0</v>
      </c>
      <c r="R305" s="54">
        <f>R306</f>
        <v>561954.9</v>
      </c>
      <c r="S305" s="54">
        <f t="shared" ref="S305:T305" si="64">S306</f>
        <v>494588.9</v>
      </c>
      <c r="T305" s="54">
        <f t="shared" si="64"/>
        <v>108270.8</v>
      </c>
      <c r="U305" s="54">
        <f>U306</f>
        <v>9206</v>
      </c>
      <c r="V305" s="54">
        <f t="shared" ref="V305:W305" si="65">V306</f>
        <v>3975.7</v>
      </c>
      <c r="W305" s="54">
        <f t="shared" si="65"/>
        <v>3967.6</v>
      </c>
      <c r="X305" s="12"/>
      <c r="Y305" s="12"/>
    </row>
    <row r="306" spans="1:25" s="7" customFormat="1" ht="326.25" customHeight="1" x14ac:dyDescent="0.5">
      <c r="A306" s="6"/>
      <c r="B306" s="138">
        <v>303030002</v>
      </c>
      <c r="C306" s="139"/>
      <c r="D306" s="139"/>
      <c r="E306" s="139"/>
      <c r="F306" s="68">
        <v>303030002</v>
      </c>
      <c r="G306" s="38" t="s">
        <v>153</v>
      </c>
      <c r="H306" s="140"/>
      <c r="I306" s="140"/>
      <c r="J306" s="140"/>
      <c r="K306" s="38"/>
      <c r="L306" s="141"/>
      <c r="M306" s="141"/>
      <c r="N306" s="141"/>
      <c r="O306" s="141"/>
      <c r="P306" s="39" t="s">
        <v>0</v>
      </c>
      <c r="Q306" s="39" t="s">
        <v>0</v>
      </c>
      <c r="R306" s="54">
        <f>SUM(R307:R310)</f>
        <v>561954.9</v>
      </c>
      <c r="S306" s="54">
        <f t="shared" ref="S306:W306" si="66">SUM(S307:S310)</f>
        <v>494588.9</v>
      </c>
      <c r="T306" s="54">
        <f t="shared" si="66"/>
        <v>108270.8</v>
      </c>
      <c r="U306" s="62">
        <f t="shared" si="66"/>
        <v>9206</v>
      </c>
      <c r="V306" s="62">
        <f t="shared" si="66"/>
        <v>3975.7</v>
      </c>
      <c r="W306" s="62">
        <f t="shared" si="66"/>
        <v>3967.6</v>
      </c>
      <c r="X306" s="12"/>
      <c r="Y306" s="12"/>
    </row>
    <row r="307" spans="1:25" ht="326.25" customHeight="1" x14ac:dyDescent="0.45">
      <c r="A307" s="4"/>
      <c r="B307" s="43">
        <v>300000000</v>
      </c>
      <c r="C307" s="43">
        <v>303000000</v>
      </c>
      <c r="D307" s="44">
        <v>303030000</v>
      </c>
      <c r="E307" s="44">
        <v>303030002</v>
      </c>
      <c r="F307" s="77" t="s">
        <v>0</v>
      </c>
      <c r="G307" s="65" t="s">
        <v>0</v>
      </c>
      <c r="H307" s="63">
        <v>40</v>
      </c>
      <c r="I307" s="65" t="s">
        <v>65</v>
      </c>
      <c r="J307" s="64">
        <v>40500141</v>
      </c>
      <c r="K307" s="65" t="s">
        <v>152</v>
      </c>
      <c r="L307" s="65" t="s">
        <v>651</v>
      </c>
      <c r="M307" s="65" t="s">
        <v>794</v>
      </c>
      <c r="N307" s="65" t="s">
        <v>795</v>
      </c>
      <c r="O307" s="65" t="s">
        <v>796</v>
      </c>
      <c r="P307" s="69">
        <v>10</v>
      </c>
      <c r="Q307" s="69">
        <v>3</v>
      </c>
      <c r="R307" s="42">
        <v>460</v>
      </c>
      <c r="S307" s="42">
        <v>360</v>
      </c>
      <c r="T307" s="42">
        <v>420</v>
      </c>
      <c r="U307" s="42">
        <v>420</v>
      </c>
      <c r="V307" s="42">
        <v>420</v>
      </c>
      <c r="W307" s="42">
        <v>420</v>
      </c>
      <c r="X307" s="13"/>
    </row>
    <row r="308" spans="1:25" ht="326.25" customHeight="1" x14ac:dyDescent="0.45">
      <c r="A308" s="4"/>
      <c r="B308" s="45">
        <v>300000000</v>
      </c>
      <c r="C308" s="45">
        <v>303000000</v>
      </c>
      <c r="D308" s="46">
        <v>303030000</v>
      </c>
      <c r="E308" s="46">
        <v>303030002</v>
      </c>
      <c r="F308" s="77" t="s">
        <v>0</v>
      </c>
      <c r="G308" s="65" t="s">
        <v>0</v>
      </c>
      <c r="H308" s="63">
        <v>70</v>
      </c>
      <c r="I308" s="65" t="s">
        <v>61</v>
      </c>
      <c r="J308" s="64">
        <v>70006000</v>
      </c>
      <c r="K308" s="65" t="s">
        <v>151</v>
      </c>
      <c r="L308" s="65" t="s">
        <v>654</v>
      </c>
      <c r="M308" s="65" t="s">
        <v>144</v>
      </c>
      <c r="N308" s="65" t="s">
        <v>150</v>
      </c>
      <c r="O308" s="65" t="s">
        <v>142</v>
      </c>
      <c r="P308" s="69">
        <v>10</v>
      </c>
      <c r="Q308" s="69">
        <v>3</v>
      </c>
      <c r="R308" s="42">
        <v>552315.69999999995</v>
      </c>
      <c r="S308" s="42">
        <v>485210.1</v>
      </c>
      <c r="T308" s="42">
        <v>104802.2</v>
      </c>
      <c r="U308" s="42">
        <v>0</v>
      </c>
      <c r="V308" s="42">
        <v>0</v>
      </c>
      <c r="W308" s="42">
        <v>0</v>
      </c>
    </row>
    <row r="309" spans="1:25" ht="326.25" customHeight="1" x14ac:dyDescent="0.45">
      <c r="A309" s="4"/>
      <c r="B309" s="45">
        <v>300000000</v>
      </c>
      <c r="C309" s="45">
        <v>303000000</v>
      </c>
      <c r="D309" s="46">
        <v>303030000</v>
      </c>
      <c r="E309" s="46">
        <v>303030002</v>
      </c>
      <c r="F309" s="77" t="s">
        <v>0</v>
      </c>
      <c r="G309" s="65" t="s">
        <v>0</v>
      </c>
      <c r="H309" s="63">
        <v>70</v>
      </c>
      <c r="I309" s="65" t="s">
        <v>61</v>
      </c>
      <c r="J309" s="64">
        <v>70023000</v>
      </c>
      <c r="K309" s="65" t="s">
        <v>149</v>
      </c>
      <c r="L309" s="65" t="s">
        <v>654</v>
      </c>
      <c r="M309" s="65" t="s">
        <v>148</v>
      </c>
      <c r="N309" s="65" t="s">
        <v>147</v>
      </c>
      <c r="O309" s="65" t="s">
        <v>146</v>
      </c>
      <c r="P309" s="69">
        <v>10</v>
      </c>
      <c r="Q309" s="69">
        <v>3</v>
      </c>
      <c r="R309" s="42">
        <v>8254.4</v>
      </c>
      <c r="S309" s="42">
        <v>8254.4</v>
      </c>
      <c r="T309" s="42">
        <v>1725.5</v>
      </c>
      <c r="U309" s="42">
        <v>5295.4</v>
      </c>
      <c r="V309" s="42">
        <v>0</v>
      </c>
      <c r="W309" s="42">
        <v>0</v>
      </c>
    </row>
    <row r="310" spans="1:25" ht="326.25" customHeight="1" x14ac:dyDescent="0.45">
      <c r="A310" s="4"/>
      <c r="B310" s="37">
        <v>300000000</v>
      </c>
      <c r="C310" s="37">
        <v>303000000</v>
      </c>
      <c r="D310" s="35">
        <v>303030000</v>
      </c>
      <c r="E310" s="35">
        <v>303030002</v>
      </c>
      <c r="F310" s="77" t="s">
        <v>0</v>
      </c>
      <c r="G310" s="65" t="s">
        <v>0</v>
      </c>
      <c r="H310" s="63">
        <v>70</v>
      </c>
      <c r="I310" s="65" t="s">
        <v>61</v>
      </c>
      <c r="J310" s="64">
        <v>70070040</v>
      </c>
      <c r="K310" s="65" t="s">
        <v>145</v>
      </c>
      <c r="L310" s="65" t="s">
        <v>654</v>
      </c>
      <c r="M310" s="65" t="s">
        <v>144</v>
      </c>
      <c r="N310" s="65" t="s">
        <v>143</v>
      </c>
      <c r="O310" s="65" t="s">
        <v>142</v>
      </c>
      <c r="P310" s="69">
        <v>10</v>
      </c>
      <c r="Q310" s="69">
        <v>4</v>
      </c>
      <c r="R310" s="42">
        <v>924.8</v>
      </c>
      <c r="S310" s="42">
        <v>764.4</v>
      </c>
      <c r="T310" s="42">
        <v>1323.1</v>
      </c>
      <c r="U310" s="42">
        <v>3490.6</v>
      </c>
      <c r="V310" s="42">
        <v>3555.7</v>
      </c>
      <c r="W310" s="42">
        <v>3547.6</v>
      </c>
    </row>
    <row r="311" spans="1:25" s="7" customFormat="1" ht="159.75" customHeight="1" x14ac:dyDescent="0.5">
      <c r="A311" s="6"/>
      <c r="B311" s="138">
        <v>304000000</v>
      </c>
      <c r="C311" s="139"/>
      <c r="D311" s="139"/>
      <c r="E311" s="139"/>
      <c r="F311" s="68">
        <v>304000000</v>
      </c>
      <c r="G311" s="38" t="s">
        <v>141</v>
      </c>
      <c r="H311" s="140"/>
      <c r="I311" s="140"/>
      <c r="J311" s="140"/>
      <c r="K311" s="38"/>
      <c r="L311" s="141"/>
      <c r="M311" s="141"/>
      <c r="N311" s="141"/>
      <c r="O311" s="141"/>
      <c r="P311" s="39" t="s">
        <v>0</v>
      </c>
      <c r="Q311" s="39" t="s">
        <v>0</v>
      </c>
      <c r="R311" s="54">
        <f>R312+R322+R375</f>
        <v>1586496.0000000005</v>
      </c>
      <c r="S311" s="54">
        <f>S312+S322+S375</f>
        <v>1577639.0000000002</v>
      </c>
      <c r="T311" s="54">
        <f>T312+T322+T375</f>
        <v>1687551.7</v>
      </c>
      <c r="U311" s="54">
        <f>U312+U322+U375+U378</f>
        <v>1706712.2</v>
      </c>
      <c r="V311" s="54">
        <f t="shared" ref="V311:W311" si="67">V312+V322+V375+V378</f>
        <v>1669399.4000000001</v>
      </c>
      <c r="W311" s="54">
        <f t="shared" si="67"/>
        <v>1695286.8999999997</v>
      </c>
      <c r="X311" s="12"/>
      <c r="Y311" s="12"/>
    </row>
    <row r="312" spans="1:25" s="7" customFormat="1" ht="68.25" customHeight="1" x14ac:dyDescent="0.5">
      <c r="A312" s="6"/>
      <c r="B312" s="138">
        <v>304010000</v>
      </c>
      <c r="C312" s="139"/>
      <c r="D312" s="139"/>
      <c r="E312" s="139"/>
      <c r="F312" s="68">
        <v>304010000</v>
      </c>
      <c r="G312" s="38" t="s">
        <v>140</v>
      </c>
      <c r="H312" s="140"/>
      <c r="I312" s="140"/>
      <c r="J312" s="140"/>
      <c r="K312" s="38"/>
      <c r="L312" s="141"/>
      <c r="M312" s="141"/>
      <c r="N312" s="141"/>
      <c r="O312" s="141"/>
      <c r="P312" s="39" t="s">
        <v>0</v>
      </c>
      <c r="Q312" s="39" t="s">
        <v>0</v>
      </c>
      <c r="R312" s="54">
        <f>R313+R315+R317+R319</f>
        <v>11708.3</v>
      </c>
      <c r="S312" s="54">
        <f>S313+S315+S317</f>
        <v>11708.2</v>
      </c>
      <c r="T312" s="54">
        <f t="shared" ref="T312" si="68">T313+T315+T317</f>
        <v>17226.899999999998</v>
      </c>
      <c r="U312" s="54">
        <f>U313+U315+U317+U319</f>
        <v>17841.699999999997</v>
      </c>
      <c r="V312" s="54">
        <f t="shared" ref="V312:W312" si="69">V313+V315+V317+V319</f>
        <v>17156.599999999999</v>
      </c>
      <c r="W312" s="54">
        <f t="shared" si="69"/>
        <v>17260</v>
      </c>
      <c r="X312" s="12"/>
      <c r="Y312" s="12"/>
    </row>
    <row r="313" spans="1:25" s="7" customFormat="1" ht="65.25" customHeight="1" x14ac:dyDescent="0.5">
      <c r="A313" s="6"/>
      <c r="B313" s="138">
        <v>304010001</v>
      </c>
      <c r="C313" s="139"/>
      <c r="D313" s="139"/>
      <c r="E313" s="139"/>
      <c r="F313" s="68">
        <v>304010001</v>
      </c>
      <c r="G313" s="38" t="s">
        <v>139</v>
      </c>
      <c r="H313" s="140"/>
      <c r="I313" s="140"/>
      <c r="J313" s="140"/>
      <c r="K313" s="38"/>
      <c r="L313" s="141"/>
      <c r="M313" s="141"/>
      <c r="N313" s="141"/>
      <c r="O313" s="141"/>
      <c r="P313" s="39" t="s">
        <v>0</v>
      </c>
      <c r="Q313" s="39" t="s">
        <v>0</v>
      </c>
      <c r="R313" s="54">
        <f>R314</f>
        <v>4540.3999999999996</v>
      </c>
      <c r="S313" s="54">
        <f>S314</f>
        <v>4540.3999999999996</v>
      </c>
      <c r="T313" s="54">
        <f t="shared" ref="T313" si="70">T314</f>
        <v>3990.1</v>
      </c>
      <c r="U313" s="62">
        <f>U314</f>
        <v>3924.9</v>
      </c>
      <c r="V313" s="62">
        <f t="shared" ref="V313:W313" si="71">V314</f>
        <v>3924.3</v>
      </c>
      <c r="W313" s="62">
        <f t="shared" si="71"/>
        <v>4023.3</v>
      </c>
      <c r="X313" s="12"/>
      <c r="Y313" s="12"/>
    </row>
    <row r="314" spans="1:25" ht="279.75" customHeight="1" x14ac:dyDescent="0.45">
      <c r="A314" s="4"/>
      <c r="B314" s="47">
        <v>300000000</v>
      </c>
      <c r="C314" s="47">
        <v>304000000</v>
      </c>
      <c r="D314" s="48">
        <v>304010000</v>
      </c>
      <c r="E314" s="51">
        <v>304010001</v>
      </c>
      <c r="F314" s="77" t="s">
        <v>0</v>
      </c>
      <c r="G314" s="65" t="s">
        <v>0</v>
      </c>
      <c r="H314" s="63">
        <v>40</v>
      </c>
      <c r="I314" s="65" t="s">
        <v>65</v>
      </c>
      <c r="J314" s="64">
        <v>40022000</v>
      </c>
      <c r="K314" s="65" t="s">
        <v>138</v>
      </c>
      <c r="L314" s="65" t="s">
        <v>651</v>
      </c>
      <c r="M314" s="65" t="s">
        <v>797</v>
      </c>
      <c r="N314" s="65" t="s">
        <v>798</v>
      </c>
      <c r="O314" s="65" t="s">
        <v>799</v>
      </c>
      <c r="P314" s="69">
        <v>3</v>
      </c>
      <c r="Q314" s="69">
        <v>4</v>
      </c>
      <c r="R314" s="42">
        <v>4540.3999999999996</v>
      </c>
      <c r="S314" s="42">
        <v>4540.3999999999996</v>
      </c>
      <c r="T314" s="42">
        <v>3990.1</v>
      </c>
      <c r="U314" s="42">
        <v>3924.9</v>
      </c>
      <c r="V314" s="42">
        <v>3924.3</v>
      </c>
      <c r="W314" s="42">
        <v>4023.3</v>
      </c>
      <c r="X314" s="13"/>
    </row>
    <row r="315" spans="1:25" s="7" customFormat="1" ht="56.25" customHeight="1" x14ac:dyDescent="0.5">
      <c r="A315" s="6"/>
      <c r="B315" s="138">
        <v>304010002</v>
      </c>
      <c r="C315" s="139"/>
      <c r="D315" s="139"/>
      <c r="E315" s="139"/>
      <c r="F315" s="68">
        <v>304010002</v>
      </c>
      <c r="G315" s="38" t="s">
        <v>137</v>
      </c>
      <c r="H315" s="140"/>
      <c r="I315" s="140"/>
      <c r="J315" s="140"/>
      <c r="K315" s="38"/>
      <c r="L315" s="141"/>
      <c r="M315" s="141"/>
      <c r="N315" s="141"/>
      <c r="O315" s="141"/>
      <c r="P315" s="39" t="s">
        <v>0</v>
      </c>
      <c r="Q315" s="39" t="s">
        <v>0</v>
      </c>
      <c r="R315" s="54">
        <f>R316</f>
        <v>5.6</v>
      </c>
      <c r="S315" s="54">
        <f>S316</f>
        <v>5.6</v>
      </c>
      <c r="T315" s="54">
        <f t="shared" ref="T315" si="72">T316</f>
        <v>6.5</v>
      </c>
      <c r="U315" s="62">
        <f>U316</f>
        <v>3.4</v>
      </c>
      <c r="V315" s="62">
        <f t="shared" ref="V315:W315" si="73">V316</f>
        <v>2</v>
      </c>
      <c r="W315" s="62">
        <f t="shared" si="73"/>
        <v>6.1</v>
      </c>
      <c r="X315" s="12"/>
      <c r="Y315" s="12"/>
    </row>
    <row r="316" spans="1:25" ht="233.25" customHeight="1" x14ac:dyDescent="0.45">
      <c r="A316" s="4"/>
      <c r="B316" s="47">
        <v>300000000</v>
      </c>
      <c r="C316" s="47">
        <v>304000000</v>
      </c>
      <c r="D316" s="48">
        <v>304010000</v>
      </c>
      <c r="E316" s="51">
        <v>304010002</v>
      </c>
      <c r="F316" s="77" t="s">
        <v>0</v>
      </c>
      <c r="G316" s="65" t="s">
        <v>0</v>
      </c>
      <c r="H316" s="63">
        <v>40</v>
      </c>
      <c r="I316" s="65" t="s">
        <v>65</v>
      </c>
      <c r="J316" s="64">
        <v>40028000</v>
      </c>
      <c r="K316" s="65" t="s">
        <v>136</v>
      </c>
      <c r="L316" s="65" t="s">
        <v>651</v>
      </c>
      <c r="M316" s="65" t="s">
        <v>800</v>
      </c>
      <c r="N316" s="65" t="s">
        <v>801</v>
      </c>
      <c r="O316" s="65" t="s">
        <v>802</v>
      </c>
      <c r="P316" s="69">
        <v>1</v>
      </c>
      <c r="Q316" s="69">
        <v>5</v>
      </c>
      <c r="R316" s="42">
        <v>5.6</v>
      </c>
      <c r="S316" s="42">
        <v>5.6</v>
      </c>
      <c r="T316" s="42">
        <v>6.5</v>
      </c>
      <c r="U316" s="42">
        <v>3.4</v>
      </c>
      <c r="V316" s="42">
        <v>2</v>
      </c>
      <c r="W316" s="42">
        <v>6.1</v>
      </c>
      <c r="X316" s="13"/>
    </row>
    <row r="317" spans="1:25" s="7" customFormat="1" ht="93.75" customHeight="1" x14ac:dyDescent="0.5">
      <c r="A317" s="6"/>
      <c r="B317" s="138">
        <v>304010015</v>
      </c>
      <c r="C317" s="139"/>
      <c r="D317" s="139"/>
      <c r="E317" s="139"/>
      <c r="F317" s="68">
        <v>304010015</v>
      </c>
      <c r="G317" s="38" t="s">
        <v>135</v>
      </c>
      <c r="H317" s="140"/>
      <c r="I317" s="140"/>
      <c r="J317" s="140"/>
      <c r="K317" s="38"/>
      <c r="L317" s="141"/>
      <c r="M317" s="141"/>
      <c r="N317" s="141"/>
      <c r="O317" s="141"/>
      <c r="P317" s="39" t="s">
        <v>0</v>
      </c>
      <c r="Q317" s="39" t="s">
        <v>0</v>
      </c>
      <c r="R317" s="54">
        <f>R318</f>
        <v>7162.3</v>
      </c>
      <c r="S317" s="54">
        <f>S318</f>
        <v>7162.2</v>
      </c>
      <c r="T317" s="54">
        <f t="shared" ref="T317" si="74">T318</f>
        <v>13230.3</v>
      </c>
      <c r="U317" s="62">
        <f>U318</f>
        <v>13230.3</v>
      </c>
      <c r="V317" s="62">
        <f t="shared" ref="V317:W317" si="75">V318</f>
        <v>13230.3</v>
      </c>
      <c r="W317" s="62">
        <f t="shared" si="75"/>
        <v>13230.6</v>
      </c>
      <c r="X317" s="12"/>
      <c r="Y317" s="12"/>
    </row>
    <row r="318" spans="1:25" ht="326.25" customHeight="1" x14ac:dyDescent="0.45">
      <c r="A318" s="4"/>
      <c r="B318" s="47">
        <v>300000000</v>
      </c>
      <c r="C318" s="47">
        <v>304000000</v>
      </c>
      <c r="D318" s="48">
        <v>304010000</v>
      </c>
      <c r="E318" s="51">
        <v>304010015</v>
      </c>
      <c r="F318" s="77" t="s">
        <v>0</v>
      </c>
      <c r="G318" s="65" t="s">
        <v>0</v>
      </c>
      <c r="H318" s="63">
        <v>70</v>
      </c>
      <c r="I318" s="65" t="s">
        <v>61</v>
      </c>
      <c r="J318" s="64">
        <v>70012000</v>
      </c>
      <c r="K318" s="65" t="s">
        <v>134</v>
      </c>
      <c r="L318" s="65" t="s">
        <v>654</v>
      </c>
      <c r="M318" s="65" t="s">
        <v>133</v>
      </c>
      <c r="N318" s="65" t="s">
        <v>132</v>
      </c>
      <c r="O318" s="65" t="s">
        <v>131</v>
      </c>
      <c r="P318" s="69">
        <v>10</v>
      </c>
      <c r="Q318" s="69">
        <v>3</v>
      </c>
      <c r="R318" s="42">
        <v>7162.3</v>
      </c>
      <c r="S318" s="42">
        <v>7162.2</v>
      </c>
      <c r="T318" s="42">
        <v>13230.3</v>
      </c>
      <c r="U318" s="42">
        <v>13230.3</v>
      </c>
      <c r="V318" s="42">
        <v>13230.3</v>
      </c>
      <c r="W318" s="42">
        <v>13230.6</v>
      </c>
    </row>
    <row r="319" spans="1:25" ht="53.25" customHeight="1" x14ac:dyDescent="0.45">
      <c r="A319" s="4"/>
      <c r="B319" s="138">
        <v>304010021</v>
      </c>
      <c r="C319" s="139"/>
      <c r="D319" s="139"/>
      <c r="E319" s="139"/>
      <c r="F319" s="101">
        <v>304010021</v>
      </c>
      <c r="G319" s="102" t="s">
        <v>129</v>
      </c>
      <c r="H319" s="142"/>
      <c r="I319" s="142"/>
      <c r="J319" s="142"/>
      <c r="K319" s="65"/>
      <c r="L319" s="145"/>
      <c r="M319" s="145"/>
      <c r="N319" s="145"/>
      <c r="O319" s="145"/>
      <c r="P319" s="69" t="s">
        <v>0</v>
      </c>
      <c r="Q319" s="69" t="s">
        <v>0</v>
      </c>
      <c r="R319" s="54">
        <f t="shared" ref="R319:T319" si="76">R320+R321</f>
        <v>0</v>
      </c>
      <c r="S319" s="54">
        <f t="shared" si="76"/>
        <v>0</v>
      </c>
      <c r="T319" s="54">
        <f t="shared" si="76"/>
        <v>0</v>
      </c>
      <c r="U319" s="62">
        <f>U320+U321</f>
        <v>683.1</v>
      </c>
      <c r="V319" s="62">
        <f t="shared" ref="V319:W319" si="77">V320+V321</f>
        <v>0</v>
      </c>
      <c r="W319" s="62">
        <f t="shared" si="77"/>
        <v>0</v>
      </c>
    </row>
    <row r="320" spans="1:25" ht="326.25" customHeight="1" x14ac:dyDescent="0.45">
      <c r="A320" s="4"/>
      <c r="B320" s="43">
        <v>300000000</v>
      </c>
      <c r="C320" s="43">
        <v>304000000</v>
      </c>
      <c r="D320" s="44">
        <v>304010000</v>
      </c>
      <c r="E320" s="44">
        <v>304010021</v>
      </c>
      <c r="F320" s="77" t="s">
        <v>0</v>
      </c>
      <c r="G320" s="65" t="s">
        <v>0</v>
      </c>
      <c r="H320" s="63">
        <v>40</v>
      </c>
      <c r="I320" s="65" t="s">
        <v>65</v>
      </c>
      <c r="J320" s="64">
        <v>40500180</v>
      </c>
      <c r="K320" s="65" t="s">
        <v>129</v>
      </c>
      <c r="L320" s="65" t="s">
        <v>651</v>
      </c>
      <c r="M320" s="65" t="s">
        <v>803</v>
      </c>
      <c r="N320" s="65" t="s">
        <v>804</v>
      </c>
      <c r="O320" s="65" t="s">
        <v>805</v>
      </c>
      <c r="P320" s="69">
        <v>1</v>
      </c>
      <c r="Q320" s="69">
        <v>13</v>
      </c>
      <c r="R320" s="42">
        <v>0</v>
      </c>
      <c r="S320" s="42">
        <v>0</v>
      </c>
      <c r="T320" s="42">
        <v>0</v>
      </c>
      <c r="U320" s="42">
        <v>56.1</v>
      </c>
      <c r="V320" s="42">
        <v>0</v>
      </c>
      <c r="W320" s="42">
        <v>0</v>
      </c>
      <c r="X320" s="13"/>
    </row>
    <row r="321" spans="1:25" ht="132.75" customHeight="1" x14ac:dyDescent="0.45">
      <c r="A321" s="4"/>
      <c r="B321" s="37">
        <v>300000000</v>
      </c>
      <c r="C321" s="37">
        <v>304000000</v>
      </c>
      <c r="D321" s="35">
        <v>304010000</v>
      </c>
      <c r="E321" s="35">
        <v>304010021</v>
      </c>
      <c r="F321" s="77" t="s">
        <v>0</v>
      </c>
      <c r="G321" s="65" t="s">
        <v>0</v>
      </c>
      <c r="H321" s="63">
        <v>481</v>
      </c>
      <c r="I321" s="65" t="s">
        <v>59</v>
      </c>
      <c r="J321" s="64">
        <v>481481780</v>
      </c>
      <c r="K321" s="65" t="s">
        <v>129</v>
      </c>
      <c r="L321" s="65" t="s">
        <v>654</v>
      </c>
      <c r="M321" s="65" t="s">
        <v>128</v>
      </c>
      <c r="N321" s="65" t="s">
        <v>127</v>
      </c>
      <c r="O321" s="65" t="s">
        <v>126</v>
      </c>
      <c r="P321" s="69">
        <v>1</v>
      </c>
      <c r="Q321" s="69">
        <v>13</v>
      </c>
      <c r="R321" s="42">
        <v>0</v>
      </c>
      <c r="S321" s="42">
        <v>0</v>
      </c>
      <c r="T321" s="42">
        <v>0</v>
      </c>
      <c r="U321" s="42">
        <v>627</v>
      </c>
      <c r="V321" s="42">
        <v>0</v>
      </c>
      <c r="W321" s="42">
        <v>0</v>
      </c>
    </row>
    <row r="322" spans="1:25" s="7" customFormat="1" ht="113.25" customHeight="1" x14ac:dyDescent="0.5">
      <c r="A322" s="6"/>
      <c r="B322" s="138">
        <v>304020000</v>
      </c>
      <c r="C322" s="139"/>
      <c r="D322" s="139"/>
      <c r="E322" s="139"/>
      <c r="F322" s="68">
        <v>304020000</v>
      </c>
      <c r="G322" s="38" t="s">
        <v>125</v>
      </c>
      <c r="H322" s="140"/>
      <c r="I322" s="140"/>
      <c r="J322" s="140"/>
      <c r="K322" s="38"/>
      <c r="L322" s="141"/>
      <c r="M322" s="141"/>
      <c r="N322" s="141"/>
      <c r="O322" s="141"/>
      <c r="P322" s="39" t="s">
        <v>0</v>
      </c>
      <c r="Q322" s="39" t="s">
        <v>0</v>
      </c>
      <c r="R322" s="54">
        <f>R323+R330+R341+R343+R345+R347+R350+R352+R354+R358+R360+R362+R365+R369+R371+R367</f>
        <v>1569927.6000000003</v>
      </c>
      <c r="S322" s="54">
        <f>S323+S330+S341+S343+S345+S347+S350+S352+S354+S358+S360+S362+S365+S369+S371+S367</f>
        <v>1561071.3000000003</v>
      </c>
      <c r="T322" s="54">
        <f>T323+T330+T341+T343+T345+T347+T350+T352+T354+T358+T360+T362+T365+T369+T371+T367</f>
        <v>1665538.5</v>
      </c>
      <c r="U322" s="54">
        <f>U323+U330+U341+U343+U345+U347+U350+U352+U354+U358+U362+U365+U367+U369+U371+U360</f>
        <v>1686229.1</v>
      </c>
      <c r="V322" s="54">
        <f>V323+V330+V341+V343+V345+V347+V350+V352+V354+V358+V362+V365+V367+V369+V371+V360</f>
        <v>1649601.4000000001</v>
      </c>
      <c r="W322" s="54">
        <f>W323+W330+W341+W343+W345+W347+W350+W352+W354+W358+W362+W365+W367+W369+W371+W360</f>
        <v>1675385.4999999998</v>
      </c>
      <c r="X322" s="12"/>
      <c r="Y322" s="12"/>
    </row>
    <row r="323" spans="1:25" s="7" customFormat="1" ht="152.25" customHeight="1" x14ac:dyDescent="0.5">
      <c r="A323" s="6"/>
      <c r="B323" s="138">
        <v>304020001</v>
      </c>
      <c r="C323" s="139"/>
      <c r="D323" s="139"/>
      <c r="E323" s="139"/>
      <c r="F323" s="68">
        <v>304020001</v>
      </c>
      <c r="G323" s="38" t="s">
        <v>124</v>
      </c>
      <c r="H323" s="140"/>
      <c r="I323" s="140"/>
      <c r="J323" s="140"/>
      <c r="K323" s="38"/>
      <c r="L323" s="141"/>
      <c r="M323" s="141"/>
      <c r="N323" s="141"/>
      <c r="O323" s="141"/>
      <c r="P323" s="39" t="s">
        <v>0</v>
      </c>
      <c r="Q323" s="39" t="s">
        <v>0</v>
      </c>
      <c r="R323" s="54">
        <f>SUM(R324:R329)</f>
        <v>11542.5</v>
      </c>
      <c r="S323" s="54">
        <f>SUM(S324:S329)</f>
        <v>11513.3</v>
      </c>
      <c r="T323" s="54">
        <f t="shared" ref="T323" si="78">SUM(T324:T329)</f>
        <v>12831.199999999999</v>
      </c>
      <c r="U323" s="62">
        <f>U324+U325+U326+U327+U328+U329</f>
        <v>11692.3</v>
      </c>
      <c r="V323" s="62">
        <f t="shared" ref="V323:W323" si="79">V324+V325+V326+V327+V328+V329</f>
        <v>10656.8</v>
      </c>
      <c r="W323" s="62">
        <f t="shared" si="79"/>
        <v>10820.6</v>
      </c>
      <c r="X323" s="12"/>
      <c r="Y323" s="12"/>
    </row>
    <row r="324" spans="1:25" ht="281.25" customHeight="1" x14ac:dyDescent="0.45">
      <c r="A324" s="4"/>
      <c r="B324" s="43">
        <v>300000000</v>
      </c>
      <c r="C324" s="43">
        <v>304000000</v>
      </c>
      <c r="D324" s="44">
        <v>304020000</v>
      </c>
      <c r="E324" s="44">
        <v>304020001</v>
      </c>
      <c r="F324" s="77" t="s">
        <v>0</v>
      </c>
      <c r="G324" s="65" t="s">
        <v>0</v>
      </c>
      <c r="H324" s="63">
        <v>40</v>
      </c>
      <c r="I324" s="65" t="s">
        <v>65</v>
      </c>
      <c r="J324" s="64">
        <v>40058000</v>
      </c>
      <c r="K324" s="65" t="s">
        <v>123</v>
      </c>
      <c r="L324" s="65" t="s">
        <v>651</v>
      </c>
      <c r="M324" s="65" t="s">
        <v>806</v>
      </c>
      <c r="N324" s="65" t="s">
        <v>807</v>
      </c>
      <c r="O324" s="65" t="s">
        <v>808</v>
      </c>
      <c r="P324" s="69">
        <v>8</v>
      </c>
      <c r="Q324" s="69">
        <v>4</v>
      </c>
      <c r="R324" s="42">
        <v>179.6</v>
      </c>
      <c r="S324" s="42">
        <v>179.6</v>
      </c>
      <c r="T324" s="42">
        <v>213.8</v>
      </c>
      <c r="U324" s="42">
        <v>234.9</v>
      </c>
      <c r="V324" s="42">
        <v>257.8</v>
      </c>
      <c r="W324" s="42">
        <v>280.60000000000002</v>
      </c>
      <c r="X324" s="13"/>
    </row>
    <row r="325" spans="1:25" ht="326.25" customHeight="1" x14ac:dyDescent="0.45">
      <c r="A325" s="4"/>
      <c r="B325" s="45">
        <v>300000000</v>
      </c>
      <c r="C325" s="45">
        <v>304000000</v>
      </c>
      <c r="D325" s="46">
        <v>304020000</v>
      </c>
      <c r="E325" s="46">
        <v>304020001</v>
      </c>
      <c r="F325" s="77" t="s">
        <v>0</v>
      </c>
      <c r="G325" s="65" t="s">
        <v>0</v>
      </c>
      <c r="H325" s="63">
        <v>40</v>
      </c>
      <c r="I325" s="65" t="s">
        <v>65</v>
      </c>
      <c r="J325" s="64">
        <v>40500138</v>
      </c>
      <c r="K325" s="65" t="s">
        <v>122</v>
      </c>
      <c r="L325" s="65" t="s">
        <v>651</v>
      </c>
      <c r="M325" s="65" t="s">
        <v>809</v>
      </c>
      <c r="N325" s="65" t="s">
        <v>810</v>
      </c>
      <c r="O325" s="65" t="s">
        <v>811</v>
      </c>
      <c r="P325" s="69">
        <v>1</v>
      </c>
      <c r="Q325" s="69">
        <v>13</v>
      </c>
      <c r="R325" s="42">
        <v>5221.2</v>
      </c>
      <c r="S325" s="42">
        <v>5218</v>
      </c>
      <c r="T325" s="42">
        <v>5688.4</v>
      </c>
      <c r="U325" s="42">
        <v>4240.2</v>
      </c>
      <c r="V325" s="42">
        <v>3206.8</v>
      </c>
      <c r="W325" s="42">
        <v>3222.8</v>
      </c>
      <c r="X325" s="13"/>
    </row>
    <row r="326" spans="1:25" ht="326.25" customHeight="1" x14ac:dyDescent="0.45">
      <c r="A326" s="4"/>
      <c r="B326" s="45">
        <v>300000000</v>
      </c>
      <c r="C326" s="45">
        <v>304000000</v>
      </c>
      <c r="D326" s="46">
        <v>304020000</v>
      </c>
      <c r="E326" s="46">
        <v>304020001</v>
      </c>
      <c r="F326" s="77" t="s">
        <v>0</v>
      </c>
      <c r="G326" s="65" t="s">
        <v>0</v>
      </c>
      <c r="H326" s="63">
        <v>40</v>
      </c>
      <c r="I326" s="65" t="s">
        <v>65</v>
      </c>
      <c r="J326" s="64">
        <v>40500138</v>
      </c>
      <c r="K326" s="65" t="s">
        <v>122</v>
      </c>
      <c r="L326" s="65" t="s">
        <v>651</v>
      </c>
      <c r="M326" s="65" t="s">
        <v>809</v>
      </c>
      <c r="N326" s="65" t="s">
        <v>810</v>
      </c>
      <c r="O326" s="65" t="s">
        <v>811</v>
      </c>
      <c r="P326" s="69">
        <v>3</v>
      </c>
      <c r="Q326" s="69">
        <v>4</v>
      </c>
      <c r="R326" s="42">
        <v>90.3</v>
      </c>
      <c r="S326" s="42">
        <v>89.3</v>
      </c>
      <c r="T326" s="42">
        <v>201.7</v>
      </c>
      <c r="U326" s="42">
        <v>268.3</v>
      </c>
      <c r="V326" s="42">
        <v>243.3</v>
      </c>
      <c r="W326" s="42">
        <v>243.3</v>
      </c>
      <c r="X326" s="13"/>
    </row>
    <row r="327" spans="1:25" ht="326.25" customHeight="1" x14ac:dyDescent="0.45">
      <c r="A327" s="4"/>
      <c r="B327" s="45">
        <v>300000000</v>
      </c>
      <c r="C327" s="45">
        <v>304000000</v>
      </c>
      <c r="D327" s="46">
        <v>304020000</v>
      </c>
      <c r="E327" s="46">
        <v>304020001</v>
      </c>
      <c r="F327" s="77" t="s">
        <v>0</v>
      </c>
      <c r="G327" s="65" t="s">
        <v>0</v>
      </c>
      <c r="H327" s="63">
        <v>40</v>
      </c>
      <c r="I327" s="65" t="s">
        <v>65</v>
      </c>
      <c r="J327" s="64">
        <v>40500138</v>
      </c>
      <c r="K327" s="65" t="s">
        <v>122</v>
      </c>
      <c r="L327" s="65" t="s">
        <v>651</v>
      </c>
      <c r="M327" s="65" t="s">
        <v>809</v>
      </c>
      <c r="N327" s="65" t="s">
        <v>810</v>
      </c>
      <c r="O327" s="65" t="s">
        <v>811</v>
      </c>
      <c r="P327" s="69">
        <v>4</v>
      </c>
      <c r="Q327" s="69">
        <v>12</v>
      </c>
      <c r="R327" s="42">
        <v>893.7</v>
      </c>
      <c r="S327" s="42">
        <v>868.7</v>
      </c>
      <c r="T327" s="42">
        <v>1159.9000000000001</v>
      </c>
      <c r="U327" s="42">
        <v>907</v>
      </c>
      <c r="V327" s="42">
        <v>907</v>
      </c>
      <c r="W327" s="42">
        <v>1032</v>
      </c>
      <c r="X327" s="13"/>
    </row>
    <row r="328" spans="1:25" ht="326.25" customHeight="1" x14ac:dyDescent="0.45">
      <c r="A328" s="4"/>
      <c r="B328" s="45">
        <v>300000000</v>
      </c>
      <c r="C328" s="45">
        <v>304000000</v>
      </c>
      <c r="D328" s="46">
        <v>304020000</v>
      </c>
      <c r="E328" s="46">
        <v>304020001</v>
      </c>
      <c r="F328" s="77" t="s">
        <v>0</v>
      </c>
      <c r="G328" s="65" t="s">
        <v>0</v>
      </c>
      <c r="H328" s="63">
        <v>40</v>
      </c>
      <c r="I328" s="65" t="s">
        <v>65</v>
      </c>
      <c r="J328" s="64">
        <v>40500138</v>
      </c>
      <c r="K328" s="65" t="s">
        <v>122</v>
      </c>
      <c r="L328" s="65" t="s">
        <v>651</v>
      </c>
      <c r="M328" s="65" t="s">
        <v>809</v>
      </c>
      <c r="N328" s="65" t="s">
        <v>810</v>
      </c>
      <c r="O328" s="65" t="s">
        <v>811</v>
      </c>
      <c r="P328" s="69">
        <v>10</v>
      </c>
      <c r="Q328" s="69">
        <v>6</v>
      </c>
      <c r="R328" s="42">
        <v>5104.7</v>
      </c>
      <c r="S328" s="42">
        <v>5104.7</v>
      </c>
      <c r="T328" s="42">
        <v>5492.5</v>
      </c>
      <c r="U328" s="42">
        <v>5942.1</v>
      </c>
      <c r="V328" s="42">
        <v>5942.1</v>
      </c>
      <c r="W328" s="42">
        <v>5942.1</v>
      </c>
      <c r="X328" s="13"/>
    </row>
    <row r="329" spans="1:25" ht="326.25" customHeight="1" x14ac:dyDescent="0.45">
      <c r="A329" s="4"/>
      <c r="B329" s="37">
        <v>300000000</v>
      </c>
      <c r="C329" s="37">
        <v>304000000</v>
      </c>
      <c r="D329" s="35">
        <v>304020000</v>
      </c>
      <c r="E329" s="35">
        <v>304020001</v>
      </c>
      <c r="F329" s="77" t="s">
        <v>0</v>
      </c>
      <c r="G329" s="65" t="s">
        <v>0</v>
      </c>
      <c r="H329" s="63">
        <v>231</v>
      </c>
      <c r="I329" s="65" t="s">
        <v>3</v>
      </c>
      <c r="J329" s="64">
        <v>231231230</v>
      </c>
      <c r="K329" s="65" t="s">
        <v>121</v>
      </c>
      <c r="L329" s="65" t="s">
        <v>654</v>
      </c>
      <c r="M329" s="65" t="s">
        <v>113</v>
      </c>
      <c r="N329" s="65" t="s">
        <v>112</v>
      </c>
      <c r="O329" s="65" t="s">
        <v>111</v>
      </c>
      <c r="P329" s="69">
        <v>7</v>
      </c>
      <c r="Q329" s="69">
        <v>9</v>
      </c>
      <c r="R329" s="42">
        <v>53</v>
      </c>
      <c r="S329" s="42">
        <v>53</v>
      </c>
      <c r="T329" s="42">
        <v>74.900000000000006</v>
      </c>
      <c r="U329" s="42">
        <v>99.8</v>
      </c>
      <c r="V329" s="42">
        <v>99.8</v>
      </c>
      <c r="W329" s="42">
        <v>99.8</v>
      </c>
    </row>
    <row r="330" spans="1:25" s="7" customFormat="1" ht="119.25" customHeight="1" x14ac:dyDescent="0.5">
      <c r="A330" s="6"/>
      <c r="B330" s="138">
        <v>304020002</v>
      </c>
      <c r="C330" s="139"/>
      <c r="D330" s="139"/>
      <c r="E330" s="139"/>
      <c r="F330" s="68">
        <v>304020002</v>
      </c>
      <c r="G330" s="38" t="s">
        <v>120</v>
      </c>
      <c r="H330" s="140"/>
      <c r="I330" s="140"/>
      <c r="J330" s="140"/>
      <c r="K330" s="38"/>
      <c r="L330" s="141"/>
      <c r="M330" s="141"/>
      <c r="N330" s="141"/>
      <c r="O330" s="141"/>
      <c r="P330" s="39" t="s">
        <v>0</v>
      </c>
      <c r="Q330" s="39" t="s">
        <v>0</v>
      </c>
      <c r="R330" s="54">
        <f>SUM(R331:R340)</f>
        <v>21523.100000000002</v>
      </c>
      <c r="S330" s="54">
        <f>SUM(S331:S340)</f>
        <v>21523.100000000002</v>
      </c>
      <c r="T330" s="54">
        <f>SUM(T331:T340)</f>
        <v>23632.9</v>
      </c>
      <c r="U330" s="62">
        <f>U331+U332+U333+U334+U335+U336+U337+U338+U339+U340</f>
        <v>23112.7</v>
      </c>
      <c r="V330" s="62">
        <f>V331+V332+V333+V334+V335+V336+V337+V338+V339+V340</f>
        <v>23112.7</v>
      </c>
      <c r="W330" s="62">
        <f>W331+W332+W333+W334+W335+W336+W337+W338+W339+W340</f>
        <v>23136.7</v>
      </c>
      <c r="X330" s="12"/>
      <c r="Y330" s="12"/>
    </row>
    <row r="331" spans="1:25" ht="326.25" customHeight="1" x14ac:dyDescent="0.45">
      <c r="A331" s="4"/>
      <c r="B331" s="43">
        <v>300000000</v>
      </c>
      <c r="C331" s="43">
        <v>304000000</v>
      </c>
      <c r="D331" s="44">
        <v>304020000</v>
      </c>
      <c r="E331" s="44">
        <v>304020002</v>
      </c>
      <c r="F331" s="77" t="s">
        <v>0</v>
      </c>
      <c r="G331" s="65" t="s">
        <v>0</v>
      </c>
      <c r="H331" s="63">
        <v>40</v>
      </c>
      <c r="I331" s="65" t="s">
        <v>65</v>
      </c>
      <c r="J331" s="64">
        <v>40500137</v>
      </c>
      <c r="K331" s="65" t="s">
        <v>226</v>
      </c>
      <c r="L331" s="65" t="s">
        <v>651</v>
      </c>
      <c r="M331" s="65" t="s">
        <v>745</v>
      </c>
      <c r="N331" s="65" t="s">
        <v>812</v>
      </c>
      <c r="O331" s="65" t="s">
        <v>747</v>
      </c>
      <c r="P331" s="69">
        <v>1</v>
      </c>
      <c r="Q331" s="69">
        <v>13</v>
      </c>
      <c r="R331" s="42">
        <v>8762.7000000000007</v>
      </c>
      <c r="S331" s="42">
        <v>8762.7000000000007</v>
      </c>
      <c r="T331" s="42">
        <v>9208.7999999999993</v>
      </c>
      <c r="U331" s="42">
        <v>7669.4</v>
      </c>
      <c r="V331" s="42">
        <v>7669.4</v>
      </c>
      <c r="W331" s="42">
        <v>7693.4</v>
      </c>
      <c r="X331" s="13"/>
    </row>
    <row r="332" spans="1:25" ht="326.25" customHeight="1" x14ac:dyDescent="0.45">
      <c r="A332" s="4"/>
      <c r="B332" s="45">
        <v>300000000</v>
      </c>
      <c r="C332" s="45">
        <v>304000000</v>
      </c>
      <c r="D332" s="46">
        <v>304020000</v>
      </c>
      <c r="E332" s="46">
        <v>304020002</v>
      </c>
      <c r="F332" s="77" t="s">
        <v>0</v>
      </c>
      <c r="G332" s="65" t="s">
        <v>0</v>
      </c>
      <c r="H332" s="63">
        <v>40</v>
      </c>
      <c r="I332" s="65" t="s">
        <v>65</v>
      </c>
      <c r="J332" s="64">
        <v>40500137</v>
      </c>
      <c r="K332" s="65" t="s">
        <v>226</v>
      </c>
      <c r="L332" s="65" t="s">
        <v>651</v>
      </c>
      <c r="M332" s="65" t="s">
        <v>745</v>
      </c>
      <c r="N332" s="65" t="s">
        <v>812</v>
      </c>
      <c r="O332" s="65" t="s">
        <v>747</v>
      </c>
      <c r="P332" s="69">
        <v>4</v>
      </c>
      <c r="Q332" s="69">
        <v>5</v>
      </c>
      <c r="R332" s="42">
        <v>109.9</v>
      </c>
      <c r="S332" s="42">
        <v>109.9</v>
      </c>
      <c r="T332" s="42">
        <v>132.80000000000001</v>
      </c>
      <c r="U332" s="42"/>
      <c r="V332" s="42"/>
      <c r="W332" s="42"/>
      <c r="X332" s="13"/>
    </row>
    <row r="333" spans="1:25" ht="326.25" customHeight="1" x14ac:dyDescent="0.45">
      <c r="A333" s="4"/>
      <c r="B333" s="45">
        <v>300000000</v>
      </c>
      <c r="C333" s="45">
        <v>304000000</v>
      </c>
      <c r="D333" s="46">
        <v>304020000</v>
      </c>
      <c r="E333" s="46">
        <v>304020002</v>
      </c>
      <c r="F333" s="77" t="s">
        <v>0</v>
      </c>
      <c r="G333" s="65" t="s">
        <v>0</v>
      </c>
      <c r="H333" s="63">
        <v>40</v>
      </c>
      <c r="I333" s="65" t="s">
        <v>65</v>
      </c>
      <c r="J333" s="64">
        <v>40500137</v>
      </c>
      <c r="K333" s="65" t="s">
        <v>226</v>
      </c>
      <c r="L333" s="65" t="s">
        <v>651</v>
      </c>
      <c r="M333" s="65" t="s">
        <v>745</v>
      </c>
      <c r="N333" s="65" t="s">
        <v>812</v>
      </c>
      <c r="O333" s="65" t="s">
        <v>747</v>
      </c>
      <c r="P333" s="69">
        <v>3</v>
      </c>
      <c r="Q333" s="69">
        <v>4</v>
      </c>
      <c r="R333" s="42">
        <v>703.2</v>
      </c>
      <c r="S333" s="42">
        <v>703.2</v>
      </c>
      <c r="T333" s="42">
        <v>907.8</v>
      </c>
      <c r="U333" s="42">
        <v>963.2</v>
      </c>
      <c r="V333" s="42">
        <v>963.2</v>
      </c>
      <c r="W333" s="42">
        <v>963.2</v>
      </c>
      <c r="X333" s="13"/>
    </row>
    <row r="334" spans="1:25" ht="326.25" customHeight="1" x14ac:dyDescent="0.45">
      <c r="A334" s="4"/>
      <c r="B334" s="45">
        <v>300000000</v>
      </c>
      <c r="C334" s="45">
        <v>304000000</v>
      </c>
      <c r="D334" s="46">
        <v>304020000</v>
      </c>
      <c r="E334" s="46">
        <v>304020002</v>
      </c>
      <c r="F334" s="77" t="s">
        <v>0</v>
      </c>
      <c r="G334" s="65" t="s">
        <v>0</v>
      </c>
      <c r="H334" s="63">
        <v>40</v>
      </c>
      <c r="I334" s="65" t="s">
        <v>65</v>
      </c>
      <c r="J334" s="64">
        <v>40500137</v>
      </c>
      <c r="K334" s="65" t="s">
        <v>226</v>
      </c>
      <c r="L334" s="65" t="s">
        <v>651</v>
      </c>
      <c r="M334" s="65" t="s">
        <v>745</v>
      </c>
      <c r="N334" s="65" t="s">
        <v>812</v>
      </c>
      <c r="O334" s="65" t="s">
        <v>747</v>
      </c>
      <c r="P334" s="69">
        <v>4</v>
      </c>
      <c r="Q334" s="69">
        <v>12</v>
      </c>
      <c r="R334" s="42">
        <v>1914.1</v>
      </c>
      <c r="S334" s="42">
        <v>1914.1</v>
      </c>
      <c r="T334" s="42">
        <v>2032.2</v>
      </c>
      <c r="U334" s="42">
        <v>2034.8</v>
      </c>
      <c r="V334" s="42">
        <v>2034.8</v>
      </c>
      <c r="W334" s="42">
        <v>2034.8</v>
      </c>
      <c r="X334" s="13"/>
    </row>
    <row r="335" spans="1:25" ht="326.25" customHeight="1" x14ac:dyDescent="0.45">
      <c r="A335" s="4"/>
      <c r="B335" s="45">
        <v>300000000</v>
      </c>
      <c r="C335" s="45">
        <v>304000000</v>
      </c>
      <c r="D335" s="46">
        <v>304020000</v>
      </c>
      <c r="E335" s="46">
        <v>304020002</v>
      </c>
      <c r="F335" s="77" t="s">
        <v>0</v>
      </c>
      <c r="G335" s="65" t="s">
        <v>0</v>
      </c>
      <c r="H335" s="63">
        <v>40</v>
      </c>
      <c r="I335" s="65" t="s">
        <v>65</v>
      </c>
      <c r="J335" s="64">
        <v>40500137</v>
      </c>
      <c r="K335" s="65" t="s">
        <v>226</v>
      </c>
      <c r="L335" s="65" t="s">
        <v>651</v>
      </c>
      <c r="M335" s="65" t="s">
        <v>745</v>
      </c>
      <c r="N335" s="65" t="s">
        <v>812</v>
      </c>
      <c r="O335" s="65" t="s">
        <v>747</v>
      </c>
      <c r="P335" s="69">
        <v>10</v>
      </c>
      <c r="Q335" s="69">
        <v>6</v>
      </c>
      <c r="R335" s="42">
        <v>9633.5</v>
      </c>
      <c r="S335" s="42">
        <v>9633.5</v>
      </c>
      <c r="T335" s="42">
        <v>10303.5</v>
      </c>
      <c r="U335" s="42">
        <v>11314.8</v>
      </c>
      <c r="V335" s="42">
        <v>11314.8</v>
      </c>
      <c r="W335" s="42">
        <v>11314.8</v>
      </c>
      <c r="X335" s="13"/>
    </row>
    <row r="336" spans="1:25" ht="326.25" customHeight="1" x14ac:dyDescent="0.45">
      <c r="A336" s="4"/>
      <c r="B336" s="45">
        <v>300000000</v>
      </c>
      <c r="C336" s="45">
        <v>304000000</v>
      </c>
      <c r="D336" s="46">
        <v>304020000</v>
      </c>
      <c r="E336" s="46">
        <v>304020002</v>
      </c>
      <c r="F336" s="77" t="s">
        <v>0</v>
      </c>
      <c r="G336" s="65" t="s">
        <v>0</v>
      </c>
      <c r="H336" s="63">
        <v>50</v>
      </c>
      <c r="I336" s="65" t="s">
        <v>2</v>
      </c>
      <c r="J336" s="64">
        <v>50137000</v>
      </c>
      <c r="K336" s="65" t="s">
        <v>119</v>
      </c>
      <c r="L336" s="65" t="s">
        <v>654</v>
      </c>
      <c r="M336" s="65" t="s">
        <v>899</v>
      </c>
      <c r="N336" s="111" t="s">
        <v>900</v>
      </c>
      <c r="O336" s="111" t="s">
        <v>747</v>
      </c>
      <c r="P336" s="69">
        <v>1</v>
      </c>
      <c r="Q336" s="69">
        <v>6</v>
      </c>
      <c r="R336" s="42">
        <v>0</v>
      </c>
      <c r="S336" s="42">
        <v>0</v>
      </c>
      <c r="T336" s="42">
        <v>666.4</v>
      </c>
      <c r="U336" s="49">
        <v>666.4</v>
      </c>
      <c r="V336" s="49">
        <v>666.4</v>
      </c>
      <c r="W336" s="49">
        <v>666.4</v>
      </c>
    </row>
    <row r="337" spans="1:25" ht="326.25" customHeight="1" x14ac:dyDescent="0.45">
      <c r="A337" s="4"/>
      <c r="B337" s="45">
        <v>300000000</v>
      </c>
      <c r="C337" s="45">
        <v>304000000</v>
      </c>
      <c r="D337" s="46">
        <v>304020000</v>
      </c>
      <c r="E337" s="46">
        <v>304020002</v>
      </c>
      <c r="F337" s="77" t="s">
        <v>0</v>
      </c>
      <c r="G337" s="65" t="s">
        <v>0</v>
      </c>
      <c r="H337" s="63">
        <v>70</v>
      </c>
      <c r="I337" s="65" t="s">
        <v>61</v>
      </c>
      <c r="J337" s="64">
        <v>70160000</v>
      </c>
      <c r="K337" s="65" t="s">
        <v>118</v>
      </c>
      <c r="L337" s="65" t="s">
        <v>654</v>
      </c>
      <c r="M337" s="65" t="s">
        <v>117</v>
      </c>
      <c r="N337" s="65" t="s">
        <v>116</v>
      </c>
      <c r="O337" s="65" t="s">
        <v>115</v>
      </c>
      <c r="P337" s="69">
        <v>5</v>
      </c>
      <c r="Q337" s="69">
        <v>5</v>
      </c>
      <c r="R337" s="42">
        <v>2.9</v>
      </c>
      <c r="S337" s="42">
        <v>2.9</v>
      </c>
      <c r="T337" s="42">
        <v>2.9</v>
      </c>
      <c r="U337" s="42">
        <v>3</v>
      </c>
      <c r="V337" s="42">
        <v>3</v>
      </c>
      <c r="W337" s="42">
        <v>3</v>
      </c>
    </row>
    <row r="338" spans="1:25" ht="326.25" customHeight="1" x14ac:dyDescent="0.45">
      <c r="A338" s="4"/>
      <c r="B338" s="45">
        <v>300000000</v>
      </c>
      <c r="C338" s="45">
        <v>304000000</v>
      </c>
      <c r="D338" s="46">
        <v>304020000</v>
      </c>
      <c r="E338" s="46">
        <v>304020002</v>
      </c>
      <c r="F338" s="77" t="s">
        <v>0</v>
      </c>
      <c r="G338" s="65" t="s">
        <v>0</v>
      </c>
      <c r="H338" s="63">
        <v>231</v>
      </c>
      <c r="I338" s="65" t="s">
        <v>3</v>
      </c>
      <c r="J338" s="64">
        <v>231016000</v>
      </c>
      <c r="K338" s="65" t="s">
        <v>114</v>
      </c>
      <c r="L338" s="65" t="s">
        <v>654</v>
      </c>
      <c r="M338" s="65" t="s">
        <v>113</v>
      </c>
      <c r="N338" s="65" t="s">
        <v>112</v>
      </c>
      <c r="O338" s="65" t="s">
        <v>111</v>
      </c>
      <c r="P338" s="69">
        <v>7</v>
      </c>
      <c r="Q338" s="69">
        <v>9</v>
      </c>
      <c r="R338" s="42">
        <v>269.7</v>
      </c>
      <c r="S338" s="42">
        <v>269.7</v>
      </c>
      <c r="T338" s="42">
        <v>247.8</v>
      </c>
      <c r="U338" s="42">
        <v>330.4</v>
      </c>
      <c r="V338" s="42">
        <v>330.4</v>
      </c>
      <c r="W338" s="42">
        <v>330.4</v>
      </c>
    </row>
    <row r="339" spans="1:25" ht="326.25" customHeight="1" x14ac:dyDescent="0.45">
      <c r="A339" s="4"/>
      <c r="B339" s="45">
        <v>300000000</v>
      </c>
      <c r="C339" s="45">
        <v>304000000</v>
      </c>
      <c r="D339" s="46">
        <v>304020000</v>
      </c>
      <c r="E339" s="46">
        <v>304020002</v>
      </c>
      <c r="F339" s="77" t="s">
        <v>0</v>
      </c>
      <c r="G339" s="65" t="s">
        <v>0</v>
      </c>
      <c r="H339" s="63">
        <v>481</v>
      </c>
      <c r="I339" s="65" t="s">
        <v>59</v>
      </c>
      <c r="J339" s="64">
        <v>481481506</v>
      </c>
      <c r="K339" s="65" t="s">
        <v>110</v>
      </c>
      <c r="L339" s="65" t="s">
        <v>654</v>
      </c>
      <c r="M339" s="65" t="s">
        <v>1038</v>
      </c>
      <c r="N339" s="65" t="s">
        <v>1039</v>
      </c>
      <c r="O339" s="65" t="s">
        <v>1040</v>
      </c>
      <c r="P339" s="69">
        <v>6</v>
      </c>
      <c r="Q339" s="69">
        <v>5</v>
      </c>
      <c r="R339" s="42">
        <v>93.1</v>
      </c>
      <c r="S339" s="42">
        <v>93.1</v>
      </c>
      <c r="T339" s="42">
        <v>96.7</v>
      </c>
      <c r="U339" s="42">
        <v>96.7</v>
      </c>
      <c r="V339" s="42">
        <v>96.7</v>
      </c>
      <c r="W339" s="42">
        <v>96.7</v>
      </c>
    </row>
    <row r="340" spans="1:25" ht="326.25" customHeight="1" x14ac:dyDescent="0.45">
      <c r="A340" s="4"/>
      <c r="B340" s="45">
        <v>300000000</v>
      </c>
      <c r="C340" s="45">
        <v>304000000</v>
      </c>
      <c r="D340" s="46">
        <v>304020000</v>
      </c>
      <c r="E340" s="46">
        <v>304020002</v>
      </c>
      <c r="F340" s="77" t="s">
        <v>0</v>
      </c>
      <c r="G340" s="65" t="s">
        <v>0</v>
      </c>
      <c r="H340" s="63">
        <v>481</v>
      </c>
      <c r="I340" s="65" t="s">
        <v>59</v>
      </c>
      <c r="J340" s="64">
        <v>481481710</v>
      </c>
      <c r="K340" s="65" t="s">
        <v>109</v>
      </c>
      <c r="L340" s="65" t="s">
        <v>654</v>
      </c>
      <c r="M340" s="65" t="s">
        <v>1035</v>
      </c>
      <c r="N340" s="65" t="s">
        <v>1037</v>
      </c>
      <c r="O340" s="65" t="s">
        <v>1036</v>
      </c>
      <c r="P340" s="69">
        <v>9</v>
      </c>
      <c r="Q340" s="69">
        <v>9</v>
      </c>
      <c r="R340" s="42">
        <v>34</v>
      </c>
      <c r="S340" s="42">
        <v>34</v>
      </c>
      <c r="T340" s="42">
        <v>34</v>
      </c>
      <c r="U340" s="42">
        <v>34</v>
      </c>
      <c r="V340" s="42">
        <v>34</v>
      </c>
      <c r="W340" s="42">
        <v>34</v>
      </c>
    </row>
    <row r="341" spans="1:25" s="7" customFormat="1" ht="209.25" customHeight="1" x14ac:dyDescent="0.5">
      <c r="A341" s="6"/>
      <c r="B341" s="138">
        <v>304020005</v>
      </c>
      <c r="C341" s="139"/>
      <c r="D341" s="139"/>
      <c r="E341" s="139"/>
      <c r="F341" s="68">
        <v>304020005</v>
      </c>
      <c r="G341" s="38" t="s">
        <v>108</v>
      </c>
      <c r="H341" s="140"/>
      <c r="I341" s="140"/>
      <c r="J341" s="140"/>
      <c r="K341" s="38"/>
      <c r="L341" s="141"/>
      <c r="M341" s="141"/>
      <c r="N341" s="141"/>
      <c r="O341" s="141"/>
      <c r="P341" s="39" t="s">
        <v>0</v>
      </c>
      <c r="Q341" s="39" t="s">
        <v>0</v>
      </c>
      <c r="R341" s="54">
        <f>R342</f>
        <v>73788.399999999994</v>
      </c>
      <c r="S341" s="54">
        <f>S342</f>
        <v>73788.399999999994</v>
      </c>
      <c r="T341" s="54">
        <f t="shared" ref="T341" si="80">T342</f>
        <v>100530.2</v>
      </c>
      <c r="U341" s="62">
        <f>U342</f>
        <v>50257.1</v>
      </c>
      <c r="V341" s="62">
        <f t="shared" ref="V341:W341" si="81">V342</f>
        <v>47860.1</v>
      </c>
      <c r="W341" s="62">
        <f t="shared" si="81"/>
        <v>47235.1</v>
      </c>
      <c r="X341" s="12"/>
      <c r="Y341" s="12"/>
    </row>
    <row r="342" spans="1:25" ht="326.25" customHeight="1" x14ac:dyDescent="0.45">
      <c r="A342" s="4"/>
      <c r="B342" s="43">
        <v>300000000</v>
      </c>
      <c r="C342" s="43">
        <v>304000000</v>
      </c>
      <c r="D342" s="44">
        <v>304020000</v>
      </c>
      <c r="E342" s="44">
        <v>304020005</v>
      </c>
      <c r="F342" s="77" t="s">
        <v>0</v>
      </c>
      <c r="G342" s="65" t="s">
        <v>0</v>
      </c>
      <c r="H342" s="63">
        <v>40</v>
      </c>
      <c r="I342" s="65" t="s">
        <v>65</v>
      </c>
      <c r="J342" s="64">
        <v>40025000</v>
      </c>
      <c r="K342" s="65" t="s">
        <v>107</v>
      </c>
      <c r="L342" s="65" t="s">
        <v>651</v>
      </c>
      <c r="M342" s="65" t="s">
        <v>813</v>
      </c>
      <c r="N342" s="65" t="s">
        <v>814</v>
      </c>
      <c r="O342" s="65" t="s">
        <v>815</v>
      </c>
      <c r="P342" s="69">
        <v>4</v>
      </c>
      <c r="Q342" s="69">
        <v>5</v>
      </c>
      <c r="R342" s="42">
        <v>73788.399999999994</v>
      </c>
      <c r="S342" s="42">
        <v>73788.399999999994</v>
      </c>
      <c r="T342" s="42">
        <v>100530.2</v>
      </c>
      <c r="U342" s="42">
        <v>50257.1</v>
      </c>
      <c r="V342" s="42">
        <v>47860.1</v>
      </c>
      <c r="W342" s="42">
        <v>47235.1</v>
      </c>
      <c r="X342" s="13"/>
    </row>
    <row r="343" spans="1:25" s="7" customFormat="1" ht="209.25" customHeight="1" x14ac:dyDescent="0.5">
      <c r="A343" s="6"/>
      <c r="B343" s="138">
        <v>304020006</v>
      </c>
      <c r="C343" s="139"/>
      <c r="D343" s="139"/>
      <c r="E343" s="139"/>
      <c r="F343" s="68">
        <v>304020006</v>
      </c>
      <c r="G343" s="38" t="s">
        <v>106</v>
      </c>
      <c r="H343" s="140"/>
      <c r="I343" s="140"/>
      <c r="J343" s="140"/>
      <c r="K343" s="38"/>
      <c r="L343" s="141"/>
      <c r="M343" s="141"/>
      <c r="N343" s="141"/>
      <c r="O343" s="141"/>
      <c r="P343" s="39" t="s">
        <v>0</v>
      </c>
      <c r="Q343" s="39" t="s">
        <v>0</v>
      </c>
      <c r="R343" s="54">
        <f>R344</f>
        <v>900</v>
      </c>
      <c r="S343" s="54">
        <f t="shared" ref="S343:T343" si="82">S344</f>
        <v>900</v>
      </c>
      <c r="T343" s="54">
        <f t="shared" si="82"/>
        <v>855</v>
      </c>
      <c r="U343" s="62">
        <f>U344</f>
        <v>936</v>
      </c>
      <c r="V343" s="62">
        <f t="shared" ref="V343:W343" si="83">V344</f>
        <v>936</v>
      </c>
      <c r="W343" s="62">
        <f t="shared" si="83"/>
        <v>936</v>
      </c>
      <c r="X343" s="12"/>
      <c r="Y343" s="12"/>
    </row>
    <row r="344" spans="1:25" ht="326.25" customHeight="1" x14ac:dyDescent="0.45">
      <c r="A344" s="4"/>
      <c r="B344" s="47">
        <v>300000000</v>
      </c>
      <c r="C344" s="47">
        <v>304000000</v>
      </c>
      <c r="D344" s="48">
        <v>304020000</v>
      </c>
      <c r="E344" s="51">
        <v>304020006</v>
      </c>
      <c r="F344" s="77" t="s">
        <v>0</v>
      </c>
      <c r="G344" s="65" t="s">
        <v>0</v>
      </c>
      <c r="H344" s="63">
        <v>40</v>
      </c>
      <c r="I344" s="65" t="s">
        <v>65</v>
      </c>
      <c r="J344" s="64">
        <v>40063000</v>
      </c>
      <c r="K344" s="65" t="s">
        <v>105</v>
      </c>
      <c r="L344" s="65" t="s">
        <v>651</v>
      </c>
      <c r="M344" s="65" t="s">
        <v>816</v>
      </c>
      <c r="N344" s="65" t="s">
        <v>817</v>
      </c>
      <c r="O344" s="65" t="s">
        <v>815</v>
      </c>
      <c r="P344" s="69">
        <v>4</v>
      </c>
      <c r="Q344" s="69">
        <v>5</v>
      </c>
      <c r="R344" s="42">
        <v>900</v>
      </c>
      <c r="S344" s="42">
        <v>900</v>
      </c>
      <c r="T344" s="42">
        <v>855</v>
      </c>
      <c r="U344" s="42">
        <v>936</v>
      </c>
      <c r="V344" s="42">
        <v>936</v>
      </c>
      <c r="W344" s="42">
        <v>936</v>
      </c>
      <c r="X344" s="13"/>
    </row>
    <row r="345" spans="1:25" s="7" customFormat="1" ht="245.25" customHeight="1" x14ac:dyDescent="0.5">
      <c r="A345" s="6"/>
      <c r="B345" s="138">
        <v>304020007</v>
      </c>
      <c r="C345" s="139"/>
      <c r="D345" s="139"/>
      <c r="E345" s="139"/>
      <c r="F345" s="68">
        <v>304020007</v>
      </c>
      <c r="G345" s="38" t="s">
        <v>104</v>
      </c>
      <c r="H345" s="140"/>
      <c r="I345" s="140"/>
      <c r="J345" s="140"/>
      <c r="K345" s="38"/>
      <c r="L345" s="141"/>
      <c r="M345" s="141"/>
      <c r="N345" s="141"/>
      <c r="O345" s="141"/>
      <c r="P345" s="39" t="s">
        <v>0</v>
      </c>
      <c r="Q345" s="39" t="s">
        <v>0</v>
      </c>
      <c r="R345" s="54">
        <f>R346</f>
        <v>3645.2</v>
      </c>
      <c r="S345" s="54">
        <f t="shared" ref="S345:T345" si="84">S346</f>
        <v>3645.2</v>
      </c>
      <c r="T345" s="54">
        <f t="shared" si="84"/>
        <v>2594.5</v>
      </c>
      <c r="U345" s="54">
        <f>U346</f>
        <v>2510.6999999999998</v>
      </c>
      <c r="V345" s="54">
        <f t="shared" ref="V345:W345" si="85">V346</f>
        <v>2382.5</v>
      </c>
      <c r="W345" s="54">
        <f t="shared" si="85"/>
        <v>2382.5</v>
      </c>
      <c r="X345" s="12"/>
      <c r="Y345" s="12"/>
    </row>
    <row r="346" spans="1:25" ht="326.25" customHeight="1" x14ac:dyDescent="0.45">
      <c r="A346" s="4"/>
      <c r="B346" s="47">
        <v>300000000</v>
      </c>
      <c r="C346" s="47">
        <v>304000000</v>
      </c>
      <c r="D346" s="48">
        <v>304020000</v>
      </c>
      <c r="E346" s="51">
        <v>304020007</v>
      </c>
      <c r="F346" s="77" t="s">
        <v>0</v>
      </c>
      <c r="G346" s="65" t="s">
        <v>0</v>
      </c>
      <c r="H346" s="63">
        <v>40</v>
      </c>
      <c r="I346" s="65" t="s">
        <v>65</v>
      </c>
      <c r="J346" s="64">
        <v>40064000</v>
      </c>
      <c r="K346" s="65" t="s">
        <v>818</v>
      </c>
      <c r="L346" s="65" t="s">
        <v>651</v>
      </c>
      <c r="M346" s="65" t="s">
        <v>816</v>
      </c>
      <c r="N346" s="65" t="s">
        <v>819</v>
      </c>
      <c r="O346" s="65" t="s">
        <v>815</v>
      </c>
      <c r="P346" s="69">
        <v>4</v>
      </c>
      <c r="Q346" s="69">
        <v>12</v>
      </c>
      <c r="R346" s="42">
        <v>3645.2</v>
      </c>
      <c r="S346" s="42">
        <v>3645.2</v>
      </c>
      <c r="T346" s="42">
        <v>2594.5</v>
      </c>
      <c r="U346" s="42">
        <v>2510.6999999999998</v>
      </c>
      <c r="V346" s="42">
        <v>2382.5</v>
      </c>
      <c r="W346" s="42">
        <v>2382.5</v>
      </c>
      <c r="X346" s="13"/>
    </row>
    <row r="347" spans="1:25" s="7" customFormat="1" ht="326.25" customHeight="1" x14ac:dyDescent="0.5">
      <c r="A347" s="6"/>
      <c r="B347" s="138">
        <v>304020023</v>
      </c>
      <c r="C347" s="139"/>
      <c r="D347" s="139"/>
      <c r="E347" s="139"/>
      <c r="F347" s="68">
        <v>304020023</v>
      </c>
      <c r="G347" s="38" t="s">
        <v>103</v>
      </c>
      <c r="H347" s="140"/>
      <c r="I347" s="140"/>
      <c r="J347" s="140"/>
      <c r="K347" s="38"/>
      <c r="L347" s="141"/>
      <c r="M347" s="141"/>
      <c r="N347" s="141"/>
      <c r="O347" s="141"/>
      <c r="P347" s="39" t="s">
        <v>0</v>
      </c>
      <c r="Q347" s="39" t="s">
        <v>0</v>
      </c>
      <c r="R347" s="54">
        <f t="shared" ref="R347:W347" si="86">R348+R349</f>
        <v>1327828.1000000001</v>
      </c>
      <c r="S347" s="54">
        <f t="shared" si="86"/>
        <v>1327828.1000000001</v>
      </c>
      <c r="T347" s="54">
        <f t="shared" si="86"/>
        <v>1389201.9</v>
      </c>
      <c r="U347" s="54">
        <f t="shared" si="86"/>
        <v>1406979.6</v>
      </c>
      <c r="V347" s="54">
        <f t="shared" si="86"/>
        <v>1406978.3</v>
      </c>
      <c r="W347" s="54">
        <f t="shared" si="86"/>
        <v>1406978.3</v>
      </c>
      <c r="X347" s="12"/>
      <c r="Y347" s="12"/>
    </row>
    <row r="348" spans="1:25" ht="326.25" customHeight="1" x14ac:dyDescent="0.45">
      <c r="A348" s="4"/>
      <c r="B348" s="37">
        <v>300000000</v>
      </c>
      <c r="C348" s="37">
        <v>304000000</v>
      </c>
      <c r="D348" s="35">
        <v>304020000</v>
      </c>
      <c r="E348" s="35">
        <v>304020023</v>
      </c>
      <c r="F348" s="77" t="s">
        <v>0</v>
      </c>
      <c r="G348" s="65" t="s">
        <v>0</v>
      </c>
      <c r="H348" s="63">
        <v>231</v>
      </c>
      <c r="I348" s="65" t="s">
        <v>3</v>
      </c>
      <c r="J348" s="64">
        <v>231019000</v>
      </c>
      <c r="K348" s="65" t="s">
        <v>102</v>
      </c>
      <c r="L348" s="65" t="s">
        <v>654</v>
      </c>
      <c r="M348" s="65" t="s">
        <v>99</v>
      </c>
      <c r="N348" s="65" t="s">
        <v>101</v>
      </c>
      <c r="O348" s="65" t="s">
        <v>97</v>
      </c>
      <c r="P348" s="69">
        <v>7</v>
      </c>
      <c r="Q348" s="69">
        <v>2</v>
      </c>
      <c r="R348" s="42">
        <v>902869.5</v>
      </c>
      <c r="S348" s="42">
        <v>902869.5</v>
      </c>
      <c r="T348" s="42">
        <v>949352.2</v>
      </c>
      <c r="U348" s="42">
        <v>996677.8</v>
      </c>
      <c r="V348" s="42">
        <v>996676.5</v>
      </c>
      <c r="W348" s="42">
        <v>996676.5</v>
      </c>
    </row>
    <row r="349" spans="1:25" ht="326.25" customHeight="1" x14ac:dyDescent="0.45">
      <c r="A349" s="4"/>
      <c r="B349" s="37"/>
      <c r="C349" s="37"/>
      <c r="D349" s="35"/>
      <c r="E349" s="35"/>
      <c r="F349" s="77"/>
      <c r="G349" s="65"/>
      <c r="H349" s="63">
        <v>231</v>
      </c>
      <c r="I349" s="65" t="s">
        <v>3</v>
      </c>
      <c r="J349" s="64">
        <v>231039000</v>
      </c>
      <c r="K349" s="65" t="s">
        <v>100</v>
      </c>
      <c r="L349" s="65" t="s">
        <v>654</v>
      </c>
      <c r="M349" s="65" t="s">
        <v>99</v>
      </c>
      <c r="N349" s="65" t="s">
        <v>98</v>
      </c>
      <c r="O349" s="65" t="s">
        <v>97</v>
      </c>
      <c r="P349" s="69">
        <v>7</v>
      </c>
      <c r="Q349" s="69">
        <v>1</v>
      </c>
      <c r="R349" s="42">
        <v>424958.6</v>
      </c>
      <c r="S349" s="42">
        <v>424958.6</v>
      </c>
      <c r="T349" s="42">
        <v>439849.7</v>
      </c>
      <c r="U349" s="42">
        <v>410301.8</v>
      </c>
      <c r="V349" s="42">
        <v>410301.8</v>
      </c>
      <c r="W349" s="42">
        <v>410301.8</v>
      </c>
    </row>
    <row r="350" spans="1:25" s="7" customFormat="1" ht="122.25" customHeight="1" x14ac:dyDescent="0.5">
      <c r="A350" s="6"/>
      <c r="B350" s="138">
        <v>304020028</v>
      </c>
      <c r="C350" s="139"/>
      <c r="D350" s="139"/>
      <c r="E350" s="139"/>
      <c r="F350" s="68">
        <v>304020028</v>
      </c>
      <c r="G350" s="38" t="s">
        <v>62</v>
      </c>
      <c r="H350" s="140"/>
      <c r="I350" s="140"/>
      <c r="J350" s="140"/>
      <c r="K350" s="38"/>
      <c r="L350" s="141"/>
      <c r="M350" s="141"/>
      <c r="N350" s="141"/>
      <c r="O350" s="141"/>
      <c r="P350" s="39" t="s">
        <v>0</v>
      </c>
      <c r="Q350" s="39" t="s">
        <v>0</v>
      </c>
      <c r="R350" s="54">
        <f>R351</f>
        <v>10126.1</v>
      </c>
      <c r="S350" s="54">
        <f t="shared" ref="S350:T350" si="87">S351</f>
        <v>1687.7</v>
      </c>
      <c r="T350" s="54">
        <f t="shared" si="87"/>
        <v>19520</v>
      </c>
      <c r="U350" s="54">
        <f>U351</f>
        <v>17931.5</v>
      </c>
      <c r="V350" s="54">
        <f t="shared" ref="V350:W350" si="88">V351</f>
        <v>12552.1</v>
      </c>
      <c r="W350" s="54">
        <f t="shared" si="88"/>
        <v>14345.2</v>
      </c>
      <c r="X350" s="12"/>
      <c r="Y350" s="12"/>
    </row>
    <row r="351" spans="1:25" ht="326.25" customHeight="1" x14ac:dyDescent="0.45">
      <c r="A351" s="4"/>
      <c r="B351" s="47">
        <v>300000000</v>
      </c>
      <c r="C351" s="47">
        <v>304000000</v>
      </c>
      <c r="D351" s="48">
        <v>304020000</v>
      </c>
      <c r="E351" s="51">
        <v>304020028</v>
      </c>
      <c r="F351" s="77" t="s">
        <v>0</v>
      </c>
      <c r="G351" s="65" t="s">
        <v>0</v>
      </c>
      <c r="H351" s="63">
        <v>70</v>
      </c>
      <c r="I351" s="65" t="s">
        <v>61</v>
      </c>
      <c r="J351" s="64">
        <v>70024000</v>
      </c>
      <c r="K351" s="65" t="s">
        <v>96</v>
      </c>
      <c r="L351" s="65" t="s">
        <v>654</v>
      </c>
      <c r="M351" s="65" t="s">
        <v>95</v>
      </c>
      <c r="N351" s="65" t="s">
        <v>94</v>
      </c>
      <c r="O351" s="65" t="s">
        <v>93</v>
      </c>
      <c r="P351" s="69">
        <v>10</v>
      </c>
      <c r="Q351" s="69">
        <v>4</v>
      </c>
      <c r="R351" s="42">
        <v>10126.1</v>
      </c>
      <c r="S351" s="42">
        <v>1687.7</v>
      </c>
      <c r="T351" s="42">
        <v>19520</v>
      </c>
      <c r="U351" s="42">
        <v>17931.5</v>
      </c>
      <c r="V351" s="42">
        <v>12552.1</v>
      </c>
      <c r="W351" s="42">
        <v>14345.2</v>
      </c>
    </row>
    <row r="352" spans="1:25" s="7" customFormat="1" ht="326.25" customHeight="1" x14ac:dyDescent="0.5">
      <c r="A352" s="6"/>
      <c r="B352" s="138">
        <v>304020036</v>
      </c>
      <c r="C352" s="139"/>
      <c r="D352" s="139"/>
      <c r="E352" s="139"/>
      <c r="F352" s="68">
        <v>304020036</v>
      </c>
      <c r="G352" s="38" t="s">
        <v>92</v>
      </c>
      <c r="H352" s="140"/>
      <c r="I352" s="140"/>
      <c r="J352" s="140"/>
      <c r="K352" s="38"/>
      <c r="L352" s="141"/>
      <c r="M352" s="141"/>
      <c r="N352" s="141"/>
      <c r="O352" s="141"/>
      <c r="P352" s="39" t="s">
        <v>0</v>
      </c>
      <c r="Q352" s="39" t="s">
        <v>0</v>
      </c>
      <c r="R352" s="54">
        <f>R353</f>
        <v>45017.599999999999</v>
      </c>
      <c r="S352" s="54">
        <f t="shared" ref="S352:T352" si="89">S353</f>
        <v>45017.599999999999</v>
      </c>
      <c r="T352" s="54">
        <f t="shared" si="89"/>
        <v>53456.2</v>
      </c>
      <c r="U352" s="54">
        <f>U353</f>
        <v>86714.9</v>
      </c>
      <c r="V352" s="54">
        <f t="shared" ref="V352:W352" si="90">V353</f>
        <v>60731.5</v>
      </c>
      <c r="W352" s="54">
        <f t="shared" si="90"/>
        <v>86714.9</v>
      </c>
      <c r="X352" s="12"/>
      <c r="Y352" s="12"/>
    </row>
    <row r="353" spans="1:25" ht="326.25" customHeight="1" x14ac:dyDescent="0.45">
      <c r="A353" s="4"/>
      <c r="B353" s="47">
        <v>300000000</v>
      </c>
      <c r="C353" s="47">
        <v>304000000</v>
      </c>
      <c r="D353" s="48">
        <v>304020000</v>
      </c>
      <c r="E353" s="51">
        <v>304020036</v>
      </c>
      <c r="F353" s="77" t="s">
        <v>0</v>
      </c>
      <c r="G353" s="65" t="s">
        <v>0</v>
      </c>
      <c r="H353" s="63">
        <v>231</v>
      </c>
      <c r="I353" s="65" t="s">
        <v>3</v>
      </c>
      <c r="J353" s="64">
        <v>231020000</v>
      </c>
      <c r="K353" s="65" t="s">
        <v>91</v>
      </c>
      <c r="L353" s="65" t="s">
        <v>654</v>
      </c>
      <c r="M353" s="65" t="s">
        <v>90</v>
      </c>
      <c r="N353" s="65" t="s">
        <v>89</v>
      </c>
      <c r="O353" s="65" t="s">
        <v>88</v>
      </c>
      <c r="P353" s="69">
        <v>7</v>
      </c>
      <c r="Q353" s="69">
        <v>2</v>
      </c>
      <c r="R353" s="42">
        <v>45017.599999999999</v>
      </c>
      <c r="S353" s="42">
        <v>45017.599999999999</v>
      </c>
      <c r="T353" s="42">
        <v>53456.2</v>
      </c>
      <c r="U353" s="42">
        <v>86714.9</v>
      </c>
      <c r="V353" s="42">
        <v>60731.5</v>
      </c>
      <c r="W353" s="42">
        <v>86714.9</v>
      </c>
    </row>
    <row r="354" spans="1:25" s="7" customFormat="1" ht="326.25" customHeight="1" x14ac:dyDescent="0.5">
      <c r="A354" s="6"/>
      <c r="B354" s="138">
        <v>304020037</v>
      </c>
      <c r="C354" s="139"/>
      <c r="D354" s="139"/>
      <c r="E354" s="139"/>
      <c r="F354" s="68">
        <v>304020037</v>
      </c>
      <c r="G354" s="38" t="s">
        <v>87</v>
      </c>
      <c r="H354" s="140"/>
      <c r="I354" s="140"/>
      <c r="J354" s="140"/>
      <c r="K354" s="38"/>
      <c r="L354" s="141"/>
      <c r="M354" s="141"/>
      <c r="N354" s="141"/>
      <c r="O354" s="141"/>
      <c r="P354" s="39" t="s">
        <v>0</v>
      </c>
      <c r="Q354" s="39" t="s">
        <v>0</v>
      </c>
      <c r="R354" s="54">
        <f t="shared" ref="R354:W354" si="91">R355+R356+R357</f>
        <v>23238</v>
      </c>
      <c r="S354" s="54">
        <f t="shared" si="91"/>
        <v>23020.9</v>
      </c>
      <c r="T354" s="54">
        <f t="shared" si="91"/>
        <v>17555.900000000001</v>
      </c>
      <c r="U354" s="54">
        <f t="shared" si="91"/>
        <v>35020.199999999997</v>
      </c>
      <c r="V354" s="54">
        <f t="shared" si="91"/>
        <v>35020.199999999997</v>
      </c>
      <c r="W354" s="54">
        <f t="shared" si="91"/>
        <v>35020.199999999997</v>
      </c>
      <c r="X354" s="12"/>
      <c r="Y354" s="12"/>
    </row>
    <row r="355" spans="1:25" ht="326.25" customHeight="1" x14ac:dyDescent="0.45">
      <c r="A355" s="4"/>
      <c r="B355" s="43">
        <v>300000000</v>
      </c>
      <c r="C355" s="43">
        <v>304000000</v>
      </c>
      <c r="D355" s="44">
        <v>304020000</v>
      </c>
      <c r="E355" s="44">
        <v>304020037</v>
      </c>
      <c r="F355" s="77" t="s">
        <v>0</v>
      </c>
      <c r="G355" s="65" t="s">
        <v>0</v>
      </c>
      <c r="H355" s="63">
        <v>231</v>
      </c>
      <c r="I355" s="65" t="s">
        <v>3</v>
      </c>
      <c r="J355" s="64">
        <v>231015000</v>
      </c>
      <c r="K355" s="65" t="s">
        <v>86</v>
      </c>
      <c r="L355" s="65" t="s">
        <v>654</v>
      </c>
      <c r="M355" s="65" t="s">
        <v>85</v>
      </c>
      <c r="N355" s="65" t="s">
        <v>84</v>
      </c>
      <c r="O355" s="65" t="s">
        <v>83</v>
      </c>
      <c r="P355" s="69">
        <v>7</v>
      </c>
      <c r="Q355" s="69">
        <v>7</v>
      </c>
      <c r="R355" s="42">
        <v>0</v>
      </c>
      <c r="S355" s="42">
        <v>0</v>
      </c>
      <c r="T355" s="42">
        <v>484.9</v>
      </c>
      <c r="U355" s="42">
        <v>11548.2</v>
      </c>
      <c r="V355" s="42">
        <v>11548.2</v>
      </c>
      <c r="W355" s="42">
        <v>11548.2</v>
      </c>
    </row>
    <row r="356" spans="1:25" ht="326.25" customHeight="1" x14ac:dyDescent="0.45">
      <c r="A356" s="4"/>
      <c r="B356" s="45">
        <v>300000000</v>
      </c>
      <c r="C356" s="45">
        <v>304000000</v>
      </c>
      <c r="D356" s="46">
        <v>304020000</v>
      </c>
      <c r="E356" s="46">
        <v>304020037</v>
      </c>
      <c r="F356" s="77" t="s">
        <v>0</v>
      </c>
      <c r="G356" s="65" t="s">
        <v>0</v>
      </c>
      <c r="H356" s="63">
        <v>231</v>
      </c>
      <c r="I356" s="65" t="s">
        <v>3</v>
      </c>
      <c r="J356" s="64">
        <v>231017000</v>
      </c>
      <c r="K356" s="65" t="s">
        <v>82</v>
      </c>
      <c r="L356" s="65" t="s">
        <v>654</v>
      </c>
      <c r="M356" s="65" t="s">
        <v>81</v>
      </c>
      <c r="N356" s="65" t="s">
        <v>80</v>
      </c>
      <c r="O356" s="65" t="s">
        <v>79</v>
      </c>
      <c r="P356" s="69">
        <v>7</v>
      </c>
      <c r="Q356" s="69">
        <v>9</v>
      </c>
      <c r="R356" s="42">
        <v>1934</v>
      </c>
      <c r="S356" s="42">
        <v>1934</v>
      </c>
      <c r="T356" s="42">
        <v>1770</v>
      </c>
      <c r="U356" s="42">
        <v>1846</v>
      </c>
      <c r="V356" s="42">
        <v>1846</v>
      </c>
      <c r="W356" s="42">
        <v>1846</v>
      </c>
    </row>
    <row r="357" spans="1:25" ht="326.25" customHeight="1" x14ac:dyDescent="0.45">
      <c r="A357" s="4"/>
      <c r="B357" s="37">
        <v>300000000</v>
      </c>
      <c r="C357" s="37">
        <v>304000000</v>
      </c>
      <c r="D357" s="35">
        <v>304020000</v>
      </c>
      <c r="E357" s="35">
        <v>304020037</v>
      </c>
      <c r="F357" s="77" t="s">
        <v>0</v>
      </c>
      <c r="G357" s="65" t="s">
        <v>0</v>
      </c>
      <c r="H357" s="63">
        <v>231</v>
      </c>
      <c r="I357" s="65" t="s">
        <v>3</v>
      </c>
      <c r="J357" s="64">
        <v>231231007</v>
      </c>
      <c r="K357" s="65" t="s">
        <v>78</v>
      </c>
      <c r="L357" s="65" t="s">
        <v>654</v>
      </c>
      <c r="M357" s="65" t="s">
        <v>77</v>
      </c>
      <c r="N357" s="65" t="s">
        <v>649</v>
      </c>
      <c r="O357" s="65" t="s">
        <v>76</v>
      </c>
      <c r="P357" s="69">
        <v>10</v>
      </c>
      <c r="Q357" s="69">
        <v>4</v>
      </c>
      <c r="R357" s="42">
        <v>21304</v>
      </c>
      <c r="S357" s="42">
        <v>21086.9</v>
      </c>
      <c r="T357" s="42">
        <v>15301</v>
      </c>
      <c r="U357" s="42">
        <v>21626</v>
      </c>
      <c r="V357" s="42">
        <v>21626</v>
      </c>
      <c r="W357" s="42">
        <v>21626</v>
      </c>
    </row>
    <row r="358" spans="1:25" s="7" customFormat="1" ht="326.25" customHeight="1" x14ac:dyDescent="0.5">
      <c r="A358" s="6"/>
      <c r="B358" s="138">
        <v>304020038</v>
      </c>
      <c r="C358" s="139"/>
      <c r="D358" s="139"/>
      <c r="E358" s="139"/>
      <c r="F358" s="68">
        <v>304020038</v>
      </c>
      <c r="G358" s="38" t="s">
        <v>75</v>
      </c>
      <c r="H358" s="140"/>
      <c r="I358" s="140"/>
      <c r="J358" s="140"/>
      <c r="K358" s="38"/>
      <c r="L358" s="141"/>
      <c r="M358" s="141"/>
      <c r="N358" s="141"/>
      <c r="O358" s="141"/>
      <c r="P358" s="39" t="s">
        <v>0</v>
      </c>
      <c r="Q358" s="39" t="s">
        <v>0</v>
      </c>
      <c r="R358" s="54">
        <f>R359</f>
        <v>36100</v>
      </c>
      <c r="S358" s="54">
        <f t="shared" ref="S358:T358" si="92">S359</f>
        <v>35929.9</v>
      </c>
      <c r="T358" s="54">
        <f t="shared" si="92"/>
        <v>36491.1</v>
      </c>
      <c r="U358" s="54">
        <f>U359</f>
        <v>38487.800000000003</v>
      </c>
      <c r="V358" s="54">
        <f t="shared" ref="V358:W358" si="93">V359</f>
        <v>36819.199999999997</v>
      </c>
      <c r="W358" s="54">
        <f t="shared" si="93"/>
        <v>35389</v>
      </c>
      <c r="X358" s="12"/>
      <c r="Y358" s="12"/>
    </row>
    <row r="359" spans="1:25" ht="326.25" customHeight="1" x14ac:dyDescent="0.45">
      <c r="A359" s="4"/>
      <c r="B359" s="47">
        <v>300000000</v>
      </c>
      <c r="C359" s="47">
        <v>304000000</v>
      </c>
      <c r="D359" s="48">
        <v>304020000</v>
      </c>
      <c r="E359" s="51">
        <v>304020038</v>
      </c>
      <c r="F359" s="77" t="s">
        <v>0</v>
      </c>
      <c r="G359" s="65" t="s">
        <v>0</v>
      </c>
      <c r="H359" s="63">
        <v>40</v>
      </c>
      <c r="I359" s="65" t="s">
        <v>65</v>
      </c>
      <c r="J359" s="64">
        <v>40024000</v>
      </c>
      <c r="K359" s="65" t="s">
        <v>74</v>
      </c>
      <c r="L359" s="65" t="s">
        <v>651</v>
      </c>
      <c r="M359" s="65" t="s">
        <v>820</v>
      </c>
      <c r="N359" s="65" t="s">
        <v>821</v>
      </c>
      <c r="O359" s="65" t="s">
        <v>822</v>
      </c>
      <c r="P359" s="69">
        <v>10</v>
      </c>
      <c r="Q359" s="69">
        <v>4</v>
      </c>
      <c r="R359" s="42">
        <v>36100</v>
      </c>
      <c r="S359" s="42">
        <v>35929.9</v>
      </c>
      <c r="T359" s="42">
        <v>36491.1</v>
      </c>
      <c r="U359" s="42">
        <v>38487.800000000003</v>
      </c>
      <c r="V359" s="42">
        <v>36819.199999999997</v>
      </c>
      <c r="W359" s="42">
        <v>35389</v>
      </c>
      <c r="X359" s="13"/>
    </row>
    <row r="360" spans="1:25" ht="191.25" customHeight="1" x14ac:dyDescent="0.45">
      <c r="A360" s="4"/>
      <c r="B360" s="47"/>
      <c r="C360" s="47"/>
      <c r="D360" s="48"/>
      <c r="E360" s="51"/>
      <c r="F360" s="75">
        <v>304020041</v>
      </c>
      <c r="G360" s="76" t="s">
        <v>650</v>
      </c>
      <c r="H360" s="142"/>
      <c r="I360" s="142"/>
      <c r="J360" s="142"/>
      <c r="K360" s="65"/>
      <c r="L360" s="65"/>
      <c r="M360" s="65"/>
      <c r="N360" s="65"/>
      <c r="O360" s="65"/>
      <c r="P360" s="69"/>
      <c r="Q360" s="69"/>
      <c r="R360" s="54">
        <f>R361</f>
        <v>8152.6</v>
      </c>
      <c r="S360" s="54">
        <f t="shared" ref="S360:W360" si="94">S361</f>
        <v>8152.6</v>
      </c>
      <c r="T360" s="42">
        <f t="shared" si="94"/>
        <v>0</v>
      </c>
      <c r="U360" s="42">
        <f t="shared" si="94"/>
        <v>0</v>
      </c>
      <c r="V360" s="42">
        <f t="shared" si="94"/>
        <v>0</v>
      </c>
      <c r="W360" s="42">
        <f t="shared" si="94"/>
        <v>0</v>
      </c>
      <c r="X360" s="13"/>
    </row>
    <row r="361" spans="1:25" ht="326.25" customHeight="1" x14ac:dyDescent="0.45">
      <c r="A361" s="4"/>
      <c r="B361" s="47"/>
      <c r="C361" s="47"/>
      <c r="D361" s="48"/>
      <c r="E361" s="51"/>
      <c r="F361" s="75"/>
      <c r="G361" s="76"/>
      <c r="H361" s="103">
        <v>231</v>
      </c>
      <c r="I361" s="76" t="s">
        <v>3</v>
      </c>
      <c r="J361" s="104">
        <v>231015000</v>
      </c>
      <c r="K361" s="76" t="s">
        <v>86</v>
      </c>
      <c r="L361" s="65" t="s">
        <v>654</v>
      </c>
      <c r="M361" s="76" t="s">
        <v>85</v>
      </c>
      <c r="N361" s="76" t="s">
        <v>84</v>
      </c>
      <c r="O361" s="76" t="s">
        <v>83</v>
      </c>
      <c r="P361" s="105">
        <v>7</v>
      </c>
      <c r="Q361" s="105">
        <v>7</v>
      </c>
      <c r="R361" s="60">
        <v>8152.6</v>
      </c>
      <c r="S361" s="60">
        <v>8152.6</v>
      </c>
      <c r="T361" s="42">
        <v>0</v>
      </c>
      <c r="U361" s="42">
        <v>0</v>
      </c>
      <c r="V361" s="42">
        <v>0</v>
      </c>
      <c r="W361" s="42">
        <v>0</v>
      </c>
      <c r="X361" s="13"/>
    </row>
    <row r="362" spans="1:25" s="7" customFormat="1" ht="230.25" customHeight="1" x14ac:dyDescent="0.5">
      <c r="A362" s="6"/>
      <c r="B362" s="138">
        <v>304020054</v>
      </c>
      <c r="C362" s="139"/>
      <c r="D362" s="139"/>
      <c r="E362" s="139"/>
      <c r="F362" s="68">
        <v>304020054</v>
      </c>
      <c r="G362" s="38" t="s">
        <v>60</v>
      </c>
      <c r="H362" s="140"/>
      <c r="I362" s="140"/>
      <c r="J362" s="140"/>
      <c r="K362" s="38"/>
      <c r="L362" s="141"/>
      <c r="M362" s="141"/>
      <c r="N362" s="141"/>
      <c r="O362" s="141"/>
      <c r="P362" s="39" t="s">
        <v>0</v>
      </c>
      <c r="Q362" s="39" t="s">
        <v>0</v>
      </c>
      <c r="R362" s="54">
        <f>R363+R364</f>
        <v>620</v>
      </c>
      <c r="S362" s="54">
        <f t="shared" ref="S362:W362" si="95">S363+S364</f>
        <v>620</v>
      </c>
      <c r="T362" s="54">
        <f t="shared" si="95"/>
        <v>1895.8</v>
      </c>
      <c r="U362" s="54">
        <f t="shared" si="95"/>
        <v>2233.1</v>
      </c>
      <c r="V362" s="54">
        <f t="shared" si="95"/>
        <v>2175.8000000000002</v>
      </c>
      <c r="W362" s="54">
        <f t="shared" si="95"/>
        <v>2210.1</v>
      </c>
      <c r="X362" s="12"/>
      <c r="Y362" s="12"/>
    </row>
    <row r="363" spans="1:25" ht="326.25" customHeight="1" x14ac:dyDescent="0.45">
      <c r="A363" s="4"/>
      <c r="B363" s="37">
        <v>300000000</v>
      </c>
      <c r="C363" s="37">
        <v>304000000</v>
      </c>
      <c r="D363" s="35">
        <v>304020000</v>
      </c>
      <c r="E363" s="35">
        <v>304020054</v>
      </c>
      <c r="F363" s="77" t="s">
        <v>0</v>
      </c>
      <c r="G363" s="65" t="s">
        <v>0</v>
      </c>
      <c r="H363" s="63">
        <v>481</v>
      </c>
      <c r="I363" s="65" t="s">
        <v>59</v>
      </c>
      <c r="J363" s="64">
        <v>481481004</v>
      </c>
      <c r="K363" s="65" t="s">
        <v>73</v>
      </c>
      <c r="L363" s="65" t="s">
        <v>654</v>
      </c>
      <c r="M363" s="89" t="s">
        <v>944</v>
      </c>
      <c r="N363" s="89" t="s">
        <v>943</v>
      </c>
      <c r="O363" s="89" t="s">
        <v>942</v>
      </c>
      <c r="P363" s="69">
        <v>4</v>
      </c>
      <c r="Q363" s="69">
        <v>5</v>
      </c>
      <c r="R363" s="42">
        <v>620</v>
      </c>
      <c r="S363" s="42">
        <v>620</v>
      </c>
      <c r="T363" s="42">
        <v>1895.8</v>
      </c>
      <c r="U363" s="42">
        <v>0</v>
      </c>
      <c r="V363" s="42">
        <v>0</v>
      </c>
      <c r="W363" s="42">
        <v>0</v>
      </c>
    </row>
    <row r="364" spans="1:25" s="7" customFormat="1" ht="326.25" customHeight="1" x14ac:dyDescent="0.5">
      <c r="A364" s="6"/>
      <c r="B364" s="47">
        <v>300000000</v>
      </c>
      <c r="C364" s="47">
        <v>304000000</v>
      </c>
      <c r="D364" s="51">
        <v>304020000</v>
      </c>
      <c r="E364" s="51">
        <v>304020054</v>
      </c>
      <c r="F364" s="77"/>
      <c r="G364" s="65"/>
      <c r="H364" s="63">
        <v>40</v>
      </c>
      <c r="I364" s="65" t="s">
        <v>65</v>
      </c>
      <c r="J364" s="63" t="s">
        <v>1070</v>
      </c>
      <c r="K364" s="65" t="s">
        <v>506</v>
      </c>
      <c r="L364" s="65" t="s">
        <v>651</v>
      </c>
      <c r="M364" s="65" t="s">
        <v>823</v>
      </c>
      <c r="N364" s="65" t="s">
        <v>824</v>
      </c>
      <c r="O364" s="65" t="s">
        <v>825</v>
      </c>
      <c r="P364" s="69">
        <v>4</v>
      </c>
      <c r="Q364" s="69">
        <v>5</v>
      </c>
      <c r="R364" s="42">
        <v>0</v>
      </c>
      <c r="S364" s="42">
        <v>0</v>
      </c>
      <c r="T364" s="42">
        <v>0</v>
      </c>
      <c r="U364" s="42">
        <v>2233.1</v>
      </c>
      <c r="V364" s="42">
        <v>2175.8000000000002</v>
      </c>
      <c r="W364" s="42">
        <v>2210.1</v>
      </c>
      <c r="X364" s="12"/>
      <c r="Y364" s="12"/>
    </row>
    <row r="365" spans="1:25" s="7" customFormat="1" ht="107.25" customHeight="1" x14ac:dyDescent="0.5">
      <c r="A365" s="6"/>
      <c r="B365" s="138">
        <v>304020059</v>
      </c>
      <c r="C365" s="139"/>
      <c r="D365" s="139"/>
      <c r="E365" s="139"/>
      <c r="F365" s="68">
        <v>304020059</v>
      </c>
      <c r="G365" s="38" t="s">
        <v>72</v>
      </c>
      <c r="H365" s="140"/>
      <c r="I365" s="140"/>
      <c r="J365" s="140"/>
      <c r="K365" s="38"/>
      <c r="L365" s="141"/>
      <c r="M365" s="141"/>
      <c r="N365" s="141"/>
      <c r="O365" s="141"/>
      <c r="P365" s="39" t="s">
        <v>0</v>
      </c>
      <c r="Q365" s="39" t="s">
        <v>0</v>
      </c>
      <c r="R365" s="54">
        <f>R366</f>
        <v>508.7</v>
      </c>
      <c r="S365" s="54">
        <f>S366</f>
        <v>508.6</v>
      </c>
      <c r="T365" s="54">
        <f t="shared" ref="T365" si="96">T366</f>
        <v>286.2</v>
      </c>
      <c r="U365" s="54">
        <f>U366</f>
        <v>966.1</v>
      </c>
      <c r="V365" s="54">
        <f t="shared" ref="V365:W365" si="97">V366</f>
        <v>989.1</v>
      </c>
      <c r="W365" s="54">
        <f t="shared" si="97"/>
        <v>994.8</v>
      </c>
      <c r="X365" s="12"/>
      <c r="Y365" s="12"/>
    </row>
    <row r="366" spans="1:25" ht="326.25" customHeight="1" x14ac:dyDescent="0.45">
      <c r="A366" s="4"/>
      <c r="B366" s="47">
        <v>300000000</v>
      </c>
      <c r="C366" s="47">
        <v>304000000</v>
      </c>
      <c r="D366" s="48">
        <v>304020000</v>
      </c>
      <c r="E366" s="51">
        <v>304020059</v>
      </c>
      <c r="F366" s="77" t="s">
        <v>0</v>
      </c>
      <c r="G366" s="65" t="s">
        <v>0</v>
      </c>
      <c r="H366" s="63">
        <v>40</v>
      </c>
      <c r="I366" s="65" t="s">
        <v>65</v>
      </c>
      <c r="J366" s="64">
        <v>40055000</v>
      </c>
      <c r="K366" s="65" t="s">
        <v>71</v>
      </c>
      <c r="L366" s="65" t="s">
        <v>651</v>
      </c>
      <c r="M366" s="65" t="s">
        <v>826</v>
      </c>
      <c r="N366" s="65" t="s">
        <v>827</v>
      </c>
      <c r="O366" s="65" t="s">
        <v>828</v>
      </c>
      <c r="P366" s="69">
        <v>1</v>
      </c>
      <c r="Q366" s="69">
        <v>13</v>
      </c>
      <c r="R366" s="42">
        <v>508.7</v>
      </c>
      <c r="S366" s="42">
        <v>508.6</v>
      </c>
      <c r="T366" s="42">
        <v>286.2</v>
      </c>
      <c r="U366" s="42">
        <v>966.1</v>
      </c>
      <c r="V366" s="42">
        <v>989.1</v>
      </c>
      <c r="W366" s="42">
        <v>994.8</v>
      </c>
      <c r="X366" s="13"/>
    </row>
    <row r="367" spans="1:25" s="7" customFormat="1" ht="194.25" customHeight="1" x14ac:dyDescent="0.5">
      <c r="A367" s="6"/>
      <c r="B367" s="138">
        <v>304020067</v>
      </c>
      <c r="C367" s="139"/>
      <c r="D367" s="139"/>
      <c r="E367" s="139"/>
      <c r="F367" s="68">
        <v>304020067</v>
      </c>
      <c r="G367" s="38" t="s">
        <v>70</v>
      </c>
      <c r="H367" s="140"/>
      <c r="I367" s="140"/>
      <c r="J367" s="140"/>
      <c r="K367" s="38"/>
      <c r="L367" s="141"/>
      <c r="M367" s="141"/>
      <c r="N367" s="141"/>
      <c r="O367" s="141"/>
      <c r="P367" s="39" t="s">
        <v>0</v>
      </c>
      <c r="Q367" s="39" t="s">
        <v>0</v>
      </c>
      <c r="R367" s="54">
        <f>R368</f>
        <v>2710</v>
      </c>
      <c r="S367" s="54">
        <f t="shared" ref="S367:W367" si="98">S368</f>
        <v>2708.6</v>
      </c>
      <c r="T367" s="54">
        <f t="shared" si="98"/>
        <v>3769.1</v>
      </c>
      <c r="U367" s="54">
        <f t="shared" si="98"/>
        <v>247.7</v>
      </c>
      <c r="V367" s="54">
        <f t="shared" si="98"/>
        <v>247.7</v>
      </c>
      <c r="W367" s="54">
        <f t="shared" si="98"/>
        <v>247.7</v>
      </c>
      <c r="X367" s="12"/>
      <c r="Y367" s="12"/>
    </row>
    <row r="368" spans="1:25" s="7" customFormat="1" ht="326.25" customHeight="1" x14ac:dyDescent="0.5">
      <c r="A368" s="10"/>
      <c r="B368" s="47">
        <v>300000000</v>
      </c>
      <c r="C368" s="47">
        <v>304000000</v>
      </c>
      <c r="D368" s="51">
        <v>304020000</v>
      </c>
      <c r="E368" s="51">
        <v>304020067</v>
      </c>
      <c r="F368" s="65"/>
      <c r="G368" s="38"/>
      <c r="H368" s="63">
        <v>40</v>
      </c>
      <c r="I368" s="65" t="s">
        <v>65</v>
      </c>
      <c r="J368" s="64">
        <v>40500170</v>
      </c>
      <c r="K368" s="65" t="s">
        <v>69</v>
      </c>
      <c r="L368" s="65" t="s">
        <v>651</v>
      </c>
      <c r="M368" s="65" t="s">
        <v>816</v>
      </c>
      <c r="N368" s="65" t="s">
        <v>829</v>
      </c>
      <c r="O368" s="65" t="s">
        <v>815</v>
      </c>
      <c r="P368" s="69">
        <v>4</v>
      </c>
      <c r="Q368" s="69">
        <v>5</v>
      </c>
      <c r="R368" s="42">
        <v>2710</v>
      </c>
      <c r="S368" s="42">
        <v>2708.6</v>
      </c>
      <c r="T368" s="42">
        <v>3769.1</v>
      </c>
      <c r="U368" s="42">
        <v>247.7</v>
      </c>
      <c r="V368" s="42">
        <v>247.7</v>
      </c>
      <c r="W368" s="42">
        <v>247.7</v>
      </c>
      <c r="X368" s="12"/>
      <c r="Y368" s="12"/>
    </row>
    <row r="369" spans="1:25" s="7" customFormat="1" ht="176.25" customHeight="1" x14ac:dyDescent="0.5">
      <c r="A369" s="6"/>
      <c r="B369" s="138">
        <v>304020084</v>
      </c>
      <c r="C369" s="139"/>
      <c r="D369" s="139"/>
      <c r="E369" s="139"/>
      <c r="F369" s="68">
        <v>304020084</v>
      </c>
      <c r="G369" s="38" t="s">
        <v>68</v>
      </c>
      <c r="H369" s="140"/>
      <c r="I369" s="140"/>
      <c r="J369" s="140"/>
      <c r="K369" s="38"/>
      <c r="L369" s="141"/>
      <c r="M369" s="141"/>
      <c r="N369" s="141"/>
      <c r="O369" s="141"/>
      <c r="P369" s="39" t="s">
        <v>0</v>
      </c>
      <c r="Q369" s="39" t="s">
        <v>0</v>
      </c>
      <c r="R369" s="54">
        <f t="shared" ref="R369:T369" si="99">R370</f>
        <v>3459.8</v>
      </c>
      <c r="S369" s="54">
        <f t="shared" si="99"/>
        <v>3459.8</v>
      </c>
      <c r="T369" s="54">
        <f t="shared" si="99"/>
        <v>2880.5</v>
      </c>
      <c r="U369" s="54">
        <v>8266.4</v>
      </c>
      <c r="V369" s="54">
        <v>8266.4</v>
      </c>
      <c r="W369" s="54">
        <v>8266.4</v>
      </c>
      <c r="X369" s="12"/>
      <c r="Y369" s="12"/>
    </row>
    <row r="370" spans="1:25" ht="326.25" customHeight="1" x14ac:dyDescent="0.45">
      <c r="A370" s="4"/>
      <c r="B370" s="47">
        <v>300000000</v>
      </c>
      <c r="C370" s="47">
        <v>304000000</v>
      </c>
      <c r="D370" s="48">
        <v>304020000</v>
      </c>
      <c r="E370" s="51">
        <v>304020084</v>
      </c>
      <c r="F370" s="77" t="s">
        <v>0</v>
      </c>
      <c r="G370" s="65" t="s">
        <v>0</v>
      </c>
      <c r="H370" s="63">
        <v>481</v>
      </c>
      <c r="I370" s="65" t="s">
        <v>59</v>
      </c>
      <c r="J370" s="64">
        <v>481481508</v>
      </c>
      <c r="K370" s="65" t="s">
        <v>67</v>
      </c>
      <c r="L370" s="65" t="s">
        <v>654</v>
      </c>
      <c r="M370" s="65" t="s">
        <v>1032</v>
      </c>
      <c r="N370" s="65" t="s">
        <v>1033</v>
      </c>
      <c r="O370" s="65" t="s">
        <v>1034</v>
      </c>
      <c r="P370" s="69">
        <v>9</v>
      </c>
      <c r="Q370" s="69">
        <v>9</v>
      </c>
      <c r="R370" s="42">
        <v>3459.8</v>
      </c>
      <c r="S370" s="42">
        <v>3459.8</v>
      </c>
      <c r="T370" s="49">
        <v>2880.5</v>
      </c>
      <c r="U370" s="42">
        <v>8266.4</v>
      </c>
      <c r="V370" s="42">
        <v>8266.4</v>
      </c>
      <c r="W370" s="42">
        <v>8266.4</v>
      </c>
    </row>
    <row r="371" spans="1:25" s="7" customFormat="1" ht="326.25" customHeight="1" x14ac:dyDescent="0.5">
      <c r="A371" s="6"/>
      <c r="B371" s="138">
        <v>304020089</v>
      </c>
      <c r="C371" s="139"/>
      <c r="D371" s="139"/>
      <c r="E371" s="139"/>
      <c r="F371" s="68">
        <v>304020089</v>
      </c>
      <c r="G371" s="38" t="s">
        <v>66</v>
      </c>
      <c r="H371" s="140"/>
      <c r="I371" s="140"/>
      <c r="J371" s="140"/>
      <c r="K371" s="38"/>
      <c r="L371" s="141"/>
      <c r="M371" s="141"/>
      <c r="N371" s="141"/>
      <c r="O371" s="141"/>
      <c r="P371" s="39" t="s">
        <v>0</v>
      </c>
      <c r="Q371" s="39" t="s">
        <v>0</v>
      </c>
      <c r="R371" s="54">
        <f>R372+R373+R374</f>
        <v>767.5</v>
      </c>
      <c r="S371" s="54">
        <f t="shared" ref="S371:W371" si="100">S372+S373+S374</f>
        <v>767.5</v>
      </c>
      <c r="T371" s="54">
        <f t="shared" si="100"/>
        <v>38</v>
      </c>
      <c r="U371" s="54">
        <f t="shared" si="100"/>
        <v>873</v>
      </c>
      <c r="V371" s="54">
        <f t="shared" si="100"/>
        <v>873</v>
      </c>
      <c r="W371" s="54">
        <f t="shared" si="100"/>
        <v>708</v>
      </c>
      <c r="X371" s="12"/>
      <c r="Y371" s="12"/>
    </row>
    <row r="372" spans="1:25" ht="326.25" customHeight="1" x14ac:dyDescent="0.45">
      <c r="A372" s="4"/>
      <c r="B372" s="43">
        <v>300000000</v>
      </c>
      <c r="C372" s="43">
        <v>304000000</v>
      </c>
      <c r="D372" s="44">
        <v>304020000</v>
      </c>
      <c r="E372" s="44">
        <v>304020089</v>
      </c>
      <c r="F372" s="77" t="s">
        <v>0</v>
      </c>
      <c r="G372" s="65" t="s">
        <v>0</v>
      </c>
      <c r="H372" s="63">
        <v>40</v>
      </c>
      <c r="I372" s="65" t="s">
        <v>65</v>
      </c>
      <c r="J372" s="64">
        <v>40500135</v>
      </c>
      <c r="K372" s="65" t="s">
        <v>64</v>
      </c>
      <c r="L372" s="65" t="s">
        <v>654</v>
      </c>
      <c r="M372" s="65" t="s">
        <v>782</v>
      </c>
      <c r="N372" s="65" t="s">
        <v>830</v>
      </c>
      <c r="O372" s="65" t="s">
        <v>784</v>
      </c>
      <c r="P372" s="69">
        <v>1</v>
      </c>
      <c r="Q372" s="69">
        <v>13</v>
      </c>
      <c r="R372" s="42">
        <v>297.8</v>
      </c>
      <c r="S372" s="42">
        <v>297.8</v>
      </c>
      <c r="T372" s="42">
        <v>38</v>
      </c>
      <c r="U372" s="42">
        <v>328</v>
      </c>
      <c r="V372" s="42">
        <v>328</v>
      </c>
      <c r="W372" s="42">
        <v>288</v>
      </c>
      <c r="X372" s="13"/>
    </row>
    <row r="373" spans="1:25" ht="326.25" customHeight="1" x14ac:dyDescent="0.45">
      <c r="A373" s="4"/>
      <c r="B373" s="45">
        <v>300000000</v>
      </c>
      <c r="C373" s="45">
        <v>304000000</v>
      </c>
      <c r="D373" s="46">
        <v>304020000</v>
      </c>
      <c r="E373" s="46">
        <v>304020089</v>
      </c>
      <c r="F373" s="77" t="s">
        <v>0</v>
      </c>
      <c r="G373" s="65" t="s">
        <v>0</v>
      </c>
      <c r="H373" s="63">
        <v>40</v>
      </c>
      <c r="I373" s="65" t="s">
        <v>65</v>
      </c>
      <c r="J373" s="64">
        <v>40500135</v>
      </c>
      <c r="K373" s="65" t="s">
        <v>64</v>
      </c>
      <c r="L373" s="65" t="s">
        <v>651</v>
      </c>
      <c r="M373" s="65" t="s">
        <v>782</v>
      </c>
      <c r="N373" s="65" t="s">
        <v>830</v>
      </c>
      <c r="O373" s="65" t="s">
        <v>784</v>
      </c>
      <c r="P373" s="69">
        <v>4</v>
      </c>
      <c r="Q373" s="69">
        <v>12</v>
      </c>
      <c r="R373" s="42">
        <v>80.5</v>
      </c>
      <c r="S373" s="42">
        <v>80.5</v>
      </c>
      <c r="T373" s="42">
        <v>0</v>
      </c>
      <c r="U373" s="42">
        <v>125</v>
      </c>
      <c r="V373" s="42">
        <v>125</v>
      </c>
      <c r="W373" s="42">
        <v>0</v>
      </c>
      <c r="X373" s="13"/>
    </row>
    <row r="374" spans="1:25" ht="326.25" customHeight="1" x14ac:dyDescent="0.45">
      <c r="A374" s="4"/>
      <c r="B374" s="37">
        <v>300000000</v>
      </c>
      <c r="C374" s="37">
        <v>304000000</v>
      </c>
      <c r="D374" s="35">
        <v>304020000</v>
      </c>
      <c r="E374" s="35">
        <v>304020089</v>
      </c>
      <c r="F374" s="77" t="s">
        <v>0</v>
      </c>
      <c r="G374" s="65" t="s">
        <v>0</v>
      </c>
      <c r="H374" s="63">
        <v>40</v>
      </c>
      <c r="I374" s="65" t="s">
        <v>65</v>
      </c>
      <c r="J374" s="64">
        <v>40500135</v>
      </c>
      <c r="K374" s="65" t="s">
        <v>64</v>
      </c>
      <c r="L374" s="65" t="s">
        <v>651</v>
      </c>
      <c r="M374" s="65" t="s">
        <v>782</v>
      </c>
      <c r="N374" s="65" t="s">
        <v>830</v>
      </c>
      <c r="O374" s="65" t="s">
        <v>784</v>
      </c>
      <c r="P374" s="69">
        <v>10</v>
      </c>
      <c r="Q374" s="69">
        <v>6</v>
      </c>
      <c r="R374" s="42">
        <v>389.2</v>
      </c>
      <c r="S374" s="42">
        <v>389.2</v>
      </c>
      <c r="T374" s="42">
        <v>0</v>
      </c>
      <c r="U374" s="42">
        <v>420</v>
      </c>
      <c r="V374" s="42">
        <v>420</v>
      </c>
      <c r="W374" s="42">
        <v>420</v>
      </c>
      <c r="X374" s="13"/>
    </row>
    <row r="375" spans="1:25" s="7" customFormat="1" ht="104.25" customHeight="1" x14ac:dyDescent="0.5">
      <c r="A375" s="6"/>
      <c r="B375" s="138">
        <v>304030000</v>
      </c>
      <c r="C375" s="139"/>
      <c r="D375" s="139"/>
      <c r="E375" s="139"/>
      <c r="F375" s="68">
        <v>304030000</v>
      </c>
      <c r="G375" s="38" t="s">
        <v>63</v>
      </c>
      <c r="H375" s="140"/>
      <c r="I375" s="140"/>
      <c r="J375" s="140"/>
      <c r="K375" s="38"/>
      <c r="L375" s="141"/>
      <c r="M375" s="141"/>
      <c r="N375" s="141"/>
      <c r="O375" s="141"/>
      <c r="P375" s="39" t="s">
        <v>0</v>
      </c>
      <c r="Q375" s="39" t="s">
        <v>0</v>
      </c>
      <c r="R375" s="54">
        <f>R376+R380+R383+R385+R387+R378</f>
        <v>4860.1000000000004</v>
      </c>
      <c r="S375" s="54">
        <f t="shared" ref="S375:W375" si="101">S376+S380+S383+S385+S387+S378</f>
        <v>4859.5</v>
      </c>
      <c r="T375" s="54">
        <f t="shared" si="101"/>
        <v>4786.3</v>
      </c>
      <c r="U375" s="54">
        <f t="shared" si="101"/>
        <v>2641.4</v>
      </c>
      <c r="V375" s="54">
        <f t="shared" si="101"/>
        <v>2641.4</v>
      </c>
      <c r="W375" s="54">
        <f t="shared" si="101"/>
        <v>2641.4</v>
      </c>
      <c r="X375" s="12"/>
      <c r="Y375" s="12"/>
    </row>
    <row r="376" spans="1:25" ht="104.25" customHeight="1" x14ac:dyDescent="0.45">
      <c r="A376" s="4"/>
      <c r="B376" s="36"/>
      <c r="C376" s="36"/>
      <c r="D376" s="36"/>
      <c r="E376" s="37"/>
      <c r="F376" s="77" t="s">
        <v>831</v>
      </c>
      <c r="G376" s="65" t="s">
        <v>139</v>
      </c>
      <c r="H376" s="142"/>
      <c r="I376" s="142"/>
      <c r="J376" s="142"/>
      <c r="K376" s="65"/>
      <c r="L376" s="65"/>
      <c r="M376" s="65"/>
      <c r="N376" s="65"/>
      <c r="O376" s="65"/>
      <c r="P376" s="69"/>
      <c r="Q376" s="69"/>
      <c r="R376" s="54">
        <f>R377</f>
        <v>67.400000000000006</v>
      </c>
      <c r="S376" s="54">
        <f>S377</f>
        <v>67.400000000000006</v>
      </c>
      <c r="T376" s="42"/>
      <c r="U376" s="42"/>
      <c r="V376" s="42"/>
      <c r="W376" s="42"/>
      <c r="X376" s="18"/>
    </row>
    <row r="377" spans="1:25" ht="326.25" customHeight="1" x14ac:dyDescent="0.45">
      <c r="A377" s="4"/>
      <c r="B377" s="36"/>
      <c r="C377" s="36"/>
      <c r="D377" s="36"/>
      <c r="E377" s="37"/>
      <c r="F377" s="148"/>
      <c r="G377" s="148"/>
      <c r="H377" s="63">
        <v>40</v>
      </c>
      <c r="I377" s="63" t="s">
        <v>65</v>
      </c>
      <c r="J377" s="63" t="s">
        <v>832</v>
      </c>
      <c r="K377" s="65" t="s">
        <v>833</v>
      </c>
      <c r="L377" s="65" t="s">
        <v>651</v>
      </c>
      <c r="M377" s="65" t="s">
        <v>834</v>
      </c>
      <c r="N377" s="65" t="s">
        <v>835</v>
      </c>
      <c r="O377" s="65" t="s">
        <v>836</v>
      </c>
      <c r="P377" s="69">
        <v>3</v>
      </c>
      <c r="Q377" s="69">
        <v>4</v>
      </c>
      <c r="R377" s="42">
        <v>67.400000000000006</v>
      </c>
      <c r="S377" s="42">
        <v>67.400000000000006</v>
      </c>
      <c r="T377" s="42"/>
      <c r="U377" s="42"/>
      <c r="V377" s="42"/>
      <c r="W377" s="42"/>
      <c r="X377" s="18"/>
    </row>
    <row r="378" spans="1:25" ht="89.25" customHeight="1" x14ac:dyDescent="0.45">
      <c r="A378" s="4"/>
      <c r="B378" s="36"/>
      <c r="C378" s="36"/>
      <c r="D378" s="36"/>
      <c r="E378" s="37"/>
      <c r="F378" s="77" t="s">
        <v>1052</v>
      </c>
      <c r="G378" s="106" t="s">
        <v>62</v>
      </c>
      <c r="H378" s="142"/>
      <c r="I378" s="142"/>
      <c r="J378" s="142"/>
      <c r="K378" s="65"/>
      <c r="L378" s="65"/>
      <c r="M378" s="65"/>
      <c r="N378" s="65"/>
      <c r="O378" s="65"/>
      <c r="P378" s="69"/>
      <c r="Q378" s="69"/>
      <c r="R378" s="42">
        <f>R379</f>
        <v>0</v>
      </c>
      <c r="S378" s="42">
        <f t="shared" ref="S378:W378" si="102">S379</f>
        <v>0</v>
      </c>
      <c r="T378" s="42">
        <f t="shared" si="102"/>
        <v>2630.3</v>
      </c>
      <c r="U378" s="42">
        <f t="shared" si="102"/>
        <v>0</v>
      </c>
      <c r="V378" s="42">
        <f t="shared" si="102"/>
        <v>0</v>
      </c>
      <c r="W378" s="42">
        <f t="shared" si="102"/>
        <v>0</v>
      </c>
      <c r="X378" s="18"/>
    </row>
    <row r="379" spans="1:25" ht="326.25" customHeight="1" x14ac:dyDescent="0.45">
      <c r="A379" s="4"/>
      <c r="B379" s="36"/>
      <c r="C379" s="36"/>
      <c r="D379" s="36"/>
      <c r="E379" s="37"/>
      <c r="F379" s="77"/>
      <c r="G379" s="77"/>
      <c r="H379" s="63">
        <v>70</v>
      </c>
      <c r="I379" s="63" t="s">
        <v>61</v>
      </c>
      <c r="J379" s="63" t="s">
        <v>1054</v>
      </c>
      <c r="K379" s="65" t="s">
        <v>1053</v>
      </c>
      <c r="L379" s="65" t="s">
        <v>651</v>
      </c>
      <c r="M379" s="65" t="s">
        <v>1055</v>
      </c>
      <c r="N379" s="112" t="s">
        <v>1056</v>
      </c>
      <c r="O379" s="112" t="s">
        <v>1057</v>
      </c>
      <c r="P379" s="69">
        <v>10</v>
      </c>
      <c r="Q379" s="69">
        <v>4</v>
      </c>
      <c r="R379" s="42"/>
      <c r="S379" s="42"/>
      <c r="T379" s="42">
        <v>2630.3</v>
      </c>
      <c r="U379" s="42"/>
      <c r="V379" s="42"/>
      <c r="W379" s="42"/>
      <c r="X379" s="18"/>
    </row>
    <row r="380" spans="1:25" ht="179.25" customHeight="1" x14ac:dyDescent="0.45">
      <c r="A380" s="4"/>
      <c r="B380" s="36"/>
      <c r="C380" s="36"/>
      <c r="D380" s="36"/>
      <c r="E380" s="37"/>
      <c r="F380" s="77" t="s">
        <v>837</v>
      </c>
      <c r="G380" s="65" t="s">
        <v>838</v>
      </c>
      <c r="H380" s="63"/>
      <c r="I380" s="63"/>
      <c r="J380" s="63"/>
      <c r="K380" s="65"/>
      <c r="L380" s="65"/>
      <c r="M380" s="65"/>
      <c r="N380" s="65"/>
      <c r="O380" s="65"/>
      <c r="P380" s="69"/>
      <c r="Q380" s="69"/>
      <c r="R380" s="54">
        <f>R381+R382</f>
        <v>159.19999999999999</v>
      </c>
      <c r="S380" s="54">
        <f>S381+S382</f>
        <v>159.19999999999999</v>
      </c>
      <c r="T380" s="42"/>
      <c r="U380" s="42"/>
      <c r="V380" s="42"/>
      <c r="W380" s="42"/>
      <c r="X380" s="18"/>
    </row>
    <row r="381" spans="1:25" ht="326.25" customHeight="1" x14ac:dyDescent="0.45">
      <c r="A381" s="4"/>
      <c r="B381" s="36"/>
      <c r="C381" s="36"/>
      <c r="D381" s="36"/>
      <c r="E381" s="37"/>
      <c r="F381" s="148"/>
      <c r="G381" s="148"/>
      <c r="H381" s="63">
        <v>40</v>
      </c>
      <c r="I381" s="63" t="s">
        <v>65</v>
      </c>
      <c r="J381" s="63" t="s">
        <v>839</v>
      </c>
      <c r="K381" s="65" t="s">
        <v>840</v>
      </c>
      <c r="L381" s="65" t="s">
        <v>651</v>
      </c>
      <c r="M381" s="65" t="s">
        <v>834</v>
      </c>
      <c r="N381" s="65" t="s">
        <v>835</v>
      </c>
      <c r="O381" s="65" t="s">
        <v>836</v>
      </c>
      <c r="P381" s="69">
        <v>1</v>
      </c>
      <c r="Q381" s="69">
        <v>13</v>
      </c>
      <c r="R381" s="42">
        <v>137.6</v>
      </c>
      <c r="S381" s="42">
        <v>137.6</v>
      </c>
      <c r="T381" s="42"/>
      <c r="U381" s="42"/>
      <c r="V381" s="42"/>
      <c r="W381" s="42"/>
      <c r="X381" s="18"/>
    </row>
    <row r="382" spans="1:25" ht="326.25" customHeight="1" x14ac:dyDescent="0.45">
      <c r="A382" s="4"/>
      <c r="B382" s="36"/>
      <c r="C382" s="36"/>
      <c r="D382" s="36"/>
      <c r="E382" s="37"/>
      <c r="F382" s="77"/>
      <c r="G382" s="77"/>
      <c r="H382" s="63">
        <v>40</v>
      </c>
      <c r="I382" s="63" t="s">
        <v>65</v>
      </c>
      <c r="J382" s="63" t="s">
        <v>841</v>
      </c>
      <c r="K382" s="65" t="s">
        <v>842</v>
      </c>
      <c r="L382" s="65" t="s">
        <v>651</v>
      </c>
      <c r="M382" s="65" t="s">
        <v>834</v>
      </c>
      <c r="N382" s="65" t="s">
        <v>835</v>
      </c>
      <c r="O382" s="65" t="s">
        <v>836</v>
      </c>
      <c r="P382" s="69">
        <v>1</v>
      </c>
      <c r="Q382" s="69">
        <v>13</v>
      </c>
      <c r="R382" s="42">
        <v>21.6</v>
      </c>
      <c r="S382" s="42">
        <v>21.6</v>
      </c>
      <c r="T382" s="42"/>
      <c r="U382" s="42"/>
      <c r="V382" s="42"/>
      <c r="W382" s="42"/>
      <c r="X382" s="18"/>
    </row>
    <row r="383" spans="1:25" ht="83.25" customHeight="1" x14ac:dyDescent="0.45">
      <c r="A383" s="4"/>
      <c r="B383" s="36"/>
      <c r="C383" s="36"/>
      <c r="D383" s="36"/>
      <c r="E383" s="37"/>
      <c r="F383" s="77" t="s">
        <v>843</v>
      </c>
      <c r="G383" s="65" t="s">
        <v>844</v>
      </c>
      <c r="H383" s="63"/>
      <c r="I383" s="63"/>
      <c r="J383" s="63"/>
      <c r="K383" s="65"/>
      <c r="L383" s="65"/>
      <c r="M383" s="65"/>
      <c r="N383" s="65"/>
      <c r="O383" s="65"/>
      <c r="P383" s="69"/>
      <c r="Q383" s="69"/>
      <c r="R383" s="54">
        <f>R384</f>
        <v>235.3</v>
      </c>
      <c r="S383" s="54">
        <f>S384</f>
        <v>235.3</v>
      </c>
      <c r="T383" s="42"/>
      <c r="U383" s="42"/>
      <c r="V383" s="42"/>
      <c r="W383" s="42"/>
      <c r="X383" s="18"/>
    </row>
    <row r="384" spans="1:25" ht="326.25" customHeight="1" x14ac:dyDescent="0.45">
      <c r="A384" s="4"/>
      <c r="B384" s="36"/>
      <c r="C384" s="36"/>
      <c r="D384" s="36"/>
      <c r="E384" s="37"/>
      <c r="F384" s="77"/>
      <c r="G384" s="77"/>
      <c r="H384" s="63">
        <v>40</v>
      </c>
      <c r="I384" s="63" t="s">
        <v>65</v>
      </c>
      <c r="J384" s="63" t="s">
        <v>845</v>
      </c>
      <c r="K384" s="65" t="s">
        <v>846</v>
      </c>
      <c r="L384" s="65" t="s">
        <v>651</v>
      </c>
      <c r="M384" s="65" t="s">
        <v>834</v>
      </c>
      <c r="N384" s="65" t="s">
        <v>835</v>
      </c>
      <c r="O384" s="65" t="s">
        <v>836</v>
      </c>
      <c r="P384" s="69">
        <v>10</v>
      </c>
      <c r="Q384" s="69">
        <v>6</v>
      </c>
      <c r="R384" s="42">
        <v>235.3</v>
      </c>
      <c r="S384" s="42">
        <v>235.3</v>
      </c>
      <c r="T384" s="42"/>
      <c r="U384" s="42"/>
      <c r="V384" s="42"/>
      <c r="W384" s="42"/>
      <c r="X384" s="18"/>
    </row>
    <row r="385" spans="1:25" ht="110.25" customHeight="1" x14ac:dyDescent="0.45">
      <c r="A385" s="4"/>
      <c r="B385" s="36"/>
      <c r="C385" s="36"/>
      <c r="D385" s="36"/>
      <c r="E385" s="37"/>
      <c r="F385" s="77" t="s">
        <v>847</v>
      </c>
      <c r="G385" s="106" t="s">
        <v>848</v>
      </c>
      <c r="H385" s="142"/>
      <c r="I385" s="142"/>
      <c r="J385" s="142"/>
      <c r="K385" s="65"/>
      <c r="L385" s="65"/>
      <c r="M385" s="65"/>
      <c r="N385" s="65"/>
      <c r="O385" s="65"/>
      <c r="P385" s="69"/>
      <c r="Q385" s="69"/>
      <c r="R385" s="54">
        <f>R386</f>
        <v>48.2</v>
      </c>
      <c r="S385" s="54">
        <f>S386</f>
        <v>48.2</v>
      </c>
      <c r="T385" s="42"/>
      <c r="U385" s="42"/>
      <c r="V385" s="42"/>
      <c r="W385" s="42"/>
      <c r="X385" s="18"/>
    </row>
    <row r="386" spans="1:25" ht="326.25" customHeight="1" x14ac:dyDescent="0.45">
      <c r="A386" s="4"/>
      <c r="B386" s="36"/>
      <c r="C386" s="36"/>
      <c r="D386" s="36"/>
      <c r="E386" s="37"/>
      <c r="F386" s="148"/>
      <c r="G386" s="148"/>
      <c r="H386" s="63">
        <v>40</v>
      </c>
      <c r="I386" s="63" t="s">
        <v>65</v>
      </c>
      <c r="J386" s="63" t="s">
        <v>849</v>
      </c>
      <c r="K386" s="65" t="s">
        <v>850</v>
      </c>
      <c r="L386" s="65" t="s">
        <v>651</v>
      </c>
      <c r="M386" s="65" t="s">
        <v>834</v>
      </c>
      <c r="N386" s="65" t="s">
        <v>835</v>
      </c>
      <c r="O386" s="65" t="s">
        <v>836</v>
      </c>
      <c r="P386" s="69">
        <v>4</v>
      </c>
      <c r="Q386" s="69">
        <v>12</v>
      </c>
      <c r="R386" s="42">
        <v>48.2</v>
      </c>
      <c r="S386" s="42">
        <v>48.2</v>
      </c>
      <c r="T386" s="42"/>
      <c r="U386" s="42"/>
      <c r="V386" s="42"/>
      <c r="W386" s="42"/>
      <c r="X386" s="18"/>
    </row>
    <row r="387" spans="1:25" ht="239.25" customHeight="1" x14ac:dyDescent="0.45">
      <c r="A387" s="4"/>
      <c r="B387" s="143">
        <v>304030021</v>
      </c>
      <c r="C387" s="144"/>
      <c r="D387" s="144"/>
      <c r="E387" s="144"/>
      <c r="F387" s="68">
        <v>304030021</v>
      </c>
      <c r="G387" s="38" t="s">
        <v>60</v>
      </c>
      <c r="H387" s="142"/>
      <c r="I387" s="142"/>
      <c r="J387" s="142"/>
      <c r="K387" s="65"/>
      <c r="L387" s="145"/>
      <c r="M387" s="145"/>
      <c r="N387" s="145"/>
      <c r="O387" s="145"/>
      <c r="P387" s="69" t="s">
        <v>0</v>
      </c>
      <c r="Q387" s="69" t="s">
        <v>0</v>
      </c>
      <c r="R387" s="54">
        <f>R388+R389</f>
        <v>4350</v>
      </c>
      <c r="S387" s="54">
        <f t="shared" ref="S387:W387" si="103">S388+S389</f>
        <v>4349.3999999999996</v>
      </c>
      <c r="T387" s="54">
        <f t="shared" si="103"/>
        <v>2156</v>
      </c>
      <c r="U387" s="54">
        <f t="shared" si="103"/>
        <v>2641.4</v>
      </c>
      <c r="V387" s="54">
        <f t="shared" si="103"/>
        <v>2641.4</v>
      </c>
      <c r="W387" s="54">
        <f t="shared" si="103"/>
        <v>2641.4</v>
      </c>
      <c r="X387" s="18"/>
    </row>
    <row r="388" spans="1:25" ht="326.25" customHeight="1" x14ac:dyDescent="0.45">
      <c r="A388" s="4"/>
      <c r="B388" s="43">
        <v>300000000</v>
      </c>
      <c r="C388" s="43">
        <v>304000000</v>
      </c>
      <c r="D388" s="44">
        <v>304030000</v>
      </c>
      <c r="E388" s="44">
        <v>304030021</v>
      </c>
      <c r="F388" s="77" t="s">
        <v>0</v>
      </c>
      <c r="G388" s="65" t="s">
        <v>0</v>
      </c>
      <c r="H388" s="63">
        <v>40</v>
      </c>
      <c r="I388" s="65" t="s">
        <v>65</v>
      </c>
      <c r="J388" s="64">
        <v>40500230</v>
      </c>
      <c r="K388" s="65" t="s">
        <v>507</v>
      </c>
      <c r="L388" s="65" t="s">
        <v>651</v>
      </c>
      <c r="M388" s="65" t="s">
        <v>851</v>
      </c>
      <c r="N388" s="65" t="s">
        <v>852</v>
      </c>
      <c r="O388" s="65" t="s">
        <v>853</v>
      </c>
      <c r="P388" s="69">
        <v>4</v>
      </c>
      <c r="Q388" s="69">
        <v>5</v>
      </c>
      <c r="R388" s="42">
        <v>0</v>
      </c>
      <c r="S388" s="42">
        <v>0</v>
      </c>
      <c r="T388" s="42">
        <v>0</v>
      </c>
      <c r="U388" s="42">
        <v>2641.4</v>
      </c>
      <c r="V388" s="42">
        <v>2641.4</v>
      </c>
      <c r="W388" s="42">
        <v>2641.4</v>
      </c>
      <c r="X388" s="18"/>
    </row>
    <row r="389" spans="1:25" ht="326.25" customHeight="1" x14ac:dyDescent="0.45">
      <c r="A389" s="4"/>
      <c r="B389" s="47">
        <v>300000000</v>
      </c>
      <c r="C389" s="47">
        <v>304000000</v>
      </c>
      <c r="D389" s="48">
        <v>304030000</v>
      </c>
      <c r="E389" s="51">
        <v>304030021</v>
      </c>
      <c r="F389" s="77" t="s">
        <v>0</v>
      </c>
      <c r="G389" s="65" t="s">
        <v>0</v>
      </c>
      <c r="H389" s="63">
        <v>481</v>
      </c>
      <c r="I389" s="65" t="s">
        <v>59</v>
      </c>
      <c r="J389" s="64">
        <v>481481005</v>
      </c>
      <c r="K389" s="65" t="s">
        <v>58</v>
      </c>
      <c r="L389" s="65" t="s">
        <v>654</v>
      </c>
      <c r="M389" s="65" t="s">
        <v>944</v>
      </c>
      <c r="N389" s="65" t="s">
        <v>943</v>
      </c>
      <c r="O389" s="65" t="s">
        <v>942</v>
      </c>
      <c r="P389" s="69">
        <v>4</v>
      </c>
      <c r="Q389" s="69">
        <v>5</v>
      </c>
      <c r="R389" s="42">
        <v>4350</v>
      </c>
      <c r="S389" s="42">
        <v>4349.3999999999996</v>
      </c>
      <c r="T389" s="42">
        <v>2156</v>
      </c>
      <c r="U389" s="42">
        <v>0</v>
      </c>
      <c r="V389" s="42">
        <v>0</v>
      </c>
      <c r="W389" s="42">
        <v>0</v>
      </c>
    </row>
    <row r="390" spans="1:25" s="7" customFormat="1" ht="107.25" customHeight="1" x14ac:dyDescent="0.5">
      <c r="A390" s="6"/>
      <c r="B390" s="146">
        <v>306000000</v>
      </c>
      <c r="C390" s="147"/>
      <c r="D390" s="147"/>
      <c r="E390" s="147"/>
      <c r="F390" s="68">
        <v>306000000</v>
      </c>
      <c r="G390" s="38" t="s">
        <v>57</v>
      </c>
      <c r="H390" s="140"/>
      <c r="I390" s="140"/>
      <c r="J390" s="140"/>
      <c r="K390" s="38"/>
      <c r="L390" s="141"/>
      <c r="M390" s="141"/>
      <c r="N390" s="141"/>
      <c r="O390" s="141"/>
      <c r="P390" s="39" t="s">
        <v>0</v>
      </c>
      <c r="Q390" s="39" t="s">
        <v>0</v>
      </c>
      <c r="R390" s="54">
        <f>R392+R394+R402+R413</f>
        <v>787938</v>
      </c>
      <c r="S390" s="54">
        <f t="shared" ref="S390:W390" si="104">S392+S394+S402+S413</f>
        <v>758993.5</v>
      </c>
      <c r="T390" s="54">
        <f t="shared" si="104"/>
        <v>800856.7</v>
      </c>
      <c r="U390" s="54">
        <f t="shared" si="104"/>
        <v>534287.9</v>
      </c>
      <c r="V390" s="54">
        <f>V392+V394+V402+V413</f>
        <v>537736</v>
      </c>
      <c r="W390" s="54">
        <f t="shared" si="104"/>
        <v>537921.69999999995</v>
      </c>
      <c r="X390" s="12"/>
      <c r="Y390" s="12"/>
    </row>
    <row r="391" spans="1:25" ht="107.25" customHeight="1" x14ac:dyDescent="0.45">
      <c r="A391" s="4"/>
      <c r="B391" s="143">
        <v>306010000</v>
      </c>
      <c r="C391" s="144"/>
      <c r="D391" s="144"/>
      <c r="E391" s="144"/>
      <c r="F391" s="68">
        <v>306010000</v>
      </c>
      <c r="G391" s="38" t="s">
        <v>56</v>
      </c>
      <c r="H391" s="142"/>
      <c r="I391" s="142"/>
      <c r="J391" s="142"/>
      <c r="K391" s="65"/>
      <c r="L391" s="145"/>
      <c r="M391" s="145"/>
      <c r="N391" s="145"/>
      <c r="O391" s="145"/>
      <c r="P391" s="69" t="s">
        <v>0</v>
      </c>
      <c r="Q391" s="69" t="s">
        <v>0</v>
      </c>
      <c r="R391" s="42">
        <f>R392</f>
        <v>274250.90000000002</v>
      </c>
      <c r="S391" s="42">
        <f>S392</f>
        <v>274250.90000000002</v>
      </c>
      <c r="T391" s="42">
        <f t="shared" ref="T391:W391" si="105">T392</f>
        <v>288500.40000000002</v>
      </c>
      <c r="U391" s="42">
        <f t="shared" si="105"/>
        <v>299292</v>
      </c>
      <c r="V391" s="42">
        <f t="shared" si="105"/>
        <v>300833.59999999998</v>
      </c>
      <c r="W391" s="42">
        <f t="shared" si="105"/>
        <v>300833.59999999998</v>
      </c>
    </row>
    <row r="392" spans="1:25" s="7" customFormat="1" ht="107.25" customHeight="1" x14ac:dyDescent="0.5">
      <c r="A392" s="6"/>
      <c r="B392" s="138">
        <v>306010000</v>
      </c>
      <c r="C392" s="139"/>
      <c r="D392" s="139"/>
      <c r="E392" s="139"/>
      <c r="F392" s="68">
        <v>306010000</v>
      </c>
      <c r="G392" s="38" t="s">
        <v>56</v>
      </c>
      <c r="H392" s="140"/>
      <c r="I392" s="140"/>
      <c r="J392" s="140"/>
      <c r="K392" s="38"/>
      <c r="L392" s="141"/>
      <c r="M392" s="141"/>
      <c r="N392" s="141"/>
      <c r="O392" s="141"/>
      <c r="P392" s="39" t="s">
        <v>0</v>
      </c>
      <c r="Q392" s="39" t="s">
        <v>0</v>
      </c>
      <c r="R392" s="54">
        <f>R393</f>
        <v>274250.90000000002</v>
      </c>
      <c r="S392" s="54">
        <f t="shared" ref="S392:W392" si="106">S393</f>
        <v>274250.90000000002</v>
      </c>
      <c r="T392" s="54">
        <f t="shared" si="106"/>
        <v>288500.40000000002</v>
      </c>
      <c r="U392" s="54">
        <f t="shared" si="106"/>
        <v>299292</v>
      </c>
      <c r="V392" s="54">
        <f t="shared" si="106"/>
        <v>300833.59999999998</v>
      </c>
      <c r="W392" s="54">
        <f t="shared" si="106"/>
        <v>300833.59999999998</v>
      </c>
      <c r="X392" s="12"/>
      <c r="Y392" s="12"/>
    </row>
    <row r="393" spans="1:25" ht="326.25" customHeight="1" x14ac:dyDescent="0.45">
      <c r="A393" s="4"/>
      <c r="B393" s="47">
        <v>300000000</v>
      </c>
      <c r="C393" s="47">
        <v>306000000</v>
      </c>
      <c r="D393" s="48">
        <v>306010000</v>
      </c>
      <c r="E393" s="51">
        <v>306010000</v>
      </c>
      <c r="F393" s="77" t="s">
        <v>0</v>
      </c>
      <c r="G393" s="65" t="s">
        <v>0</v>
      </c>
      <c r="H393" s="63" t="s">
        <v>953</v>
      </c>
      <c r="I393" s="65" t="s">
        <v>2</v>
      </c>
      <c r="J393" s="64" t="s">
        <v>1071</v>
      </c>
      <c r="K393" s="65" t="s">
        <v>55</v>
      </c>
      <c r="L393" s="65" t="s">
        <v>654</v>
      </c>
      <c r="M393" s="65" t="s">
        <v>954</v>
      </c>
      <c r="N393" s="65" t="s">
        <v>955</v>
      </c>
      <c r="O393" s="65" t="s">
        <v>956</v>
      </c>
      <c r="P393" s="69">
        <v>14</v>
      </c>
      <c r="Q393" s="69" t="s">
        <v>957</v>
      </c>
      <c r="R393" s="42">
        <v>274250.90000000002</v>
      </c>
      <c r="S393" s="42">
        <v>274250.90000000002</v>
      </c>
      <c r="T393" s="42">
        <v>288500.40000000002</v>
      </c>
      <c r="U393" s="42">
        <v>299292</v>
      </c>
      <c r="V393" s="42">
        <v>300833.59999999998</v>
      </c>
      <c r="W393" s="42">
        <v>300833.59999999998</v>
      </c>
    </row>
    <row r="394" spans="1:25" ht="71.25" customHeight="1" x14ac:dyDescent="0.45">
      <c r="A394" s="4"/>
      <c r="B394" s="47"/>
      <c r="C394" s="51"/>
      <c r="D394" s="48"/>
      <c r="E394" s="51"/>
      <c r="F394" s="68" t="s">
        <v>1015</v>
      </c>
      <c r="G394" s="38" t="s">
        <v>972</v>
      </c>
      <c r="H394" s="140"/>
      <c r="I394" s="140"/>
      <c r="J394" s="140"/>
      <c r="K394" s="38"/>
      <c r="L394" s="38"/>
      <c r="M394" s="38"/>
      <c r="N394" s="38"/>
      <c r="O394" s="38"/>
      <c r="P394" s="39"/>
      <c r="Q394" s="39"/>
      <c r="R394" s="54">
        <f>R395+R396+R397+R398+R399+R400+R401</f>
        <v>0</v>
      </c>
      <c r="S394" s="54">
        <f t="shared" ref="S394:W394" si="107">S395+S396+S397+S398+S399+S400+S401</f>
        <v>0</v>
      </c>
      <c r="T394" s="54">
        <f t="shared" si="107"/>
        <v>171598.3</v>
      </c>
      <c r="U394" s="54">
        <f>U395+U396+U397+U398+U399+U400+U401</f>
        <v>5852.7999999999993</v>
      </c>
      <c r="V394" s="54">
        <f>V395+V396+V397+V398+V399+V400+V401</f>
        <v>6109.2</v>
      </c>
      <c r="W394" s="54">
        <f t="shared" si="107"/>
        <v>6109.2</v>
      </c>
    </row>
    <row r="395" spans="1:25" ht="326.25" customHeight="1" x14ac:dyDescent="0.45">
      <c r="A395" s="4"/>
      <c r="B395" s="47"/>
      <c r="C395" s="51"/>
      <c r="D395" s="48"/>
      <c r="E395" s="51"/>
      <c r="F395" s="77"/>
      <c r="G395" s="65"/>
      <c r="H395" s="63" t="s">
        <v>953</v>
      </c>
      <c r="I395" s="65" t="s">
        <v>2</v>
      </c>
      <c r="J395" s="64" t="s">
        <v>1072</v>
      </c>
      <c r="K395" s="65" t="s">
        <v>31</v>
      </c>
      <c r="L395" s="65" t="s">
        <v>654</v>
      </c>
      <c r="M395" s="65" t="s">
        <v>958</v>
      </c>
      <c r="N395" s="65" t="s">
        <v>959</v>
      </c>
      <c r="O395" s="65" t="s">
        <v>960</v>
      </c>
      <c r="P395" s="69" t="s">
        <v>871</v>
      </c>
      <c r="Q395" s="69">
        <v>14</v>
      </c>
      <c r="R395" s="42">
        <v>0</v>
      </c>
      <c r="S395" s="42">
        <v>0</v>
      </c>
      <c r="T395" s="42">
        <v>148</v>
      </c>
      <c r="U395" s="42">
        <v>74.900000000000006</v>
      </c>
      <c r="V395" s="42">
        <v>75.7</v>
      </c>
      <c r="W395" s="42">
        <v>75.7</v>
      </c>
    </row>
    <row r="396" spans="1:25" ht="326.25" customHeight="1" x14ac:dyDescent="0.45">
      <c r="A396" s="4"/>
      <c r="B396" s="47"/>
      <c r="C396" s="51"/>
      <c r="D396" s="48"/>
      <c r="E396" s="51"/>
      <c r="F396" s="77"/>
      <c r="G396" s="65"/>
      <c r="H396" s="63" t="s">
        <v>953</v>
      </c>
      <c r="I396" s="65" t="s">
        <v>2</v>
      </c>
      <c r="J396" s="64" t="s">
        <v>1073</v>
      </c>
      <c r="K396" s="65" t="s">
        <v>23</v>
      </c>
      <c r="L396" s="65" t="s">
        <v>654</v>
      </c>
      <c r="M396" s="65" t="s">
        <v>961</v>
      </c>
      <c r="N396" s="65" t="s">
        <v>962</v>
      </c>
      <c r="O396" s="65" t="s">
        <v>963</v>
      </c>
      <c r="P396" s="69" t="s">
        <v>964</v>
      </c>
      <c r="Q396" s="69" t="s">
        <v>871</v>
      </c>
      <c r="R396" s="42">
        <v>0</v>
      </c>
      <c r="S396" s="42">
        <v>0</v>
      </c>
      <c r="T396" s="42">
        <v>8685.2999999999993</v>
      </c>
      <c r="U396" s="42">
        <v>5777.9</v>
      </c>
      <c r="V396" s="42">
        <v>6033.5</v>
      </c>
      <c r="W396" s="42">
        <v>6033.5</v>
      </c>
    </row>
    <row r="397" spans="1:25" ht="326.25" customHeight="1" x14ac:dyDescent="0.45">
      <c r="A397" s="4"/>
      <c r="B397" s="47"/>
      <c r="C397" s="51"/>
      <c r="D397" s="48"/>
      <c r="E397" s="51"/>
      <c r="F397" s="77"/>
      <c r="G397" s="65"/>
      <c r="H397" s="63" t="s">
        <v>953</v>
      </c>
      <c r="I397" s="65" t="s">
        <v>2</v>
      </c>
      <c r="J397" s="64" t="s">
        <v>1074</v>
      </c>
      <c r="K397" s="65" t="s">
        <v>25</v>
      </c>
      <c r="L397" s="65" t="s">
        <v>654</v>
      </c>
      <c r="M397" s="65" t="s">
        <v>961</v>
      </c>
      <c r="N397" s="65" t="s">
        <v>962</v>
      </c>
      <c r="O397" s="65" t="s">
        <v>963</v>
      </c>
      <c r="P397" s="69">
        <v>14</v>
      </c>
      <c r="Q397" s="69">
        <v>3</v>
      </c>
      <c r="R397" s="42">
        <v>0</v>
      </c>
      <c r="S397" s="42">
        <v>0</v>
      </c>
      <c r="T397" s="42">
        <v>5100</v>
      </c>
      <c r="U397" s="42">
        <v>0</v>
      </c>
      <c r="V397" s="42">
        <v>0</v>
      </c>
      <c r="W397" s="42">
        <v>0</v>
      </c>
    </row>
    <row r="398" spans="1:25" ht="326.25" customHeight="1" x14ac:dyDescent="0.45">
      <c r="A398" s="4"/>
      <c r="B398" s="47"/>
      <c r="C398" s="51"/>
      <c r="D398" s="48"/>
      <c r="E398" s="51"/>
      <c r="F398" s="77"/>
      <c r="G398" s="65"/>
      <c r="H398" s="63" t="s">
        <v>953</v>
      </c>
      <c r="I398" s="65" t="s">
        <v>2</v>
      </c>
      <c r="J398" s="64" t="s">
        <v>1075</v>
      </c>
      <c r="K398" s="65" t="s">
        <v>965</v>
      </c>
      <c r="L398" s="65" t="s">
        <v>654</v>
      </c>
      <c r="M398" s="65" t="s">
        <v>1134</v>
      </c>
      <c r="N398" s="65" t="s">
        <v>966</v>
      </c>
      <c r="O398" s="65" t="s">
        <v>130</v>
      </c>
      <c r="P398" s="69">
        <v>5</v>
      </c>
      <c r="Q398" s="69">
        <v>1</v>
      </c>
      <c r="R398" s="42">
        <v>0</v>
      </c>
      <c r="S398" s="42">
        <v>0</v>
      </c>
      <c r="T398" s="42">
        <v>54737.5</v>
      </c>
      <c r="U398" s="42">
        <v>0</v>
      </c>
      <c r="V398" s="42">
        <v>0</v>
      </c>
      <c r="W398" s="42">
        <v>0</v>
      </c>
    </row>
    <row r="399" spans="1:25" ht="326.25" customHeight="1" x14ac:dyDescent="0.45">
      <c r="A399" s="4"/>
      <c r="B399" s="47"/>
      <c r="C399" s="51"/>
      <c r="D399" s="48"/>
      <c r="E399" s="51"/>
      <c r="F399" s="77"/>
      <c r="G399" s="65"/>
      <c r="H399" s="63" t="s">
        <v>953</v>
      </c>
      <c r="I399" s="65" t="s">
        <v>2</v>
      </c>
      <c r="J399" s="64" t="s">
        <v>1076</v>
      </c>
      <c r="K399" s="65" t="s">
        <v>28</v>
      </c>
      <c r="L399" s="65" t="s">
        <v>654</v>
      </c>
      <c r="M399" s="65" t="s">
        <v>1135</v>
      </c>
      <c r="N399" s="65" t="s">
        <v>966</v>
      </c>
      <c r="O399" s="65" t="s">
        <v>130</v>
      </c>
      <c r="P399" s="69">
        <v>5</v>
      </c>
      <c r="Q399" s="69">
        <v>1</v>
      </c>
      <c r="R399" s="42">
        <v>0</v>
      </c>
      <c r="S399" s="42">
        <v>0</v>
      </c>
      <c r="T399" s="42">
        <v>8980.7999999999993</v>
      </c>
      <c r="U399" s="42">
        <v>0</v>
      </c>
      <c r="V399" s="42">
        <v>0</v>
      </c>
      <c r="W399" s="42">
        <v>0</v>
      </c>
    </row>
    <row r="400" spans="1:25" ht="326.25" customHeight="1" x14ac:dyDescent="0.45">
      <c r="A400" s="4"/>
      <c r="B400" s="47"/>
      <c r="C400" s="51"/>
      <c r="D400" s="48"/>
      <c r="E400" s="51"/>
      <c r="F400" s="77"/>
      <c r="G400" s="65"/>
      <c r="H400" s="63" t="s">
        <v>953</v>
      </c>
      <c r="I400" s="65" t="s">
        <v>2</v>
      </c>
      <c r="J400" s="64" t="s">
        <v>1077</v>
      </c>
      <c r="K400" s="65" t="s">
        <v>967</v>
      </c>
      <c r="L400" s="65" t="s">
        <v>654</v>
      </c>
      <c r="M400" s="65" t="s">
        <v>1134</v>
      </c>
      <c r="N400" s="65" t="s">
        <v>966</v>
      </c>
      <c r="O400" s="65" t="s">
        <v>130</v>
      </c>
      <c r="P400" s="69">
        <v>5</v>
      </c>
      <c r="Q400" s="69">
        <v>1</v>
      </c>
      <c r="R400" s="42">
        <v>0</v>
      </c>
      <c r="S400" s="42">
        <v>0</v>
      </c>
      <c r="T400" s="42">
        <v>9889.7999999999993</v>
      </c>
      <c r="U400" s="42">
        <v>0</v>
      </c>
      <c r="V400" s="42">
        <v>0</v>
      </c>
      <c r="W400" s="42">
        <v>0</v>
      </c>
    </row>
    <row r="401" spans="1:25" ht="326.25" customHeight="1" x14ac:dyDescent="0.45">
      <c r="A401" s="4"/>
      <c r="B401" s="47"/>
      <c r="C401" s="51"/>
      <c r="D401" s="48"/>
      <c r="E401" s="51"/>
      <c r="F401" s="77"/>
      <c r="G401" s="65"/>
      <c r="H401" s="63" t="s">
        <v>953</v>
      </c>
      <c r="I401" s="65" t="s">
        <v>2</v>
      </c>
      <c r="J401" s="64" t="s">
        <v>1078</v>
      </c>
      <c r="K401" s="65" t="s">
        <v>502</v>
      </c>
      <c r="L401" s="65" t="s">
        <v>654</v>
      </c>
      <c r="M401" s="65" t="s">
        <v>1134</v>
      </c>
      <c r="N401" s="65" t="s">
        <v>966</v>
      </c>
      <c r="O401" s="65" t="s">
        <v>130</v>
      </c>
      <c r="P401" s="69">
        <v>5</v>
      </c>
      <c r="Q401" s="69">
        <v>1</v>
      </c>
      <c r="R401" s="42">
        <v>0</v>
      </c>
      <c r="S401" s="42">
        <v>0</v>
      </c>
      <c r="T401" s="42">
        <v>84056.9</v>
      </c>
      <c r="U401" s="42">
        <v>0</v>
      </c>
      <c r="V401" s="42">
        <v>0</v>
      </c>
      <c r="W401" s="42">
        <v>0</v>
      </c>
    </row>
    <row r="402" spans="1:25" s="7" customFormat="1" ht="152.25" customHeight="1" x14ac:dyDescent="0.5">
      <c r="A402" s="6"/>
      <c r="B402" s="138">
        <v>306030000</v>
      </c>
      <c r="C402" s="139"/>
      <c r="D402" s="139"/>
      <c r="E402" s="139"/>
      <c r="F402" s="68">
        <v>306030000</v>
      </c>
      <c r="G402" s="38" t="s">
        <v>54</v>
      </c>
      <c r="H402" s="140"/>
      <c r="I402" s="140"/>
      <c r="J402" s="140"/>
      <c r="K402" s="38"/>
      <c r="L402" s="141"/>
      <c r="M402" s="141"/>
      <c r="N402" s="141"/>
      <c r="O402" s="141"/>
      <c r="P402" s="39" t="s">
        <v>0</v>
      </c>
      <c r="Q402" s="39" t="s">
        <v>0</v>
      </c>
      <c r="R402" s="54">
        <f>R403+R405+R408+R411</f>
        <v>6438</v>
      </c>
      <c r="S402" s="54">
        <f t="shared" ref="S402:W402" si="108">S403+S405+S408+S411</f>
        <v>6209.9</v>
      </c>
      <c r="T402" s="54">
        <f>T403+T405+T408+T411</f>
        <v>6318</v>
      </c>
      <c r="U402" s="54">
        <f t="shared" si="108"/>
        <v>6480.4</v>
      </c>
      <c r="V402" s="54">
        <f t="shared" si="108"/>
        <v>6466.0999999999995</v>
      </c>
      <c r="W402" s="54">
        <f t="shared" si="108"/>
        <v>6651.8</v>
      </c>
      <c r="X402" s="12"/>
      <c r="Y402" s="12"/>
    </row>
    <row r="403" spans="1:25" s="7" customFormat="1" ht="65.25" customHeight="1" x14ac:dyDescent="0.5">
      <c r="A403" s="6"/>
      <c r="B403" s="138">
        <v>306030001</v>
      </c>
      <c r="C403" s="139"/>
      <c r="D403" s="139"/>
      <c r="E403" s="139"/>
      <c r="F403" s="68">
        <v>306030001</v>
      </c>
      <c r="G403" s="38" t="s">
        <v>53</v>
      </c>
      <c r="H403" s="140"/>
      <c r="I403" s="140"/>
      <c r="J403" s="140"/>
      <c r="K403" s="38"/>
      <c r="L403" s="141"/>
      <c r="M403" s="141"/>
      <c r="N403" s="141"/>
      <c r="O403" s="141"/>
      <c r="P403" s="39" t="s">
        <v>0</v>
      </c>
      <c r="Q403" s="39" t="s">
        <v>0</v>
      </c>
      <c r="R403" s="54">
        <f>R404</f>
        <v>4573</v>
      </c>
      <c r="S403" s="54">
        <f t="shared" ref="S403:W403" si="109">S404</f>
        <v>4573</v>
      </c>
      <c r="T403" s="54">
        <f>T404</f>
        <v>4895.2</v>
      </c>
      <c r="U403" s="54">
        <f t="shared" si="109"/>
        <v>4934</v>
      </c>
      <c r="V403" s="54">
        <f t="shared" si="109"/>
        <v>4934</v>
      </c>
      <c r="W403" s="54">
        <f t="shared" si="109"/>
        <v>5111.2</v>
      </c>
      <c r="X403" s="12"/>
      <c r="Y403" s="12"/>
    </row>
    <row r="404" spans="1:25" ht="326.25" customHeight="1" x14ac:dyDescent="0.45">
      <c r="A404" s="4"/>
      <c r="B404" s="47">
        <v>300000000</v>
      </c>
      <c r="C404" s="47">
        <v>306000000</v>
      </c>
      <c r="D404" s="48">
        <v>306030000</v>
      </c>
      <c r="E404" s="51">
        <v>306030001</v>
      </c>
      <c r="F404" s="77" t="s">
        <v>0</v>
      </c>
      <c r="G404" s="65" t="s">
        <v>0</v>
      </c>
      <c r="H404" s="63">
        <v>50</v>
      </c>
      <c r="I404" s="65" t="s">
        <v>2</v>
      </c>
      <c r="J404" s="64">
        <v>50008000</v>
      </c>
      <c r="K404" s="65" t="s">
        <v>52</v>
      </c>
      <c r="L404" s="65" t="s">
        <v>654</v>
      </c>
      <c r="M404" s="65" t="s">
        <v>51</v>
      </c>
      <c r="N404" s="65" t="s">
        <v>50</v>
      </c>
      <c r="O404" s="65" t="s">
        <v>49</v>
      </c>
      <c r="P404" s="69">
        <v>2</v>
      </c>
      <c r="Q404" s="69">
        <v>3</v>
      </c>
      <c r="R404" s="42">
        <v>4573</v>
      </c>
      <c r="S404" s="42">
        <v>4573</v>
      </c>
      <c r="T404" s="42">
        <v>4895.2</v>
      </c>
      <c r="U404" s="42">
        <v>4934</v>
      </c>
      <c r="V404" s="42">
        <v>4934</v>
      </c>
      <c r="W404" s="42">
        <v>5111.2</v>
      </c>
    </row>
    <row r="405" spans="1:25" s="7" customFormat="1" ht="68.25" customHeight="1" x14ac:dyDescent="0.5">
      <c r="A405" s="6"/>
      <c r="B405" s="138">
        <v>306030002</v>
      </c>
      <c r="C405" s="139"/>
      <c r="D405" s="139"/>
      <c r="E405" s="139"/>
      <c r="F405" s="68">
        <v>306030002</v>
      </c>
      <c r="G405" s="38" t="s">
        <v>48</v>
      </c>
      <c r="H405" s="140"/>
      <c r="I405" s="140"/>
      <c r="J405" s="140"/>
      <c r="K405" s="38"/>
      <c r="L405" s="141"/>
      <c r="M405" s="141"/>
      <c r="N405" s="141"/>
      <c r="O405" s="141"/>
      <c r="P405" s="39" t="s">
        <v>0</v>
      </c>
      <c r="Q405" s="39" t="s">
        <v>0</v>
      </c>
      <c r="R405" s="54">
        <f>R406+R407</f>
        <v>873.69999999999993</v>
      </c>
      <c r="S405" s="54">
        <f t="shared" ref="S405:W405" si="110">S406+S407</f>
        <v>873.69999999999993</v>
      </c>
      <c r="T405" s="54">
        <f t="shared" si="110"/>
        <v>924.6</v>
      </c>
      <c r="U405" s="54">
        <f>U406+U407</f>
        <v>963.90000000000009</v>
      </c>
      <c r="V405" s="54">
        <f t="shared" si="110"/>
        <v>963.90000000000009</v>
      </c>
      <c r="W405" s="54">
        <f t="shared" si="110"/>
        <v>963.90000000000009</v>
      </c>
      <c r="X405" s="12"/>
      <c r="Y405" s="12"/>
    </row>
    <row r="406" spans="1:25" ht="326.25" customHeight="1" x14ac:dyDescent="0.45">
      <c r="A406" s="4"/>
      <c r="B406" s="47">
        <v>300000000</v>
      </c>
      <c r="C406" s="47">
        <v>306000000</v>
      </c>
      <c r="D406" s="48">
        <v>306030000</v>
      </c>
      <c r="E406" s="51">
        <v>306030002</v>
      </c>
      <c r="F406" s="77" t="s">
        <v>0</v>
      </c>
      <c r="G406" s="65" t="s">
        <v>0</v>
      </c>
      <c r="H406" s="63" t="s">
        <v>953</v>
      </c>
      <c r="I406" s="65" t="s">
        <v>2</v>
      </c>
      <c r="J406" s="64" t="s">
        <v>1079</v>
      </c>
      <c r="K406" s="65" t="s">
        <v>968</v>
      </c>
      <c r="L406" s="65" t="s">
        <v>654</v>
      </c>
      <c r="M406" s="65" t="s">
        <v>969</v>
      </c>
      <c r="N406" s="65" t="s">
        <v>970</v>
      </c>
      <c r="O406" s="65" t="s">
        <v>971</v>
      </c>
      <c r="P406" s="69">
        <v>3</v>
      </c>
      <c r="Q406" s="69">
        <v>4</v>
      </c>
      <c r="R406" s="42">
        <v>613.29999999999995</v>
      </c>
      <c r="S406" s="42">
        <v>613.29999999999995</v>
      </c>
      <c r="T406" s="42">
        <v>739</v>
      </c>
      <c r="U406" s="42">
        <v>733.7</v>
      </c>
      <c r="V406" s="42">
        <v>733.7</v>
      </c>
      <c r="W406" s="42">
        <v>733.7</v>
      </c>
    </row>
    <row r="407" spans="1:25" ht="326.25" customHeight="1" x14ac:dyDescent="0.45">
      <c r="A407" s="4"/>
      <c r="B407" s="47"/>
      <c r="C407" s="51"/>
      <c r="D407" s="48"/>
      <c r="E407" s="51"/>
      <c r="F407" s="77"/>
      <c r="G407" s="65"/>
      <c r="H407" s="63" t="s">
        <v>953</v>
      </c>
      <c r="I407" s="65" t="s">
        <v>2</v>
      </c>
      <c r="J407" s="64" t="s">
        <v>1079</v>
      </c>
      <c r="K407" s="65" t="s">
        <v>968</v>
      </c>
      <c r="L407" s="65" t="s">
        <v>654</v>
      </c>
      <c r="M407" s="65" t="s">
        <v>969</v>
      </c>
      <c r="N407" s="65" t="s">
        <v>970</v>
      </c>
      <c r="O407" s="65" t="s">
        <v>971</v>
      </c>
      <c r="P407" s="69">
        <v>3</v>
      </c>
      <c r="Q407" s="69">
        <v>4</v>
      </c>
      <c r="R407" s="42">
        <v>260.39999999999998</v>
      </c>
      <c r="S407" s="42">
        <v>260.39999999999998</v>
      </c>
      <c r="T407" s="42">
        <v>185.6</v>
      </c>
      <c r="U407" s="42">
        <v>230.2</v>
      </c>
      <c r="V407" s="42">
        <v>230.2</v>
      </c>
      <c r="W407" s="42">
        <v>230.2</v>
      </c>
    </row>
    <row r="408" spans="1:25" s="7" customFormat="1" ht="248.25" customHeight="1" x14ac:dyDescent="0.5">
      <c r="A408" s="6"/>
      <c r="B408" s="138">
        <v>306030003</v>
      </c>
      <c r="C408" s="139"/>
      <c r="D408" s="139"/>
      <c r="E408" s="139"/>
      <c r="F408" s="68">
        <v>306030003</v>
      </c>
      <c r="G408" s="38" t="s">
        <v>47</v>
      </c>
      <c r="H408" s="140"/>
      <c r="I408" s="140"/>
      <c r="J408" s="140"/>
      <c r="K408" s="38"/>
      <c r="L408" s="141"/>
      <c r="M408" s="141"/>
      <c r="N408" s="141"/>
      <c r="O408" s="141"/>
      <c r="P408" s="39" t="s">
        <v>0</v>
      </c>
      <c r="Q408" s="39" t="s">
        <v>0</v>
      </c>
      <c r="R408" s="54">
        <f>R409+R410</f>
        <v>991.3</v>
      </c>
      <c r="S408" s="54">
        <f t="shared" ref="S408:W408" si="111">S409+S410</f>
        <v>763.19999999999993</v>
      </c>
      <c r="T408" s="54">
        <f t="shared" si="111"/>
        <v>24.2</v>
      </c>
      <c r="U408" s="54">
        <f t="shared" si="111"/>
        <v>24.2</v>
      </c>
      <c r="V408" s="54">
        <f t="shared" si="111"/>
        <v>24.2</v>
      </c>
      <c r="W408" s="54">
        <f t="shared" si="111"/>
        <v>24.2</v>
      </c>
      <c r="X408" s="12"/>
      <c r="Y408" s="12"/>
    </row>
    <row r="409" spans="1:25" ht="326.25" customHeight="1" x14ac:dyDescent="0.45">
      <c r="A409" s="4"/>
      <c r="B409" s="47">
        <v>300000000</v>
      </c>
      <c r="C409" s="47">
        <v>306000000</v>
      </c>
      <c r="D409" s="48">
        <v>306030000</v>
      </c>
      <c r="E409" s="51">
        <v>306030003</v>
      </c>
      <c r="F409" s="77" t="s">
        <v>0</v>
      </c>
      <c r="G409" s="65" t="s">
        <v>0</v>
      </c>
      <c r="H409" s="63" t="s">
        <v>953</v>
      </c>
      <c r="I409" s="65" t="s">
        <v>2</v>
      </c>
      <c r="J409" s="64" t="s">
        <v>1095</v>
      </c>
      <c r="K409" s="65" t="s">
        <v>46</v>
      </c>
      <c r="L409" s="65" t="s">
        <v>654</v>
      </c>
      <c r="M409" s="65" t="s">
        <v>45</v>
      </c>
      <c r="N409" s="65" t="s">
        <v>44</v>
      </c>
      <c r="O409" s="65" t="s">
        <v>43</v>
      </c>
      <c r="P409" s="69">
        <v>5</v>
      </c>
      <c r="Q409" s="69">
        <v>3</v>
      </c>
      <c r="R409" s="42">
        <v>968</v>
      </c>
      <c r="S409" s="42">
        <v>739.9</v>
      </c>
      <c r="T409" s="42">
        <v>0</v>
      </c>
      <c r="U409" s="42">
        <v>0</v>
      </c>
      <c r="V409" s="42">
        <v>0</v>
      </c>
      <c r="W409" s="42">
        <v>0</v>
      </c>
    </row>
    <row r="410" spans="1:25" ht="326.25" customHeight="1" x14ac:dyDescent="0.45">
      <c r="A410" s="4"/>
      <c r="B410" s="47"/>
      <c r="C410" s="51"/>
      <c r="D410" s="48"/>
      <c r="E410" s="51"/>
      <c r="F410" s="77"/>
      <c r="G410" s="65"/>
      <c r="H410" s="63" t="s">
        <v>953</v>
      </c>
      <c r="I410" s="65" t="s">
        <v>2</v>
      </c>
      <c r="J410" s="64" t="s">
        <v>1095</v>
      </c>
      <c r="K410" s="65" t="s">
        <v>46</v>
      </c>
      <c r="L410" s="65" t="s">
        <v>654</v>
      </c>
      <c r="M410" s="65" t="s">
        <v>45</v>
      </c>
      <c r="N410" s="65" t="s">
        <v>44</v>
      </c>
      <c r="O410" s="65" t="s">
        <v>43</v>
      </c>
      <c r="P410" s="69">
        <v>6</v>
      </c>
      <c r="Q410" s="69">
        <v>5</v>
      </c>
      <c r="R410" s="42">
        <v>23.3</v>
      </c>
      <c r="S410" s="42">
        <v>23.3</v>
      </c>
      <c r="T410" s="42">
        <v>24.2</v>
      </c>
      <c r="U410" s="42">
        <v>24.2</v>
      </c>
      <c r="V410" s="42">
        <v>24.2</v>
      </c>
      <c r="W410" s="42">
        <v>24.2</v>
      </c>
    </row>
    <row r="411" spans="1:25" ht="206.25" customHeight="1" x14ac:dyDescent="0.45">
      <c r="A411" s="4"/>
      <c r="B411" s="47"/>
      <c r="C411" s="51"/>
      <c r="D411" s="48"/>
      <c r="E411" s="51"/>
      <c r="F411" s="77" t="s">
        <v>949</v>
      </c>
      <c r="G411" s="38" t="s">
        <v>937</v>
      </c>
      <c r="H411" s="142"/>
      <c r="I411" s="142"/>
      <c r="J411" s="142"/>
      <c r="K411" s="65"/>
      <c r="L411" s="65"/>
      <c r="M411" s="65"/>
      <c r="N411" s="65"/>
      <c r="O411" s="65"/>
      <c r="P411" s="69"/>
      <c r="Q411" s="69"/>
      <c r="R411" s="54">
        <f>R412</f>
        <v>0</v>
      </c>
      <c r="S411" s="54">
        <f t="shared" ref="S411:W411" si="112">S412</f>
        <v>0</v>
      </c>
      <c r="T411" s="54">
        <f t="shared" si="112"/>
        <v>474</v>
      </c>
      <c r="U411" s="54">
        <f t="shared" si="112"/>
        <v>558.29999999999995</v>
      </c>
      <c r="V411" s="54">
        <f t="shared" si="112"/>
        <v>544</v>
      </c>
      <c r="W411" s="54">
        <f t="shared" si="112"/>
        <v>552.5</v>
      </c>
    </row>
    <row r="412" spans="1:25" ht="326.25" customHeight="1" x14ac:dyDescent="0.45">
      <c r="A412" s="4"/>
      <c r="B412" s="47"/>
      <c r="C412" s="51"/>
      <c r="D412" s="48"/>
      <c r="E412" s="51"/>
      <c r="F412" s="77"/>
      <c r="G412" s="65"/>
      <c r="H412" s="63" t="s">
        <v>953</v>
      </c>
      <c r="I412" s="65" t="s">
        <v>2</v>
      </c>
      <c r="J412" s="64" t="s">
        <v>1096</v>
      </c>
      <c r="K412" s="65" t="s">
        <v>938</v>
      </c>
      <c r="L412" s="65" t="s">
        <v>654</v>
      </c>
      <c r="M412" s="65" t="s">
        <v>939</v>
      </c>
      <c r="N412" s="111" t="s">
        <v>940</v>
      </c>
      <c r="O412" s="111" t="s">
        <v>941</v>
      </c>
      <c r="P412" s="69">
        <v>4</v>
      </c>
      <c r="Q412" s="69">
        <v>5</v>
      </c>
      <c r="R412" s="42">
        <v>0</v>
      </c>
      <c r="S412" s="42">
        <v>0</v>
      </c>
      <c r="T412" s="42">
        <v>474</v>
      </c>
      <c r="U412" s="73">
        <v>558.29999999999995</v>
      </c>
      <c r="V412" s="73">
        <v>544</v>
      </c>
      <c r="W412" s="73">
        <v>552.5</v>
      </c>
    </row>
    <row r="413" spans="1:25" s="7" customFormat="1" ht="86.25" customHeight="1" x14ac:dyDescent="0.5">
      <c r="A413" s="6"/>
      <c r="B413" s="138">
        <v>306042000</v>
      </c>
      <c r="C413" s="139"/>
      <c r="D413" s="139"/>
      <c r="E413" s="139"/>
      <c r="F413" s="68">
        <v>306042000</v>
      </c>
      <c r="G413" s="38" t="s">
        <v>42</v>
      </c>
      <c r="H413" s="140"/>
      <c r="I413" s="140"/>
      <c r="J413" s="140"/>
      <c r="K413" s="38"/>
      <c r="L413" s="141"/>
      <c r="M413" s="141"/>
      <c r="N413" s="141"/>
      <c r="O413" s="141"/>
      <c r="P413" s="39" t="s">
        <v>0</v>
      </c>
      <c r="Q413" s="39" t="s">
        <v>0</v>
      </c>
      <c r="R413" s="54">
        <f>R414+R416+R418</f>
        <v>507249.10000000003</v>
      </c>
      <c r="S413" s="54">
        <f t="shared" ref="S413:W413" si="113">S414+S416+S418</f>
        <v>478532.7</v>
      </c>
      <c r="T413" s="54">
        <f>T414+T416+T418</f>
        <v>334439.99999999988</v>
      </c>
      <c r="U413" s="54">
        <f t="shared" si="113"/>
        <v>222662.7</v>
      </c>
      <c r="V413" s="54">
        <f t="shared" si="113"/>
        <v>224327.1</v>
      </c>
      <c r="W413" s="54">
        <f t="shared" si="113"/>
        <v>224327.1</v>
      </c>
      <c r="X413" s="12"/>
      <c r="Y413" s="12"/>
    </row>
    <row r="414" spans="1:25" ht="77.25" customHeight="1" x14ac:dyDescent="0.45">
      <c r="A414" s="4"/>
      <c r="B414" s="143">
        <v>306042001</v>
      </c>
      <c r="C414" s="144"/>
      <c r="D414" s="144"/>
      <c r="E414" s="144"/>
      <c r="F414" s="77">
        <v>306042001</v>
      </c>
      <c r="G414" s="65" t="s">
        <v>41</v>
      </c>
      <c r="H414" s="142"/>
      <c r="I414" s="142"/>
      <c r="J414" s="142"/>
      <c r="K414" s="65"/>
      <c r="L414" s="145"/>
      <c r="M414" s="145"/>
      <c r="N414" s="145"/>
      <c r="O414" s="145"/>
      <c r="P414" s="69" t="s">
        <v>0</v>
      </c>
      <c r="Q414" s="69" t="s">
        <v>0</v>
      </c>
      <c r="R414" s="42">
        <f>R415</f>
        <v>189397</v>
      </c>
      <c r="S414" s="42">
        <f>S415</f>
        <v>189397</v>
      </c>
      <c r="T414" s="42">
        <f>T415</f>
        <v>0</v>
      </c>
      <c r="U414" s="42">
        <f t="shared" ref="U414:W414" si="114">U415</f>
        <v>0</v>
      </c>
      <c r="V414" s="42">
        <f t="shared" si="114"/>
        <v>0</v>
      </c>
      <c r="W414" s="42">
        <f t="shared" si="114"/>
        <v>0</v>
      </c>
    </row>
    <row r="415" spans="1:25" ht="326.25" customHeight="1" x14ac:dyDescent="0.45">
      <c r="A415" s="4"/>
      <c r="B415" s="47">
        <v>300000000</v>
      </c>
      <c r="C415" s="47">
        <v>306000000</v>
      </c>
      <c r="D415" s="48">
        <v>306042000</v>
      </c>
      <c r="E415" s="51">
        <v>306042001</v>
      </c>
      <c r="F415" s="77" t="s">
        <v>0</v>
      </c>
      <c r="G415" s="65" t="s">
        <v>0</v>
      </c>
      <c r="H415" s="63" t="s">
        <v>953</v>
      </c>
      <c r="I415" s="65" t="s">
        <v>2</v>
      </c>
      <c r="J415" s="64" t="s">
        <v>1097</v>
      </c>
      <c r="K415" s="65" t="s">
        <v>973</v>
      </c>
      <c r="L415" s="65" t="s">
        <v>654</v>
      </c>
      <c r="M415" s="65" t="s">
        <v>974</v>
      </c>
      <c r="N415" s="65" t="s">
        <v>975</v>
      </c>
      <c r="O415" s="65" t="s">
        <v>976</v>
      </c>
      <c r="P415" s="69">
        <v>14</v>
      </c>
      <c r="Q415" s="69">
        <v>2</v>
      </c>
      <c r="R415" s="42">
        <v>189397</v>
      </c>
      <c r="S415" s="42">
        <v>189397</v>
      </c>
      <c r="T415" s="42">
        <v>0</v>
      </c>
      <c r="U415" s="42">
        <v>0</v>
      </c>
      <c r="V415" s="42">
        <v>0</v>
      </c>
      <c r="W415" s="42">
        <v>0</v>
      </c>
    </row>
    <row r="416" spans="1:25" s="7" customFormat="1" ht="104.25" customHeight="1" x14ac:dyDescent="0.5">
      <c r="A416" s="6"/>
      <c r="B416" s="138">
        <v>306042003</v>
      </c>
      <c r="C416" s="139"/>
      <c r="D416" s="139"/>
      <c r="E416" s="139"/>
      <c r="F416" s="68">
        <v>306042003</v>
      </c>
      <c r="G416" s="38" t="s">
        <v>40</v>
      </c>
      <c r="H416" s="140"/>
      <c r="I416" s="140"/>
      <c r="J416" s="140"/>
      <c r="K416" s="38"/>
      <c r="L416" s="141"/>
      <c r="M416" s="141"/>
      <c r="N416" s="141"/>
      <c r="O416" s="141"/>
      <c r="P416" s="39" t="s">
        <v>0</v>
      </c>
      <c r="Q416" s="39" t="s">
        <v>0</v>
      </c>
      <c r="R416" s="54">
        <f>R417</f>
        <v>2000</v>
      </c>
      <c r="S416" s="54">
        <f t="shared" ref="S416:W416" si="115">S417</f>
        <v>2000</v>
      </c>
      <c r="T416" s="54">
        <f t="shared" si="115"/>
        <v>0</v>
      </c>
      <c r="U416" s="54">
        <f t="shared" si="115"/>
        <v>0</v>
      </c>
      <c r="V416" s="54">
        <f t="shared" si="115"/>
        <v>0</v>
      </c>
      <c r="W416" s="54">
        <f t="shared" si="115"/>
        <v>0</v>
      </c>
      <c r="X416" s="12"/>
      <c r="Y416" s="12"/>
    </row>
    <row r="417" spans="1:25" ht="326.25" customHeight="1" x14ac:dyDescent="0.45">
      <c r="A417" s="4"/>
      <c r="B417" s="47">
        <v>300000000</v>
      </c>
      <c r="C417" s="47">
        <v>306000000</v>
      </c>
      <c r="D417" s="48">
        <v>306042000</v>
      </c>
      <c r="E417" s="51">
        <v>306042003</v>
      </c>
      <c r="F417" s="77" t="s">
        <v>0</v>
      </c>
      <c r="G417" s="65" t="s">
        <v>0</v>
      </c>
      <c r="H417" s="63" t="s">
        <v>953</v>
      </c>
      <c r="I417" s="65" t="s">
        <v>2</v>
      </c>
      <c r="J417" s="64" t="s">
        <v>1098</v>
      </c>
      <c r="K417" s="65" t="s">
        <v>977</v>
      </c>
      <c r="L417" s="65" t="s">
        <v>654</v>
      </c>
      <c r="M417" s="65" t="s">
        <v>978</v>
      </c>
      <c r="N417" s="65" t="s">
        <v>979</v>
      </c>
      <c r="O417" s="65" t="s">
        <v>980</v>
      </c>
      <c r="P417" s="69">
        <v>14</v>
      </c>
      <c r="Q417" s="69">
        <v>2</v>
      </c>
      <c r="R417" s="42">
        <v>2000</v>
      </c>
      <c r="S417" s="42">
        <v>2000</v>
      </c>
      <c r="T417" s="42">
        <v>0</v>
      </c>
      <c r="U417" s="42">
        <v>0</v>
      </c>
      <c r="V417" s="42">
        <v>0</v>
      </c>
      <c r="W417" s="42">
        <v>0</v>
      </c>
    </row>
    <row r="418" spans="1:25" s="7" customFormat="1" ht="83.25" customHeight="1" x14ac:dyDescent="0.5">
      <c r="A418" s="6"/>
      <c r="B418" s="138">
        <v>306042004</v>
      </c>
      <c r="C418" s="139"/>
      <c r="D418" s="139"/>
      <c r="E418" s="139"/>
      <c r="F418" s="68">
        <v>306042004</v>
      </c>
      <c r="G418" s="38" t="s">
        <v>39</v>
      </c>
      <c r="H418" s="140"/>
      <c r="I418" s="140"/>
      <c r="J418" s="140"/>
      <c r="K418" s="38"/>
      <c r="L418" s="141"/>
      <c r="M418" s="141"/>
      <c r="N418" s="141"/>
      <c r="O418" s="141"/>
      <c r="P418" s="39" t="s">
        <v>0</v>
      </c>
      <c r="Q418" s="39" t="s">
        <v>0</v>
      </c>
      <c r="R418" s="54">
        <f>R419+R420+R421+R422+R423+R424+R425+R426+R427+R428+R429+R430+R431+R432+R433+R434+R435+R436+R437+R438+R439+R440+R441+R442+R443+R444+R445+R446+R447+R448+R449+R450+R451+R452+R453+R454+R455+R456+R457+R458</f>
        <v>315852.10000000003</v>
      </c>
      <c r="S418" s="54">
        <f t="shared" ref="S418:W418" si="116">S419+S420+S421+S422+S423+S424+S425+S426+S427+S428+S429+S430+S431+S432+S433+S434+S435+S436+S437+S438+S439+S440+S441+S442+S443+S444+S445+S446+S447+S448+S449+S450+S451+S452+S453+S454+S455+S456+S457+S458</f>
        <v>287135.7</v>
      </c>
      <c r="T418" s="54">
        <f t="shared" si="116"/>
        <v>334439.99999999988</v>
      </c>
      <c r="U418" s="54">
        <f t="shared" si="116"/>
        <v>222662.7</v>
      </c>
      <c r="V418" s="54">
        <f t="shared" si="116"/>
        <v>224327.1</v>
      </c>
      <c r="W418" s="54">
        <f t="shared" si="116"/>
        <v>224327.1</v>
      </c>
      <c r="X418" s="12"/>
      <c r="Y418" s="12"/>
    </row>
    <row r="419" spans="1:25" ht="326.25" customHeight="1" x14ac:dyDescent="0.45">
      <c r="A419" s="4"/>
      <c r="B419" s="43">
        <v>300000000</v>
      </c>
      <c r="C419" s="43">
        <v>306000000</v>
      </c>
      <c r="D419" s="44">
        <v>306042000</v>
      </c>
      <c r="E419" s="44">
        <v>306042004</v>
      </c>
      <c r="F419" s="77" t="s">
        <v>0</v>
      </c>
      <c r="G419" s="65" t="s">
        <v>0</v>
      </c>
      <c r="H419" s="63" t="s">
        <v>953</v>
      </c>
      <c r="I419" s="65" t="s">
        <v>2</v>
      </c>
      <c r="J419" s="64" t="s">
        <v>1072</v>
      </c>
      <c r="K419" s="65" t="s">
        <v>31</v>
      </c>
      <c r="L419" s="65" t="s">
        <v>654</v>
      </c>
      <c r="M419" s="65" t="s">
        <v>958</v>
      </c>
      <c r="N419" s="65" t="s">
        <v>959</v>
      </c>
      <c r="O419" s="65" t="s">
        <v>960</v>
      </c>
      <c r="P419" s="69" t="s">
        <v>871</v>
      </c>
      <c r="Q419" s="69">
        <v>14</v>
      </c>
      <c r="R419" s="42">
        <v>148</v>
      </c>
      <c r="S419" s="42">
        <v>148</v>
      </c>
      <c r="T419" s="42">
        <v>0</v>
      </c>
      <c r="U419" s="42">
        <v>0</v>
      </c>
      <c r="V419" s="42">
        <v>0</v>
      </c>
      <c r="W419" s="42">
        <v>0</v>
      </c>
    </row>
    <row r="420" spans="1:25" ht="326.25" customHeight="1" x14ac:dyDescent="0.45">
      <c r="A420" s="4"/>
      <c r="B420" s="45">
        <v>300000000</v>
      </c>
      <c r="C420" s="45">
        <v>306000000</v>
      </c>
      <c r="D420" s="46">
        <v>306042000</v>
      </c>
      <c r="E420" s="46">
        <v>306042004</v>
      </c>
      <c r="F420" s="77" t="s">
        <v>0</v>
      </c>
      <c r="G420" s="65" t="s">
        <v>0</v>
      </c>
      <c r="H420" s="63" t="s">
        <v>953</v>
      </c>
      <c r="I420" s="65" t="s">
        <v>2</v>
      </c>
      <c r="J420" s="64" t="s">
        <v>1097</v>
      </c>
      <c r="K420" s="65" t="s">
        <v>973</v>
      </c>
      <c r="L420" s="65" t="s">
        <v>654</v>
      </c>
      <c r="M420" s="65" t="s">
        <v>974</v>
      </c>
      <c r="N420" s="65" t="s">
        <v>975</v>
      </c>
      <c r="O420" s="65" t="s">
        <v>976</v>
      </c>
      <c r="P420" s="69">
        <v>14</v>
      </c>
      <c r="Q420" s="69">
        <v>3</v>
      </c>
      <c r="R420" s="42">
        <v>0</v>
      </c>
      <c r="S420" s="42">
        <v>0</v>
      </c>
      <c r="T420" s="42">
        <v>185336</v>
      </c>
      <c r="U420" s="42">
        <v>175336</v>
      </c>
      <c r="V420" s="42">
        <v>170336</v>
      </c>
      <c r="W420" s="42">
        <v>170336</v>
      </c>
    </row>
    <row r="421" spans="1:25" ht="326.25" customHeight="1" x14ac:dyDescent="0.45">
      <c r="A421" s="4"/>
      <c r="B421" s="45">
        <v>300000000</v>
      </c>
      <c r="C421" s="45">
        <v>306000000</v>
      </c>
      <c r="D421" s="46">
        <v>306042000</v>
      </c>
      <c r="E421" s="46">
        <v>306042004</v>
      </c>
      <c r="F421" s="77" t="s">
        <v>0</v>
      </c>
      <c r="G421" s="65" t="s">
        <v>0</v>
      </c>
      <c r="H421" s="63" t="s">
        <v>953</v>
      </c>
      <c r="I421" s="65" t="s">
        <v>2</v>
      </c>
      <c r="J421" s="64" t="s">
        <v>1098</v>
      </c>
      <c r="K421" s="65" t="s">
        <v>977</v>
      </c>
      <c r="L421" s="65" t="s">
        <v>654</v>
      </c>
      <c r="M421" s="65" t="s">
        <v>978</v>
      </c>
      <c r="N421" s="65" t="s">
        <v>979</v>
      </c>
      <c r="O421" s="65" t="s">
        <v>980</v>
      </c>
      <c r="P421" s="69">
        <v>14</v>
      </c>
      <c r="Q421" s="69">
        <v>3</v>
      </c>
      <c r="R421" s="42">
        <v>0</v>
      </c>
      <c r="S421" s="42">
        <v>0</v>
      </c>
      <c r="T421" s="42">
        <v>2000</v>
      </c>
      <c r="U421" s="42">
        <v>2000</v>
      </c>
      <c r="V421" s="42">
        <v>2000</v>
      </c>
      <c r="W421" s="42">
        <v>2000</v>
      </c>
    </row>
    <row r="422" spans="1:25" ht="326.25" customHeight="1" x14ac:dyDescent="0.45">
      <c r="A422" s="4"/>
      <c r="B422" s="45">
        <v>300000000</v>
      </c>
      <c r="C422" s="45">
        <v>306000000</v>
      </c>
      <c r="D422" s="46">
        <v>306042000</v>
      </c>
      <c r="E422" s="46">
        <v>306042004</v>
      </c>
      <c r="F422" s="77"/>
      <c r="G422" s="65" t="s">
        <v>0</v>
      </c>
      <c r="H422" s="63" t="s">
        <v>953</v>
      </c>
      <c r="I422" s="65" t="s">
        <v>2</v>
      </c>
      <c r="J422" s="64" t="s">
        <v>1099</v>
      </c>
      <c r="K422" s="65" t="s">
        <v>38</v>
      </c>
      <c r="L422" s="65" t="s">
        <v>654</v>
      </c>
      <c r="M422" s="65" t="s">
        <v>37</v>
      </c>
      <c r="N422" s="65" t="s">
        <v>36</v>
      </c>
      <c r="O422" s="65" t="s">
        <v>35</v>
      </c>
      <c r="P422" s="69">
        <v>4</v>
      </c>
      <c r="Q422" s="69">
        <v>9</v>
      </c>
      <c r="R422" s="42">
        <v>32438</v>
      </c>
      <c r="S422" s="42">
        <v>32437.9</v>
      </c>
      <c r="T422" s="42">
        <v>0</v>
      </c>
      <c r="U422" s="42">
        <v>0</v>
      </c>
      <c r="V422" s="42">
        <v>0</v>
      </c>
      <c r="W422" s="42">
        <v>0</v>
      </c>
    </row>
    <row r="423" spans="1:25" ht="326.25" customHeight="1" x14ac:dyDescent="0.45">
      <c r="A423" s="4"/>
      <c r="B423" s="45">
        <v>300000000</v>
      </c>
      <c r="C423" s="45">
        <v>306000000</v>
      </c>
      <c r="D423" s="46">
        <v>306042000</v>
      </c>
      <c r="E423" s="46">
        <v>306042004</v>
      </c>
      <c r="F423" s="77" t="s">
        <v>0</v>
      </c>
      <c r="G423" s="65" t="s">
        <v>0</v>
      </c>
      <c r="H423" s="63" t="s">
        <v>953</v>
      </c>
      <c r="I423" s="65" t="s">
        <v>2</v>
      </c>
      <c r="J423" s="64" t="s">
        <v>1100</v>
      </c>
      <c r="K423" s="65" t="s">
        <v>34</v>
      </c>
      <c r="L423" s="65" t="s">
        <v>654</v>
      </c>
      <c r="M423" s="65" t="s">
        <v>33</v>
      </c>
      <c r="N423" s="65" t="s">
        <v>12</v>
      </c>
      <c r="O423" s="65" t="s">
        <v>32</v>
      </c>
      <c r="P423" s="69">
        <v>14</v>
      </c>
      <c r="Q423" s="69">
        <v>3</v>
      </c>
      <c r="R423" s="42">
        <v>3000</v>
      </c>
      <c r="S423" s="42">
        <v>3000</v>
      </c>
      <c r="T423" s="42">
        <v>0</v>
      </c>
      <c r="U423" s="42">
        <v>0</v>
      </c>
      <c r="V423" s="42">
        <v>0</v>
      </c>
      <c r="W423" s="42">
        <v>0</v>
      </c>
    </row>
    <row r="424" spans="1:25" ht="326.25" customHeight="1" x14ac:dyDescent="0.45">
      <c r="A424" s="4"/>
      <c r="B424" s="45">
        <v>300000000</v>
      </c>
      <c r="C424" s="45">
        <v>306000000</v>
      </c>
      <c r="D424" s="46">
        <v>306042000</v>
      </c>
      <c r="E424" s="46">
        <v>306042004</v>
      </c>
      <c r="F424" s="77" t="s">
        <v>0</v>
      </c>
      <c r="G424" s="65" t="s">
        <v>0</v>
      </c>
      <c r="H424" s="63" t="s">
        <v>953</v>
      </c>
      <c r="I424" s="65" t="s">
        <v>2</v>
      </c>
      <c r="J424" s="64" t="s">
        <v>1101</v>
      </c>
      <c r="K424" s="65" t="s">
        <v>46</v>
      </c>
      <c r="L424" s="65" t="s">
        <v>654</v>
      </c>
      <c r="M424" s="65" t="s">
        <v>950</v>
      </c>
      <c r="N424" s="65" t="s">
        <v>951</v>
      </c>
      <c r="O424" s="65" t="s">
        <v>952</v>
      </c>
      <c r="P424" s="69">
        <v>6</v>
      </c>
      <c r="Q424" s="69">
        <v>5</v>
      </c>
      <c r="R424" s="42">
        <v>0</v>
      </c>
      <c r="S424" s="42">
        <v>0</v>
      </c>
      <c r="T424" s="42">
        <v>4600.8999999999996</v>
      </c>
      <c r="U424" s="42">
        <v>0</v>
      </c>
      <c r="V424" s="42">
        <v>0</v>
      </c>
      <c r="W424" s="42">
        <v>0</v>
      </c>
    </row>
    <row r="425" spans="1:25" ht="326.25" customHeight="1" x14ac:dyDescent="0.45">
      <c r="A425" s="4"/>
      <c r="B425" s="45">
        <v>300000000</v>
      </c>
      <c r="C425" s="45">
        <v>306000000</v>
      </c>
      <c r="D425" s="46">
        <v>306042000</v>
      </c>
      <c r="E425" s="46">
        <v>306042004</v>
      </c>
      <c r="F425" s="77" t="s">
        <v>0</v>
      </c>
      <c r="G425" s="65" t="s">
        <v>0</v>
      </c>
      <c r="H425" s="63" t="s">
        <v>953</v>
      </c>
      <c r="I425" s="65" t="s">
        <v>2</v>
      </c>
      <c r="J425" s="64" t="s">
        <v>1102</v>
      </c>
      <c r="K425" s="65" t="s">
        <v>30</v>
      </c>
      <c r="L425" s="65" t="s">
        <v>654</v>
      </c>
      <c r="M425" s="65" t="s">
        <v>950</v>
      </c>
      <c r="N425" s="65" t="s">
        <v>951</v>
      </c>
      <c r="O425" s="65" t="s">
        <v>952</v>
      </c>
      <c r="P425" s="69">
        <v>6</v>
      </c>
      <c r="Q425" s="69">
        <v>5</v>
      </c>
      <c r="R425" s="42">
        <v>17716.599999999999</v>
      </c>
      <c r="S425" s="42">
        <v>11848.3</v>
      </c>
      <c r="T425" s="42">
        <v>16482.7</v>
      </c>
      <c r="U425" s="42">
        <v>12482.7</v>
      </c>
      <c r="V425" s="42">
        <v>16482.7</v>
      </c>
      <c r="W425" s="42">
        <v>16482.7</v>
      </c>
    </row>
    <row r="426" spans="1:25" ht="326.25" customHeight="1" x14ac:dyDescent="0.45">
      <c r="A426" s="4"/>
      <c r="B426" s="45">
        <v>300000000</v>
      </c>
      <c r="C426" s="45">
        <v>306000000</v>
      </c>
      <c r="D426" s="46">
        <v>306042000</v>
      </c>
      <c r="E426" s="46">
        <v>306042004</v>
      </c>
      <c r="F426" s="77" t="s">
        <v>0</v>
      </c>
      <c r="G426" s="65" t="s">
        <v>0</v>
      </c>
      <c r="H426" s="63" t="s">
        <v>953</v>
      </c>
      <c r="I426" s="65" t="s">
        <v>2</v>
      </c>
      <c r="J426" s="64" t="s">
        <v>1103</v>
      </c>
      <c r="K426" s="65" t="s">
        <v>29</v>
      </c>
      <c r="L426" s="65" t="s">
        <v>654</v>
      </c>
      <c r="M426" s="65" t="s">
        <v>981</v>
      </c>
      <c r="N426" s="65" t="s">
        <v>12</v>
      </c>
      <c r="O426" s="65" t="s">
        <v>982</v>
      </c>
      <c r="P426" s="69">
        <v>5</v>
      </c>
      <c r="Q426" s="69">
        <v>1</v>
      </c>
      <c r="R426" s="42">
        <v>470</v>
      </c>
      <c r="S426" s="42">
        <v>470</v>
      </c>
      <c r="T426" s="42">
        <v>0</v>
      </c>
      <c r="U426" s="42">
        <v>0</v>
      </c>
      <c r="V426" s="42">
        <v>0</v>
      </c>
      <c r="W426" s="42">
        <v>0</v>
      </c>
    </row>
    <row r="427" spans="1:25" ht="326.25" customHeight="1" x14ac:dyDescent="0.45">
      <c r="A427" s="4"/>
      <c r="B427" s="45">
        <v>300000000</v>
      </c>
      <c r="C427" s="45">
        <v>306000000</v>
      </c>
      <c r="D427" s="46">
        <v>306042000</v>
      </c>
      <c r="E427" s="46">
        <v>306042004</v>
      </c>
      <c r="F427" s="77" t="s">
        <v>0</v>
      </c>
      <c r="G427" s="65" t="s">
        <v>0</v>
      </c>
      <c r="H427" s="63" t="s">
        <v>953</v>
      </c>
      <c r="I427" s="65" t="s">
        <v>2</v>
      </c>
      <c r="J427" s="64" t="s">
        <v>1103</v>
      </c>
      <c r="K427" s="65" t="s">
        <v>29</v>
      </c>
      <c r="L427" s="65" t="s">
        <v>654</v>
      </c>
      <c r="M427" s="65" t="s">
        <v>981</v>
      </c>
      <c r="N427" s="65" t="s">
        <v>12</v>
      </c>
      <c r="O427" s="65" t="s">
        <v>982</v>
      </c>
      <c r="P427" s="69">
        <v>14</v>
      </c>
      <c r="Q427" s="69">
        <v>3</v>
      </c>
      <c r="R427" s="42">
        <v>1048</v>
      </c>
      <c r="S427" s="42">
        <v>1048</v>
      </c>
      <c r="T427" s="42">
        <v>6655.8</v>
      </c>
      <c r="U427" s="42">
        <v>0</v>
      </c>
      <c r="V427" s="42">
        <v>0</v>
      </c>
      <c r="W427" s="42">
        <v>0</v>
      </c>
    </row>
    <row r="428" spans="1:25" ht="326.25" customHeight="1" x14ac:dyDescent="0.45">
      <c r="A428" s="4"/>
      <c r="B428" s="45">
        <v>300000000</v>
      </c>
      <c r="C428" s="45">
        <v>306000000</v>
      </c>
      <c r="D428" s="46">
        <v>306042000</v>
      </c>
      <c r="E428" s="46">
        <v>306042004</v>
      </c>
      <c r="F428" s="77" t="s">
        <v>0</v>
      </c>
      <c r="G428" s="65" t="s">
        <v>0</v>
      </c>
      <c r="H428" s="63" t="s">
        <v>953</v>
      </c>
      <c r="I428" s="65" t="s">
        <v>2</v>
      </c>
      <c r="J428" s="64" t="s">
        <v>1104</v>
      </c>
      <c r="K428" s="65" t="s">
        <v>28</v>
      </c>
      <c r="L428" s="65" t="s">
        <v>654</v>
      </c>
      <c r="M428" s="65" t="s">
        <v>983</v>
      </c>
      <c r="N428" s="65" t="s">
        <v>5</v>
      </c>
      <c r="O428" s="65" t="s">
        <v>984</v>
      </c>
      <c r="P428" s="69">
        <v>5</v>
      </c>
      <c r="Q428" s="69">
        <v>1</v>
      </c>
      <c r="R428" s="42">
        <v>19195.7</v>
      </c>
      <c r="S428" s="42">
        <v>6980.7</v>
      </c>
      <c r="T428" s="42">
        <v>4167.5</v>
      </c>
      <c r="U428" s="42">
        <v>0</v>
      </c>
      <c r="V428" s="42">
        <v>0</v>
      </c>
      <c r="W428" s="42">
        <v>0</v>
      </c>
    </row>
    <row r="429" spans="1:25" ht="326.25" customHeight="1" x14ac:dyDescent="0.45">
      <c r="A429" s="4"/>
      <c r="B429" s="45">
        <v>300000000</v>
      </c>
      <c r="C429" s="45">
        <v>306000000</v>
      </c>
      <c r="D429" s="46">
        <v>306042000</v>
      </c>
      <c r="E429" s="46">
        <v>306042004</v>
      </c>
      <c r="F429" s="77" t="s">
        <v>0</v>
      </c>
      <c r="G429" s="65" t="s">
        <v>0</v>
      </c>
      <c r="H429" s="63" t="s">
        <v>953</v>
      </c>
      <c r="I429" s="65" t="s">
        <v>2</v>
      </c>
      <c r="J429" s="64" t="s">
        <v>1105</v>
      </c>
      <c r="K429" s="65" t="s">
        <v>967</v>
      </c>
      <c r="L429" s="65" t="s">
        <v>654</v>
      </c>
      <c r="M429" s="65" t="s">
        <v>983</v>
      </c>
      <c r="N429" s="65" t="s">
        <v>5</v>
      </c>
      <c r="O429" s="65" t="s">
        <v>984</v>
      </c>
      <c r="P429" s="69">
        <v>5</v>
      </c>
      <c r="Q429" s="69">
        <v>1</v>
      </c>
      <c r="R429" s="42">
        <v>0</v>
      </c>
      <c r="S429" s="42">
        <v>0</v>
      </c>
      <c r="T429" s="42">
        <v>2821.8</v>
      </c>
      <c r="U429" s="42">
        <v>0</v>
      </c>
      <c r="V429" s="42">
        <v>0</v>
      </c>
      <c r="W429" s="42">
        <v>0</v>
      </c>
    </row>
    <row r="430" spans="1:25" ht="326.25" customHeight="1" x14ac:dyDescent="0.45">
      <c r="A430" s="4"/>
      <c r="B430" s="45">
        <v>300000000</v>
      </c>
      <c r="C430" s="45">
        <v>306000000</v>
      </c>
      <c r="D430" s="46">
        <v>306042000</v>
      </c>
      <c r="E430" s="46">
        <v>306042004</v>
      </c>
      <c r="F430" s="77" t="s">
        <v>0</v>
      </c>
      <c r="G430" s="65" t="s">
        <v>0</v>
      </c>
      <c r="H430" s="63" t="s">
        <v>953</v>
      </c>
      <c r="I430" s="65" t="s">
        <v>2</v>
      </c>
      <c r="J430" s="64" t="s">
        <v>1106</v>
      </c>
      <c r="K430" s="65" t="s">
        <v>985</v>
      </c>
      <c r="L430" s="65" t="s">
        <v>654</v>
      </c>
      <c r="M430" s="65" t="s">
        <v>983</v>
      </c>
      <c r="N430" s="65" t="s">
        <v>5</v>
      </c>
      <c r="O430" s="65" t="s">
        <v>984</v>
      </c>
      <c r="P430" s="69">
        <v>5</v>
      </c>
      <c r="Q430" s="69">
        <v>1</v>
      </c>
      <c r="R430" s="42">
        <v>96222.399999999994</v>
      </c>
      <c r="S430" s="42">
        <v>85713.8</v>
      </c>
      <c r="T430" s="42">
        <v>10387.799999999999</v>
      </c>
      <c r="U430" s="42">
        <v>0</v>
      </c>
      <c r="V430" s="42">
        <v>0</v>
      </c>
      <c r="W430" s="42">
        <v>0</v>
      </c>
    </row>
    <row r="431" spans="1:25" ht="326.25" customHeight="1" x14ac:dyDescent="0.45">
      <c r="A431" s="4"/>
      <c r="B431" s="45">
        <v>300000000</v>
      </c>
      <c r="C431" s="45">
        <v>306000000</v>
      </c>
      <c r="D431" s="46">
        <v>306042000</v>
      </c>
      <c r="E431" s="46">
        <v>306042004</v>
      </c>
      <c r="F431" s="77" t="s">
        <v>0</v>
      </c>
      <c r="G431" s="65" t="s">
        <v>0</v>
      </c>
      <c r="H431" s="63" t="s">
        <v>953</v>
      </c>
      <c r="I431" s="65" t="s">
        <v>2</v>
      </c>
      <c r="J431" s="64" t="s">
        <v>1107</v>
      </c>
      <c r="K431" s="65" t="s">
        <v>27</v>
      </c>
      <c r="L431" s="65" t="s">
        <v>654</v>
      </c>
      <c r="M431" s="65" t="s">
        <v>986</v>
      </c>
      <c r="N431" s="65" t="s">
        <v>26</v>
      </c>
      <c r="O431" s="65" t="s">
        <v>987</v>
      </c>
      <c r="P431" s="69">
        <v>8</v>
      </c>
      <c r="Q431" s="69">
        <v>1</v>
      </c>
      <c r="R431" s="42">
        <v>0</v>
      </c>
      <c r="S431" s="42">
        <v>0</v>
      </c>
      <c r="T431" s="42">
        <v>1301.5999999999999</v>
      </c>
      <c r="U431" s="42">
        <v>0</v>
      </c>
      <c r="V431" s="42">
        <v>0</v>
      </c>
      <c r="W431" s="42">
        <v>0</v>
      </c>
    </row>
    <row r="432" spans="1:25" ht="326.25" customHeight="1" x14ac:dyDescent="0.45">
      <c r="A432" s="4"/>
      <c r="B432" s="45">
        <v>300000000</v>
      </c>
      <c r="C432" s="45">
        <v>306000000</v>
      </c>
      <c r="D432" s="46">
        <v>306042000</v>
      </c>
      <c r="E432" s="46">
        <v>306042004</v>
      </c>
      <c r="F432" s="77" t="s">
        <v>0</v>
      </c>
      <c r="G432" s="65" t="s">
        <v>0</v>
      </c>
      <c r="H432" s="63" t="s">
        <v>953</v>
      </c>
      <c r="I432" s="65" t="s">
        <v>2</v>
      </c>
      <c r="J432" s="64" t="s">
        <v>1108</v>
      </c>
      <c r="K432" s="65" t="s">
        <v>25</v>
      </c>
      <c r="L432" s="65" t="s">
        <v>654</v>
      </c>
      <c r="M432" s="65" t="s">
        <v>988</v>
      </c>
      <c r="N432" s="65" t="s">
        <v>989</v>
      </c>
      <c r="O432" s="65" t="s">
        <v>990</v>
      </c>
      <c r="P432" s="69">
        <v>5</v>
      </c>
      <c r="Q432" s="69">
        <v>3</v>
      </c>
      <c r="R432" s="42">
        <v>31444.2</v>
      </c>
      <c r="S432" s="42">
        <v>31444.2</v>
      </c>
      <c r="T432" s="42">
        <v>27381.1</v>
      </c>
      <c r="U432" s="42">
        <v>28624.5</v>
      </c>
      <c r="V432" s="42">
        <v>33000</v>
      </c>
      <c r="W432" s="42">
        <v>33000</v>
      </c>
    </row>
    <row r="433" spans="1:23" ht="326.25" customHeight="1" x14ac:dyDescent="0.45">
      <c r="A433" s="4"/>
      <c r="B433" s="45">
        <v>300000000</v>
      </c>
      <c r="C433" s="45">
        <v>306000000</v>
      </c>
      <c r="D433" s="46">
        <v>306042000</v>
      </c>
      <c r="E433" s="46">
        <v>306042004</v>
      </c>
      <c r="F433" s="77" t="s">
        <v>0</v>
      </c>
      <c r="G433" s="65" t="s">
        <v>0</v>
      </c>
      <c r="H433" s="63" t="s">
        <v>953</v>
      </c>
      <c r="I433" s="65" t="s">
        <v>2</v>
      </c>
      <c r="J433" s="64" t="s">
        <v>1109</v>
      </c>
      <c r="K433" s="65" t="s">
        <v>24</v>
      </c>
      <c r="L433" s="65" t="s">
        <v>654</v>
      </c>
      <c r="M433" s="65" t="s">
        <v>991</v>
      </c>
      <c r="N433" s="65" t="s">
        <v>992</v>
      </c>
      <c r="O433" s="65" t="s">
        <v>993</v>
      </c>
      <c r="P433" s="69">
        <v>14</v>
      </c>
      <c r="Q433" s="69">
        <v>2</v>
      </c>
      <c r="R433" s="42">
        <v>1000</v>
      </c>
      <c r="S433" s="42">
        <v>1000</v>
      </c>
      <c r="T433" s="42">
        <v>0</v>
      </c>
      <c r="U433" s="42">
        <v>0</v>
      </c>
      <c r="V433" s="42">
        <v>0</v>
      </c>
      <c r="W433" s="42">
        <v>0</v>
      </c>
    </row>
    <row r="434" spans="1:23" ht="326.25" customHeight="1" x14ac:dyDescent="0.45">
      <c r="A434" s="4"/>
      <c r="B434" s="45">
        <v>300000000</v>
      </c>
      <c r="C434" s="45">
        <v>306000000</v>
      </c>
      <c r="D434" s="46">
        <v>306042000</v>
      </c>
      <c r="E434" s="46">
        <v>306042004</v>
      </c>
      <c r="F434" s="77" t="s">
        <v>0</v>
      </c>
      <c r="G434" s="65" t="s">
        <v>0</v>
      </c>
      <c r="H434" s="63" t="s">
        <v>953</v>
      </c>
      <c r="I434" s="65" t="s">
        <v>2</v>
      </c>
      <c r="J434" s="64" t="s">
        <v>1109</v>
      </c>
      <c r="K434" s="65" t="s">
        <v>24</v>
      </c>
      <c r="L434" s="65" t="s">
        <v>654</v>
      </c>
      <c r="M434" s="65" t="s">
        <v>991</v>
      </c>
      <c r="N434" s="65" t="s">
        <v>992</v>
      </c>
      <c r="O434" s="65" t="s">
        <v>993</v>
      </c>
      <c r="P434" s="69">
        <v>14</v>
      </c>
      <c r="Q434" s="69">
        <v>3</v>
      </c>
      <c r="R434" s="42">
        <v>0</v>
      </c>
      <c r="S434" s="42">
        <v>0</v>
      </c>
      <c r="T434" s="42">
        <v>1000</v>
      </c>
      <c r="U434" s="42">
        <v>1000</v>
      </c>
      <c r="V434" s="42">
        <v>1000</v>
      </c>
      <c r="W434" s="42">
        <v>1000</v>
      </c>
    </row>
    <row r="435" spans="1:23" ht="326.25" customHeight="1" x14ac:dyDescent="0.45">
      <c r="A435" s="4"/>
      <c r="B435" s="45">
        <v>300000000</v>
      </c>
      <c r="C435" s="45">
        <v>306000000</v>
      </c>
      <c r="D435" s="46">
        <v>306042000</v>
      </c>
      <c r="E435" s="46">
        <v>306042004</v>
      </c>
      <c r="F435" s="77" t="s">
        <v>0</v>
      </c>
      <c r="G435" s="65" t="s">
        <v>0</v>
      </c>
      <c r="H435" s="63" t="s">
        <v>953</v>
      </c>
      <c r="I435" s="65" t="s">
        <v>2</v>
      </c>
      <c r="J435" s="64" t="s">
        <v>1110</v>
      </c>
      <c r="K435" s="65" t="s">
        <v>23</v>
      </c>
      <c r="L435" s="65" t="s">
        <v>654</v>
      </c>
      <c r="M435" s="65" t="s">
        <v>994</v>
      </c>
      <c r="N435" s="65" t="s">
        <v>995</v>
      </c>
      <c r="O435" s="65" t="s">
        <v>996</v>
      </c>
      <c r="P435" s="69">
        <v>5</v>
      </c>
      <c r="Q435" s="69">
        <v>3</v>
      </c>
      <c r="R435" s="42">
        <v>28252.400000000001</v>
      </c>
      <c r="S435" s="42">
        <v>28252.400000000001</v>
      </c>
      <c r="T435" s="42">
        <v>0</v>
      </c>
      <c r="U435" s="42">
        <v>3219.5</v>
      </c>
      <c r="V435" s="42">
        <v>1508.4</v>
      </c>
      <c r="W435" s="42">
        <v>1508.4</v>
      </c>
    </row>
    <row r="436" spans="1:23" ht="326.25" customHeight="1" x14ac:dyDescent="0.45">
      <c r="A436" s="4"/>
      <c r="B436" s="45"/>
      <c r="C436" s="45"/>
      <c r="D436" s="46"/>
      <c r="E436" s="46"/>
      <c r="F436" s="77"/>
      <c r="G436" s="65"/>
      <c r="H436" s="63" t="s">
        <v>953</v>
      </c>
      <c r="I436" s="65" t="s">
        <v>2</v>
      </c>
      <c r="J436" s="64" t="s">
        <v>1111</v>
      </c>
      <c r="K436" s="65" t="s">
        <v>22</v>
      </c>
      <c r="L436" s="65" t="s">
        <v>654</v>
      </c>
      <c r="M436" s="65" t="s">
        <v>997</v>
      </c>
      <c r="N436" s="65" t="s">
        <v>5</v>
      </c>
      <c r="O436" s="65" t="s">
        <v>998</v>
      </c>
      <c r="P436" s="69">
        <v>14</v>
      </c>
      <c r="Q436" s="69">
        <v>3</v>
      </c>
      <c r="R436" s="42">
        <v>406.2</v>
      </c>
      <c r="S436" s="42">
        <v>406.2</v>
      </c>
      <c r="T436" s="42">
        <v>0</v>
      </c>
      <c r="U436" s="42">
        <v>0</v>
      </c>
      <c r="V436" s="42">
        <v>0</v>
      </c>
      <c r="W436" s="42">
        <v>0</v>
      </c>
    </row>
    <row r="437" spans="1:23" ht="326.25" customHeight="1" x14ac:dyDescent="0.45">
      <c r="A437" s="4"/>
      <c r="B437" s="45"/>
      <c r="C437" s="45"/>
      <c r="D437" s="46"/>
      <c r="E437" s="46"/>
      <c r="F437" s="77"/>
      <c r="G437" s="65"/>
      <c r="H437" s="63" t="s">
        <v>953</v>
      </c>
      <c r="I437" s="65" t="s">
        <v>2</v>
      </c>
      <c r="J437" s="64" t="s">
        <v>1112</v>
      </c>
      <c r="K437" s="65" t="s">
        <v>999</v>
      </c>
      <c r="L437" s="65" t="s">
        <v>654</v>
      </c>
      <c r="M437" s="65" t="s">
        <v>19</v>
      </c>
      <c r="N437" s="65" t="s">
        <v>21</v>
      </c>
      <c r="O437" s="65" t="s">
        <v>17</v>
      </c>
      <c r="P437" s="69">
        <v>3</v>
      </c>
      <c r="Q437" s="69">
        <v>14</v>
      </c>
      <c r="R437" s="42">
        <v>1885.2</v>
      </c>
      <c r="S437" s="42">
        <v>1885.2</v>
      </c>
      <c r="T437" s="42">
        <v>0</v>
      </c>
      <c r="U437" s="42">
        <v>0</v>
      </c>
      <c r="V437" s="42">
        <v>0</v>
      </c>
      <c r="W437" s="42">
        <v>0</v>
      </c>
    </row>
    <row r="438" spans="1:23" ht="326.25" customHeight="1" x14ac:dyDescent="0.45">
      <c r="A438" s="4"/>
      <c r="B438" s="45"/>
      <c r="C438" s="45"/>
      <c r="D438" s="46"/>
      <c r="E438" s="46"/>
      <c r="F438" s="77"/>
      <c r="G438" s="65"/>
      <c r="H438" s="63" t="s">
        <v>953</v>
      </c>
      <c r="I438" s="65" t="s">
        <v>2</v>
      </c>
      <c r="J438" s="64" t="s">
        <v>1113</v>
      </c>
      <c r="K438" s="65" t="s">
        <v>20</v>
      </c>
      <c r="L438" s="65" t="s">
        <v>654</v>
      </c>
      <c r="M438" s="65" t="s">
        <v>1154</v>
      </c>
      <c r="N438" s="65" t="s">
        <v>18</v>
      </c>
      <c r="O438" s="65" t="s">
        <v>17</v>
      </c>
      <c r="P438" s="69">
        <v>3</v>
      </c>
      <c r="Q438" s="69">
        <v>14</v>
      </c>
      <c r="R438" s="42">
        <v>414.7</v>
      </c>
      <c r="S438" s="42">
        <v>411.2</v>
      </c>
      <c r="T438" s="42">
        <v>0</v>
      </c>
      <c r="U438" s="42">
        <v>0</v>
      </c>
      <c r="V438" s="42">
        <v>0</v>
      </c>
      <c r="W438" s="42">
        <v>0</v>
      </c>
    </row>
    <row r="439" spans="1:23" ht="326.25" customHeight="1" x14ac:dyDescent="0.45">
      <c r="A439" s="4"/>
      <c r="B439" s="45">
        <v>300000000</v>
      </c>
      <c r="C439" s="45">
        <v>306000000</v>
      </c>
      <c r="D439" s="46">
        <v>306042000</v>
      </c>
      <c r="E439" s="46">
        <v>306042004</v>
      </c>
      <c r="F439" s="77" t="s">
        <v>0</v>
      </c>
      <c r="G439" s="65" t="s">
        <v>0</v>
      </c>
      <c r="H439" s="63" t="s">
        <v>953</v>
      </c>
      <c r="I439" s="65" t="s">
        <v>2</v>
      </c>
      <c r="J439" s="64" t="s">
        <v>1114</v>
      </c>
      <c r="K439" s="65" t="s">
        <v>16</v>
      </c>
      <c r="L439" s="65" t="s">
        <v>654</v>
      </c>
      <c r="M439" s="65" t="s">
        <v>1153</v>
      </c>
      <c r="N439" s="65" t="s">
        <v>5</v>
      </c>
      <c r="O439" s="65" t="s">
        <v>15</v>
      </c>
      <c r="P439" s="69">
        <v>5</v>
      </c>
      <c r="Q439" s="69">
        <v>3</v>
      </c>
      <c r="R439" s="42">
        <v>17575.400000000001</v>
      </c>
      <c r="S439" s="42">
        <v>17575.400000000001</v>
      </c>
      <c r="T439" s="42">
        <v>0</v>
      </c>
      <c r="U439" s="42">
        <v>0</v>
      </c>
      <c r="V439" s="42">
        <v>0</v>
      </c>
      <c r="W439" s="42">
        <v>0</v>
      </c>
    </row>
    <row r="440" spans="1:23" ht="326.25" customHeight="1" x14ac:dyDescent="0.45">
      <c r="A440" s="4"/>
      <c r="B440" s="45">
        <v>300000000</v>
      </c>
      <c r="C440" s="45">
        <v>306000000</v>
      </c>
      <c r="D440" s="46">
        <v>306042000</v>
      </c>
      <c r="E440" s="46">
        <v>306042004</v>
      </c>
      <c r="F440" s="77" t="s">
        <v>0</v>
      </c>
      <c r="G440" s="65" t="s">
        <v>0</v>
      </c>
      <c r="H440" s="63" t="s">
        <v>953</v>
      </c>
      <c r="I440" s="65" t="s">
        <v>2</v>
      </c>
      <c r="J440" s="64" t="s">
        <v>1115</v>
      </c>
      <c r="K440" s="65" t="s">
        <v>14</v>
      </c>
      <c r="L440" s="65" t="s">
        <v>654</v>
      </c>
      <c r="M440" s="65" t="s">
        <v>1152</v>
      </c>
      <c r="N440" s="65" t="s">
        <v>5</v>
      </c>
      <c r="O440" s="65" t="s">
        <v>1000</v>
      </c>
      <c r="P440" s="69">
        <v>5</v>
      </c>
      <c r="Q440" s="69">
        <v>1</v>
      </c>
      <c r="R440" s="42">
        <v>6836.3</v>
      </c>
      <c r="S440" s="42">
        <v>6810.3</v>
      </c>
      <c r="T440" s="42">
        <v>0</v>
      </c>
      <c r="U440" s="42">
        <v>0</v>
      </c>
      <c r="V440" s="42">
        <v>0</v>
      </c>
      <c r="W440" s="42">
        <v>0</v>
      </c>
    </row>
    <row r="441" spans="1:23" ht="326.25" customHeight="1" x14ac:dyDescent="0.45">
      <c r="A441" s="4"/>
      <c r="B441" s="45">
        <v>300000000</v>
      </c>
      <c r="C441" s="45">
        <v>306000000</v>
      </c>
      <c r="D441" s="46">
        <v>306042000</v>
      </c>
      <c r="E441" s="46">
        <v>306042004</v>
      </c>
      <c r="F441" s="77" t="s">
        <v>0</v>
      </c>
      <c r="G441" s="65" t="s">
        <v>0</v>
      </c>
      <c r="H441" s="63" t="s">
        <v>953</v>
      </c>
      <c r="I441" s="65" t="s">
        <v>2</v>
      </c>
      <c r="J441" s="64" t="s">
        <v>1116</v>
      </c>
      <c r="K441" s="65" t="s">
        <v>13</v>
      </c>
      <c r="L441" s="65" t="s">
        <v>654</v>
      </c>
      <c r="M441" s="65" t="s">
        <v>1151</v>
      </c>
      <c r="N441" s="65" t="s">
        <v>12</v>
      </c>
      <c r="O441" s="65" t="s">
        <v>1001</v>
      </c>
      <c r="P441" s="69">
        <v>5</v>
      </c>
      <c r="Q441" s="69">
        <v>1</v>
      </c>
      <c r="R441" s="42">
        <v>7439.3</v>
      </c>
      <c r="S441" s="42">
        <v>7439.3</v>
      </c>
      <c r="T441" s="42">
        <v>0</v>
      </c>
      <c r="U441" s="42">
        <v>0</v>
      </c>
      <c r="V441" s="42">
        <v>0</v>
      </c>
      <c r="W441" s="42">
        <v>0</v>
      </c>
    </row>
    <row r="442" spans="1:23" ht="326.25" customHeight="1" x14ac:dyDescent="0.45">
      <c r="A442" s="4"/>
      <c r="B442" s="45">
        <v>300000000</v>
      </c>
      <c r="C442" s="45">
        <v>306000000</v>
      </c>
      <c r="D442" s="46">
        <v>306042000</v>
      </c>
      <c r="E442" s="46">
        <v>306042004</v>
      </c>
      <c r="F442" s="77" t="s">
        <v>0</v>
      </c>
      <c r="G442" s="65" t="s">
        <v>0</v>
      </c>
      <c r="H442" s="63" t="s">
        <v>953</v>
      </c>
      <c r="I442" s="65" t="s">
        <v>2</v>
      </c>
      <c r="J442" s="64" t="s">
        <v>1094</v>
      </c>
      <c r="K442" s="65" t="s">
        <v>11</v>
      </c>
      <c r="L442" s="65" t="s">
        <v>654</v>
      </c>
      <c r="M442" s="65" t="s">
        <v>1150</v>
      </c>
      <c r="N442" s="65" t="s">
        <v>1002</v>
      </c>
      <c r="O442" s="65" t="s">
        <v>1003</v>
      </c>
      <c r="P442" s="69">
        <v>4</v>
      </c>
      <c r="Q442" s="69">
        <v>10</v>
      </c>
      <c r="R442" s="42">
        <v>1766.7</v>
      </c>
      <c r="S442" s="42">
        <v>1763.3</v>
      </c>
      <c r="T442" s="42">
        <v>1956.1</v>
      </c>
      <c r="U442" s="42">
        <v>0</v>
      </c>
      <c r="V442" s="42">
        <v>0</v>
      </c>
      <c r="W442" s="42">
        <v>0</v>
      </c>
    </row>
    <row r="443" spans="1:23" ht="326.25" customHeight="1" x14ac:dyDescent="0.45">
      <c r="A443" s="4"/>
      <c r="B443" s="45">
        <v>300000000</v>
      </c>
      <c r="C443" s="45">
        <v>306000000</v>
      </c>
      <c r="D443" s="46">
        <v>306042000</v>
      </c>
      <c r="E443" s="46">
        <v>306042004</v>
      </c>
      <c r="F443" s="77" t="s">
        <v>0</v>
      </c>
      <c r="G443" s="65" t="s">
        <v>0</v>
      </c>
      <c r="H443" s="63" t="s">
        <v>953</v>
      </c>
      <c r="I443" s="65" t="s">
        <v>2</v>
      </c>
      <c r="J443" s="64" t="s">
        <v>1093</v>
      </c>
      <c r="K443" s="65" t="s">
        <v>10</v>
      </c>
      <c r="L443" s="65" t="s">
        <v>654</v>
      </c>
      <c r="M443" s="65" t="s">
        <v>1149</v>
      </c>
      <c r="N443" s="65" t="s">
        <v>9</v>
      </c>
      <c r="O443" s="65" t="s">
        <v>8</v>
      </c>
      <c r="P443" s="69">
        <v>4</v>
      </c>
      <c r="Q443" s="69">
        <v>1</v>
      </c>
      <c r="R443" s="42">
        <v>557.5</v>
      </c>
      <c r="S443" s="42">
        <v>557.5</v>
      </c>
      <c r="T443" s="42">
        <v>265.3</v>
      </c>
      <c r="U443" s="42">
        <v>0</v>
      </c>
      <c r="V443" s="42">
        <v>0</v>
      </c>
      <c r="W443" s="42">
        <v>0</v>
      </c>
    </row>
    <row r="444" spans="1:23" ht="326.25" customHeight="1" x14ac:dyDescent="0.45">
      <c r="A444" s="4"/>
      <c r="B444" s="45">
        <v>300000000</v>
      </c>
      <c r="C444" s="45">
        <v>306000000</v>
      </c>
      <c r="D444" s="46">
        <v>306042000</v>
      </c>
      <c r="E444" s="46">
        <v>306042004</v>
      </c>
      <c r="F444" s="77" t="s">
        <v>0</v>
      </c>
      <c r="G444" s="65" t="s">
        <v>0</v>
      </c>
      <c r="H444" s="63" t="s">
        <v>953</v>
      </c>
      <c r="I444" s="65" t="s">
        <v>2</v>
      </c>
      <c r="J444" s="64" t="s">
        <v>1090</v>
      </c>
      <c r="K444" s="65" t="s">
        <v>947</v>
      </c>
      <c r="L444" s="65" t="s">
        <v>654</v>
      </c>
      <c r="M444" s="65" t="s">
        <v>1148</v>
      </c>
      <c r="N444" s="65" t="s">
        <v>948</v>
      </c>
      <c r="O444" s="65" t="s">
        <v>130</v>
      </c>
      <c r="P444" s="69">
        <v>5</v>
      </c>
      <c r="Q444" s="69">
        <v>3</v>
      </c>
      <c r="R444" s="42">
        <v>0</v>
      </c>
      <c r="S444" s="42">
        <v>0</v>
      </c>
      <c r="T444" s="42">
        <v>6394</v>
      </c>
      <c r="U444" s="42">
        <v>0</v>
      </c>
      <c r="V444" s="42">
        <v>0</v>
      </c>
      <c r="W444" s="42">
        <v>0</v>
      </c>
    </row>
    <row r="445" spans="1:23" ht="326.25" customHeight="1" x14ac:dyDescent="0.45">
      <c r="A445" s="4"/>
      <c r="B445" s="45">
        <v>300000000</v>
      </c>
      <c r="C445" s="45">
        <v>306000000</v>
      </c>
      <c r="D445" s="46">
        <v>306042000</v>
      </c>
      <c r="E445" s="46">
        <v>306042004</v>
      </c>
      <c r="F445" s="77" t="s">
        <v>0</v>
      </c>
      <c r="G445" s="65" t="s">
        <v>0</v>
      </c>
      <c r="H445" s="63" t="s">
        <v>953</v>
      </c>
      <c r="I445" s="65" t="s">
        <v>2</v>
      </c>
      <c r="J445" s="64" t="s">
        <v>1092</v>
      </c>
      <c r="K445" s="65" t="s">
        <v>491</v>
      </c>
      <c r="L445" s="65" t="s">
        <v>654</v>
      </c>
      <c r="M445" s="65" t="s">
        <v>1148</v>
      </c>
      <c r="N445" s="65" t="s">
        <v>7</v>
      </c>
      <c r="O445" s="65" t="s">
        <v>6</v>
      </c>
      <c r="P445" s="69">
        <v>5</v>
      </c>
      <c r="Q445" s="69">
        <v>3</v>
      </c>
      <c r="R445" s="42">
        <v>15364</v>
      </c>
      <c r="S445" s="42">
        <v>15301.8</v>
      </c>
      <c r="T445" s="42">
        <v>0</v>
      </c>
      <c r="U445" s="42">
        <v>0</v>
      </c>
      <c r="V445" s="42">
        <v>0</v>
      </c>
      <c r="W445" s="42">
        <v>0</v>
      </c>
    </row>
    <row r="446" spans="1:23" ht="326.25" customHeight="1" x14ac:dyDescent="0.45">
      <c r="A446" s="4"/>
      <c r="B446" s="45">
        <v>300000000</v>
      </c>
      <c r="C446" s="45">
        <v>306000000</v>
      </c>
      <c r="D446" s="46">
        <v>306042000</v>
      </c>
      <c r="E446" s="46">
        <v>306042004</v>
      </c>
      <c r="F446" s="77" t="s">
        <v>0</v>
      </c>
      <c r="G446" s="65" t="s">
        <v>0</v>
      </c>
      <c r="H446" s="63" t="s">
        <v>953</v>
      </c>
      <c r="I446" s="65" t="s">
        <v>2</v>
      </c>
      <c r="J446" s="64" t="s">
        <v>1091</v>
      </c>
      <c r="K446" s="65" t="s">
        <v>1004</v>
      </c>
      <c r="L446" s="65" t="s">
        <v>654</v>
      </c>
      <c r="M446" s="65" t="s">
        <v>1148</v>
      </c>
      <c r="N446" s="65" t="s">
        <v>948</v>
      </c>
      <c r="O446" s="65" t="s">
        <v>130</v>
      </c>
      <c r="P446" s="69">
        <v>5</v>
      </c>
      <c r="Q446" s="69">
        <v>3</v>
      </c>
      <c r="R446" s="42">
        <v>0</v>
      </c>
      <c r="S446" s="42">
        <v>0</v>
      </c>
      <c r="T446" s="42">
        <v>13000</v>
      </c>
      <c r="U446" s="42">
        <v>0</v>
      </c>
      <c r="V446" s="42">
        <v>0</v>
      </c>
      <c r="W446" s="42">
        <v>0</v>
      </c>
    </row>
    <row r="447" spans="1:23" ht="326.25" customHeight="1" x14ac:dyDescent="0.45">
      <c r="A447" s="4"/>
      <c r="B447" s="45">
        <v>300000000</v>
      </c>
      <c r="C447" s="45">
        <v>306000000</v>
      </c>
      <c r="D447" s="46">
        <v>306042000</v>
      </c>
      <c r="E447" s="46">
        <v>306042004</v>
      </c>
      <c r="F447" s="77" t="s">
        <v>0</v>
      </c>
      <c r="G447" s="65" t="s">
        <v>0</v>
      </c>
      <c r="H447" s="63" t="s">
        <v>953</v>
      </c>
      <c r="I447" s="65" t="s">
        <v>2</v>
      </c>
      <c r="J447" s="64" t="s">
        <v>1090</v>
      </c>
      <c r="K447" s="65" t="s">
        <v>947</v>
      </c>
      <c r="L447" s="65" t="s">
        <v>654</v>
      </c>
      <c r="M447" s="65" t="s">
        <v>1148</v>
      </c>
      <c r="N447" s="65" t="s">
        <v>948</v>
      </c>
      <c r="O447" s="65" t="s">
        <v>130</v>
      </c>
      <c r="P447" s="69">
        <v>14</v>
      </c>
      <c r="Q447" s="69">
        <v>3</v>
      </c>
      <c r="R447" s="42">
        <v>0</v>
      </c>
      <c r="S447" s="42">
        <v>0</v>
      </c>
      <c r="T447" s="42">
        <v>5218.8</v>
      </c>
      <c r="U447" s="42">
        <v>0</v>
      </c>
      <c r="V447" s="42">
        <v>0</v>
      </c>
      <c r="W447" s="42">
        <v>0</v>
      </c>
    </row>
    <row r="448" spans="1:23" ht="326.25" customHeight="1" x14ac:dyDescent="0.45">
      <c r="A448" s="4"/>
      <c r="B448" s="45">
        <v>300000000</v>
      </c>
      <c r="C448" s="45">
        <v>306000000</v>
      </c>
      <c r="D448" s="46">
        <v>306042000</v>
      </c>
      <c r="E448" s="46">
        <v>306042004</v>
      </c>
      <c r="F448" s="77" t="s">
        <v>0</v>
      </c>
      <c r="G448" s="65" t="s">
        <v>0</v>
      </c>
      <c r="H448" s="63" t="s">
        <v>953</v>
      </c>
      <c r="I448" s="65" t="s">
        <v>2</v>
      </c>
      <c r="J448" s="64" t="s">
        <v>1089</v>
      </c>
      <c r="K448" s="65" t="s">
        <v>501</v>
      </c>
      <c r="L448" s="65" t="s">
        <v>654</v>
      </c>
      <c r="M448" s="65" t="s">
        <v>1122</v>
      </c>
      <c r="N448" s="65" t="s">
        <v>1005</v>
      </c>
      <c r="O448" s="65" t="s">
        <v>1006</v>
      </c>
      <c r="P448" s="69">
        <v>14</v>
      </c>
      <c r="Q448" s="69">
        <v>3</v>
      </c>
      <c r="R448" s="42">
        <v>2511</v>
      </c>
      <c r="S448" s="42">
        <v>2511</v>
      </c>
      <c r="T448" s="42">
        <v>0</v>
      </c>
      <c r="U448" s="42">
        <v>0</v>
      </c>
      <c r="V448" s="42">
        <v>0</v>
      </c>
      <c r="W448" s="42">
        <v>0</v>
      </c>
    </row>
    <row r="449" spans="1:23" ht="326.25" customHeight="1" x14ac:dyDescent="0.45">
      <c r="A449" s="4"/>
      <c r="B449" s="45"/>
      <c r="C449" s="45"/>
      <c r="D449" s="46"/>
      <c r="E449" s="46"/>
      <c r="F449" s="77"/>
      <c r="G449" s="65"/>
      <c r="H449" s="63" t="s">
        <v>953</v>
      </c>
      <c r="I449" s="65" t="s">
        <v>2</v>
      </c>
      <c r="J449" s="64" t="s">
        <v>1088</v>
      </c>
      <c r="K449" s="65" t="s">
        <v>1007</v>
      </c>
      <c r="L449" s="65" t="s">
        <v>654</v>
      </c>
      <c r="M449" s="65" t="s">
        <v>1147</v>
      </c>
      <c r="N449" s="65" t="s">
        <v>5</v>
      </c>
      <c r="O449" s="65" t="s">
        <v>4</v>
      </c>
      <c r="P449" s="69">
        <v>3</v>
      </c>
      <c r="Q449" s="69">
        <v>14</v>
      </c>
      <c r="R449" s="42">
        <v>0</v>
      </c>
      <c r="S449" s="42">
        <v>0</v>
      </c>
      <c r="T449" s="42">
        <v>1300</v>
      </c>
      <c r="U449" s="42">
        <v>0</v>
      </c>
      <c r="V449" s="42">
        <v>0</v>
      </c>
      <c r="W449" s="42">
        <v>0</v>
      </c>
    </row>
    <row r="450" spans="1:23" ht="326.25" customHeight="1" x14ac:dyDescent="0.45">
      <c r="A450" s="4"/>
      <c r="B450" s="45"/>
      <c r="C450" s="45"/>
      <c r="D450" s="46"/>
      <c r="E450" s="46"/>
      <c r="F450" s="77"/>
      <c r="G450" s="65"/>
      <c r="H450" s="63" t="s">
        <v>953</v>
      </c>
      <c r="I450" s="65" t="s">
        <v>2</v>
      </c>
      <c r="J450" s="64" t="s">
        <v>1087</v>
      </c>
      <c r="K450" s="65" t="s">
        <v>1008</v>
      </c>
      <c r="L450" s="65" t="s">
        <v>654</v>
      </c>
      <c r="M450" s="65" t="s">
        <v>1147</v>
      </c>
      <c r="N450" s="65" t="s">
        <v>5</v>
      </c>
      <c r="O450" s="65" t="s">
        <v>4</v>
      </c>
      <c r="P450" s="69">
        <v>4</v>
      </c>
      <c r="Q450" s="69">
        <v>9</v>
      </c>
      <c r="R450" s="42">
        <v>0</v>
      </c>
      <c r="S450" s="42">
        <v>0</v>
      </c>
      <c r="T450" s="42">
        <v>502.7</v>
      </c>
      <c r="U450" s="42">
        <v>0</v>
      </c>
      <c r="V450" s="42">
        <v>0</v>
      </c>
      <c r="W450" s="42">
        <v>0</v>
      </c>
    </row>
    <row r="451" spans="1:23" ht="326.25" customHeight="1" x14ac:dyDescent="0.45">
      <c r="A451" s="4"/>
      <c r="B451" s="45"/>
      <c r="C451" s="45"/>
      <c r="D451" s="46"/>
      <c r="E451" s="46"/>
      <c r="F451" s="77"/>
      <c r="G451" s="65"/>
      <c r="H451" s="63" t="s">
        <v>953</v>
      </c>
      <c r="I451" s="65" t="s">
        <v>2</v>
      </c>
      <c r="J451" s="64" t="s">
        <v>1086</v>
      </c>
      <c r="K451" s="65" t="s">
        <v>1009</v>
      </c>
      <c r="L451" s="65" t="s">
        <v>654</v>
      </c>
      <c r="M451" s="65" t="s">
        <v>1147</v>
      </c>
      <c r="N451" s="65" t="s">
        <v>5</v>
      </c>
      <c r="O451" s="65" t="s">
        <v>4</v>
      </c>
      <c r="P451" s="69">
        <v>4</v>
      </c>
      <c r="Q451" s="69">
        <v>8</v>
      </c>
      <c r="R451" s="42">
        <v>5864.7</v>
      </c>
      <c r="S451" s="42">
        <v>5835.4</v>
      </c>
      <c r="T451" s="42">
        <v>6422</v>
      </c>
      <c r="U451" s="42">
        <v>0</v>
      </c>
      <c r="V451" s="42">
        <v>0</v>
      </c>
      <c r="W451" s="42">
        <v>0</v>
      </c>
    </row>
    <row r="452" spans="1:23" ht="326.25" customHeight="1" x14ac:dyDescent="0.45">
      <c r="A452" s="4"/>
      <c r="B452" s="45">
        <v>300000000</v>
      </c>
      <c r="C452" s="45">
        <v>306000000</v>
      </c>
      <c r="D452" s="46">
        <v>306042000</v>
      </c>
      <c r="E452" s="46">
        <v>306042004</v>
      </c>
      <c r="F452" s="77" t="s">
        <v>0</v>
      </c>
      <c r="G452" s="65" t="s">
        <v>0</v>
      </c>
      <c r="H452" s="63" t="s">
        <v>953</v>
      </c>
      <c r="I452" s="65" t="s">
        <v>2</v>
      </c>
      <c r="J452" s="64" t="s">
        <v>1085</v>
      </c>
      <c r="K452" s="65" t="s">
        <v>500</v>
      </c>
      <c r="L452" s="65" t="s">
        <v>654</v>
      </c>
      <c r="M452" s="65" t="s">
        <v>1122</v>
      </c>
      <c r="N452" s="65" t="s">
        <v>1005</v>
      </c>
      <c r="O452" s="65" t="s">
        <v>1006</v>
      </c>
      <c r="P452" s="69">
        <v>14</v>
      </c>
      <c r="Q452" s="69">
        <v>3</v>
      </c>
      <c r="R452" s="42">
        <v>1196.5999999999999</v>
      </c>
      <c r="S452" s="42">
        <v>1196.5999999999999</v>
      </c>
      <c r="T452" s="42">
        <v>0</v>
      </c>
      <c r="U452" s="42">
        <v>0</v>
      </c>
      <c r="V452" s="42">
        <v>0</v>
      </c>
      <c r="W452" s="42">
        <v>0</v>
      </c>
    </row>
    <row r="453" spans="1:23" ht="326.25" customHeight="1" x14ac:dyDescent="0.45">
      <c r="A453" s="4"/>
      <c r="B453" s="43">
        <v>300000000</v>
      </c>
      <c r="C453" s="43">
        <v>307000000</v>
      </c>
      <c r="D453" s="44">
        <v>307000000</v>
      </c>
      <c r="E453" s="44">
        <v>307000000</v>
      </c>
      <c r="F453" s="77" t="s">
        <v>0</v>
      </c>
      <c r="G453" s="65" t="s">
        <v>0</v>
      </c>
      <c r="H453" s="63" t="s">
        <v>953</v>
      </c>
      <c r="I453" s="65" t="s">
        <v>2</v>
      </c>
      <c r="J453" s="64" t="s">
        <v>1078</v>
      </c>
      <c r="K453" s="65" t="s">
        <v>502</v>
      </c>
      <c r="L453" s="65" t="s">
        <v>654</v>
      </c>
      <c r="M453" s="65" t="s">
        <v>1122</v>
      </c>
      <c r="N453" s="65" t="s">
        <v>1010</v>
      </c>
      <c r="O453" s="65" t="s">
        <v>1006</v>
      </c>
      <c r="P453" s="69">
        <v>5</v>
      </c>
      <c r="Q453" s="69">
        <v>1</v>
      </c>
      <c r="R453" s="42">
        <v>23099.200000000001</v>
      </c>
      <c r="S453" s="42">
        <v>23099.200000000001</v>
      </c>
      <c r="T453" s="42">
        <v>10389.1</v>
      </c>
      <c r="U453" s="42">
        <v>0</v>
      </c>
      <c r="V453" s="42">
        <v>0</v>
      </c>
      <c r="W453" s="42">
        <v>0</v>
      </c>
    </row>
    <row r="454" spans="1:23" ht="326.25" customHeight="1" x14ac:dyDescent="0.45">
      <c r="A454" s="3"/>
      <c r="B454" s="44"/>
      <c r="C454" s="44"/>
      <c r="D454" s="44"/>
      <c r="E454" s="44"/>
      <c r="F454" s="77"/>
      <c r="G454" s="65"/>
      <c r="H454" s="63" t="s">
        <v>953</v>
      </c>
      <c r="I454" s="65" t="s">
        <v>2</v>
      </c>
      <c r="J454" s="64" t="s">
        <v>1084</v>
      </c>
      <c r="K454" s="65" t="s">
        <v>500</v>
      </c>
      <c r="L454" s="65" t="s">
        <v>654</v>
      </c>
      <c r="M454" s="65" t="s">
        <v>1122</v>
      </c>
      <c r="N454" s="65" t="s">
        <v>1011</v>
      </c>
      <c r="O454" s="65" t="s">
        <v>130</v>
      </c>
      <c r="P454" s="69">
        <v>14</v>
      </c>
      <c r="Q454" s="69">
        <v>3</v>
      </c>
      <c r="R454" s="42">
        <v>0</v>
      </c>
      <c r="S454" s="42">
        <v>0</v>
      </c>
      <c r="T454" s="42">
        <v>4786.6000000000004</v>
      </c>
      <c r="U454" s="42">
        <v>0</v>
      </c>
      <c r="V454" s="42">
        <v>0</v>
      </c>
      <c r="W454" s="42">
        <v>0</v>
      </c>
    </row>
    <row r="455" spans="1:23" ht="326.25" customHeight="1" x14ac:dyDescent="0.45">
      <c r="A455" s="3"/>
      <c r="B455" s="44"/>
      <c r="C455" s="44"/>
      <c r="D455" s="44"/>
      <c r="E455" s="44"/>
      <c r="F455" s="77"/>
      <c r="G455" s="65"/>
      <c r="H455" s="63" t="s">
        <v>953</v>
      </c>
      <c r="I455" s="65" t="s">
        <v>2</v>
      </c>
      <c r="J455" s="64" t="s">
        <v>1083</v>
      </c>
      <c r="K455" s="65" t="s">
        <v>965</v>
      </c>
      <c r="L455" s="65" t="s">
        <v>654</v>
      </c>
      <c r="M455" s="65" t="s">
        <v>1122</v>
      </c>
      <c r="N455" s="65" t="s">
        <v>1011</v>
      </c>
      <c r="O455" s="65" t="s">
        <v>130</v>
      </c>
      <c r="P455" s="69">
        <v>5</v>
      </c>
      <c r="Q455" s="69">
        <v>1</v>
      </c>
      <c r="R455" s="42">
        <v>0</v>
      </c>
      <c r="S455" s="42">
        <v>0</v>
      </c>
      <c r="T455" s="42">
        <v>6765.3</v>
      </c>
      <c r="U455" s="42">
        <v>0</v>
      </c>
      <c r="V455" s="42">
        <v>0</v>
      </c>
      <c r="W455" s="42">
        <v>0</v>
      </c>
    </row>
    <row r="456" spans="1:23" ht="326.25" customHeight="1" x14ac:dyDescent="0.45">
      <c r="A456" s="3"/>
      <c r="B456" s="44"/>
      <c r="C456" s="44"/>
      <c r="D456" s="44"/>
      <c r="E456" s="44"/>
      <c r="F456" s="77"/>
      <c r="G456" s="65"/>
      <c r="H456" s="63" t="s">
        <v>953</v>
      </c>
      <c r="I456" s="65" t="s">
        <v>2</v>
      </c>
      <c r="J456" s="64" t="s">
        <v>1082</v>
      </c>
      <c r="K456" s="65" t="s">
        <v>1012</v>
      </c>
      <c r="L456" s="65" t="s">
        <v>654</v>
      </c>
      <c r="M456" s="65" t="s">
        <v>1122</v>
      </c>
      <c r="N456" s="65" t="s">
        <v>1011</v>
      </c>
      <c r="O456" s="65" t="s">
        <v>130</v>
      </c>
      <c r="P456" s="69">
        <v>14</v>
      </c>
      <c r="Q456" s="69">
        <v>3</v>
      </c>
      <c r="R456" s="42">
        <v>0</v>
      </c>
      <c r="S456" s="42">
        <v>0</v>
      </c>
      <c r="T456" s="42">
        <v>9745.7999999999993</v>
      </c>
      <c r="U456" s="42">
        <v>0</v>
      </c>
      <c r="V456" s="42">
        <v>0</v>
      </c>
      <c r="W456" s="42">
        <v>0</v>
      </c>
    </row>
    <row r="457" spans="1:23" ht="326.25" customHeight="1" x14ac:dyDescent="0.45">
      <c r="A457" s="3"/>
      <c r="B457" s="44"/>
      <c r="C457" s="44"/>
      <c r="D457" s="44"/>
      <c r="E457" s="44"/>
      <c r="F457" s="77"/>
      <c r="G457" s="65"/>
      <c r="H457" s="63" t="s">
        <v>953</v>
      </c>
      <c r="I457" s="65" t="s">
        <v>2</v>
      </c>
      <c r="J457" s="64" t="s">
        <v>1081</v>
      </c>
      <c r="K457" s="65" t="s">
        <v>1013</v>
      </c>
      <c r="L457" s="65" t="s">
        <v>654</v>
      </c>
      <c r="M457" s="65" t="s">
        <v>1122</v>
      </c>
      <c r="N457" s="65" t="s">
        <v>1011</v>
      </c>
      <c r="O457" s="65" t="s">
        <v>130</v>
      </c>
      <c r="P457" s="69">
        <v>14</v>
      </c>
      <c r="Q457" s="69">
        <v>3</v>
      </c>
      <c r="R457" s="42">
        <v>0</v>
      </c>
      <c r="S457" s="42">
        <v>0</v>
      </c>
      <c r="T457" s="42">
        <v>1620.5</v>
      </c>
      <c r="U457" s="42">
        <v>0</v>
      </c>
      <c r="V457" s="42">
        <v>0</v>
      </c>
      <c r="W457" s="42">
        <v>0</v>
      </c>
    </row>
    <row r="458" spans="1:23" ht="326.25" customHeight="1" x14ac:dyDescent="0.45">
      <c r="A458" s="3"/>
      <c r="B458" s="44"/>
      <c r="C458" s="44"/>
      <c r="D458" s="44"/>
      <c r="E458" s="44"/>
      <c r="F458" s="77"/>
      <c r="G458" s="65"/>
      <c r="H458" s="63" t="s">
        <v>953</v>
      </c>
      <c r="I458" s="65" t="s">
        <v>2</v>
      </c>
      <c r="J458" s="64" t="s">
        <v>1080</v>
      </c>
      <c r="K458" s="65" t="s">
        <v>1014</v>
      </c>
      <c r="L458" s="65" t="s">
        <v>654</v>
      </c>
      <c r="M458" s="65" t="s">
        <v>1121</v>
      </c>
      <c r="N458" s="65" t="s">
        <v>1011</v>
      </c>
      <c r="O458" s="65" t="s">
        <v>130</v>
      </c>
      <c r="P458" s="69">
        <v>14</v>
      </c>
      <c r="Q458" s="69">
        <v>3</v>
      </c>
      <c r="R458" s="42">
        <v>0</v>
      </c>
      <c r="S458" s="42">
        <v>0</v>
      </c>
      <c r="T458" s="42">
        <v>3938.6</v>
      </c>
      <c r="U458" s="42">
        <v>0</v>
      </c>
      <c r="V458" s="42">
        <v>0</v>
      </c>
      <c r="W458" s="42">
        <v>0</v>
      </c>
    </row>
    <row r="459" spans="1:23" ht="86.25" customHeight="1" x14ac:dyDescent="0.45">
      <c r="A459" s="1"/>
      <c r="B459" s="72"/>
      <c r="C459" s="72"/>
      <c r="D459" s="72"/>
      <c r="E459" s="92"/>
      <c r="F459" s="68">
        <v>307000000</v>
      </c>
      <c r="G459" s="38" t="s">
        <v>1</v>
      </c>
      <c r="H459" s="90"/>
      <c r="I459" s="38"/>
      <c r="J459" s="78"/>
      <c r="K459" s="38"/>
      <c r="L459" s="38"/>
      <c r="M459" s="38"/>
      <c r="N459" s="38"/>
      <c r="O459" s="38"/>
      <c r="P459" s="39" t="s">
        <v>0</v>
      </c>
      <c r="Q459" s="39"/>
      <c r="R459" s="54">
        <v>0</v>
      </c>
      <c r="S459" s="54">
        <v>0</v>
      </c>
      <c r="T459" s="54">
        <v>0</v>
      </c>
      <c r="U459" s="54">
        <v>0</v>
      </c>
      <c r="V459" s="54">
        <v>77000</v>
      </c>
      <c r="W459" s="54">
        <v>156000</v>
      </c>
    </row>
    <row r="460" spans="1:23" ht="326.25" customHeight="1" x14ac:dyDescent="0.45">
      <c r="H460" s="8"/>
      <c r="I460" s="9"/>
      <c r="J460" s="9"/>
      <c r="K460" s="9"/>
      <c r="P460" s="2"/>
      <c r="Q460" s="2"/>
      <c r="R460" s="27"/>
      <c r="S460" s="27"/>
    </row>
    <row r="461" spans="1:23" ht="326.25" customHeight="1" x14ac:dyDescent="0.45">
      <c r="R461" s="27"/>
      <c r="S461" s="27"/>
    </row>
    <row r="462" spans="1:23" ht="326.25" customHeight="1" x14ac:dyDescent="0.45">
      <c r="R462" s="27"/>
      <c r="S462" s="27"/>
    </row>
    <row r="463" spans="1:23" ht="326.25" customHeight="1" x14ac:dyDescent="0.45">
      <c r="N463" s="114"/>
      <c r="O463" s="114"/>
      <c r="R463" s="27"/>
      <c r="S463" s="27"/>
    </row>
    <row r="464" spans="1:23" ht="326.25" customHeight="1" x14ac:dyDescent="0.45">
      <c r="N464" s="114"/>
      <c r="O464" s="114"/>
      <c r="R464" s="27"/>
      <c r="S464" s="27"/>
    </row>
    <row r="465" spans="14:23" ht="326.25" customHeight="1" x14ac:dyDescent="0.45">
      <c r="N465" s="114"/>
      <c r="O465" s="114"/>
      <c r="R465" s="27"/>
      <c r="S465" s="27"/>
    </row>
    <row r="466" spans="14:23" ht="326.25" customHeight="1" x14ac:dyDescent="0.45">
      <c r="N466" s="114"/>
      <c r="O466" s="114"/>
      <c r="R466" s="27"/>
      <c r="S466" s="27"/>
    </row>
    <row r="467" spans="14:23" ht="326.25" customHeight="1" x14ac:dyDescent="0.45">
      <c r="N467" s="114"/>
      <c r="O467" s="114"/>
      <c r="R467" s="27"/>
      <c r="S467" s="27"/>
    </row>
    <row r="468" spans="14:23" ht="326.25" customHeight="1" x14ac:dyDescent="0.45">
      <c r="N468" s="114"/>
      <c r="O468" s="114"/>
      <c r="R468" s="27"/>
      <c r="S468" s="27"/>
    </row>
    <row r="469" spans="14:23" ht="326.25" customHeight="1" x14ac:dyDescent="0.45">
      <c r="N469" s="114"/>
      <c r="O469" s="114"/>
      <c r="R469" s="27"/>
      <c r="S469" s="27"/>
    </row>
    <row r="470" spans="14:23" ht="326.25" customHeight="1" x14ac:dyDescent="0.45">
      <c r="N470" s="114"/>
      <c r="O470" s="114"/>
      <c r="T470" s="29"/>
    </row>
    <row r="471" spans="14:23" ht="326.25" customHeight="1" x14ac:dyDescent="0.45">
      <c r="O471" s="115"/>
    </row>
    <row r="472" spans="14:23" ht="326.25" customHeight="1" x14ac:dyDescent="0.45">
      <c r="O472" s="115"/>
    </row>
    <row r="473" spans="14:23" ht="326.25" customHeight="1" x14ac:dyDescent="0.45">
      <c r="O473" s="115"/>
    </row>
    <row r="474" spans="14:23" ht="326.25" customHeight="1" x14ac:dyDescent="0.45">
      <c r="O474" s="115"/>
      <c r="R474" s="27"/>
      <c r="S474" s="27"/>
      <c r="U474" s="27"/>
      <c r="V474" s="27"/>
      <c r="W474" s="27"/>
    </row>
    <row r="475" spans="14:23" ht="326.25" customHeight="1" x14ac:dyDescent="0.45">
      <c r="O475" s="115"/>
    </row>
    <row r="476" spans="14:23" ht="326.25" customHeight="1" x14ac:dyDescent="0.45">
      <c r="O476" s="115"/>
    </row>
    <row r="477" spans="14:23" ht="326.25" customHeight="1" x14ac:dyDescent="0.45">
      <c r="O477" s="115"/>
    </row>
    <row r="478" spans="14:23" ht="326.25" customHeight="1" x14ac:dyDescent="0.45">
      <c r="O478" s="115"/>
    </row>
    <row r="479" spans="14:23" ht="326.25" customHeight="1" x14ac:dyDescent="0.45">
      <c r="O479" s="115"/>
    </row>
    <row r="480" spans="14:23" ht="326.25" customHeight="1" x14ac:dyDescent="0.45">
      <c r="O480" s="115"/>
      <c r="T480" s="29"/>
      <c r="U480" s="29"/>
      <c r="V480" s="29"/>
      <c r="W480" s="29"/>
    </row>
    <row r="481" spans="13:23" ht="326.25" customHeight="1" x14ac:dyDescent="0.45">
      <c r="O481" s="115"/>
    </row>
    <row r="482" spans="13:23" ht="326.25" customHeight="1" x14ac:dyDescent="0.45">
      <c r="O482" s="115"/>
    </row>
    <row r="483" spans="13:23" ht="326.25" customHeight="1" x14ac:dyDescent="0.45">
      <c r="O483" s="115"/>
    </row>
    <row r="484" spans="13:23" ht="326.25" customHeight="1" x14ac:dyDescent="0.45">
      <c r="O484" s="115"/>
    </row>
    <row r="485" spans="13:23" ht="326.25" customHeight="1" x14ac:dyDescent="0.45">
      <c r="O485" s="115"/>
    </row>
    <row r="486" spans="13:23" ht="326.25" customHeight="1" x14ac:dyDescent="0.45">
      <c r="O486" s="115"/>
    </row>
    <row r="487" spans="13:23" ht="326.25" customHeight="1" x14ac:dyDescent="0.45">
      <c r="O487" s="115"/>
    </row>
    <row r="488" spans="13:23" ht="326.25" customHeight="1" x14ac:dyDescent="0.45">
      <c r="O488" s="115"/>
      <c r="T488" s="29"/>
      <c r="U488" s="29"/>
      <c r="V488" s="29"/>
      <c r="W488" s="29"/>
    </row>
    <row r="489" spans="13:23" ht="326.25" customHeight="1" x14ac:dyDescent="0.45">
      <c r="O489" s="115"/>
    </row>
    <row r="490" spans="13:23" ht="326.25" customHeight="1" x14ac:dyDescent="0.45">
      <c r="O490" s="115"/>
    </row>
    <row r="491" spans="13:23" ht="326.25" customHeight="1" x14ac:dyDescent="0.45">
      <c r="N491" s="119"/>
      <c r="O491" s="115"/>
    </row>
    <row r="492" spans="13:23" ht="326.25" customHeight="1" x14ac:dyDescent="0.45">
      <c r="M492" s="22"/>
      <c r="O492" s="115"/>
    </row>
    <row r="493" spans="13:23" ht="326.25" customHeight="1" x14ac:dyDescent="0.45">
      <c r="M493" s="22"/>
      <c r="N493" s="119"/>
      <c r="O493" s="115"/>
    </row>
    <row r="494" spans="13:23" ht="326.25" customHeight="1" x14ac:dyDescent="0.45">
      <c r="M494" s="22"/>
      <c r="N494" s="119"/>
      <c r="O494" s="115"/>
    </row>
    <row r="495" spans="13:23" ht="326.25" customHeight="1" x14ac:dyDescent="0.45">
      <c r="M495" s="22"/>
      <c r="N495" s="119"/>
      <c r="O495" s="115"/>
    </row>
    <row r="496" spans="13:23" ht="326.25" customHeight="1" x14ac:dyDescent="0.45">
      <c r="M496" s="22"/>
      <c r="N496" s="119"/>
      <c r="O496" s="115"/>
    </row>
    <row r="497" spans="13:19" ht="326.25" customHeight="1" x14ac:dyDescent="0.45">
      <c r="M497" s="22"/>
      <c r="N497" s="119"/>
      <c r="O497" s="115"/>
    </row>
    <row r="498" spans="13:19" ht="326.25" customHeight="1" x14ac:dyDescent="0.45">
      <c r="O498" s="116"/>
      <c r="P498" s="21"/>
      <c r="Q498" s="21"/>
      <c r="R498" s="30"/>
      <c r="S498" s="30"/>
    </row>
    <row r="499" spans="13:19" ht="326.25" customHeight="1" x14ac:dyDescent="0.45">
      <c r="O499" s="115"/>
    </row>
    <row r="509" spans="13:19" ht="326.25" customHeight="1" x14ac:dyDescent="0.45">
      <c r="O509" s="117"/>
    </row>
  </sheetData>
  <customSheetViews>
    <customSheetView guid="{466209E9-1A51-4602-9769-F979A8C92226}" scale="50" showPageBreaks="1" showGridLines="0" fitToPage="1" showAutoFilter="1" hiddenColumns="1">
      <selection activeCell="T354" sqref="T354"/>
      <pageMargins left="0.74803149606299213" right="0.74803149606299213" top="0.98425196850393704" bottom="0.98425196850393704" header="0.51181102362204722" footer="0.51181102362204722"/>
      <printOptions gridLines="1"/>
      <pageSetup scale="20" fitToHeight="0" orientation="landscape" r:id="rId1"/>
      <headerFooter alignWithMargins="0">
        <oddHeader>&amp;C&amp;A</oddHeader>
        <oddFooter>&amp;CСтраница &amp;P</oddFooter>
      </headerFooter>
      <autoFilter ref="A11:Z470">
        <filterColumn colId="1" showButton="0"/>
        <filterColumn colId="2" showButton="0"/>
        <filterColumn colId="3" showButton="0"/>
        <filterColumn colId="11" showButton="0"/>
        <filterColumn colId="12" showButton="0"/>
        <filterColumn colId="13" showButton="0"/>
      </autoFilter>
    </customSheetView>
    <customSheetView guid="{A10FB6AF-7734-4ED2-BA5B-ECD13C388BD3}" scale="60" showPageBreaks="1" showGridLines="0" showAutoFilter="1" hiddenRows="1" hiddenColumns="1" view="pageBreakPreview" topLeftCell="A366">
      <selection activeCell="M368" sqref="M368"/>
      <colBreaks count="1" manualBreakCount="1">
        <brk id="12" max="494" man="1"/>
      </colBreaks>
      <pageMargins left="0.74803149606299213" right="0.74803149606299213" top="0.98425196850393704" bottom="0.98425196850393704" header="0.51181102362204722" footer="0.51181102362204722"/>
      <printOptions gridLines="1"/>
      <pageSetup scale="50" fitToHeight="0" orientation="portrait" r:id="rId2"/>
      <headerFooter alignWithMargins="0">
        <oddHeader>&amp;C&amp;A</oddHeader>
        <oddFooter>&amp;CСтраница &amp;P</oddFooter>
      </headerFooter>
      <autoFilter ref="B4:W448">
        <filterColumn colId="10" showButton="0"/>
        <filterColumn colId="11" showButton="0"/>
        <filterColumn colId="12" showButton="0"/>
        <filterColumn colId="16" showButton="0"/>
        <filterColumn colId="17" showButton="0"/>
        <filterColumn colId="18" showButton="0"/>
        <filterColumn colId="19" showButton="0"/>
        <filterColumn colId="20" showButton="0"/>
      </autoFilter>
    </customSheetView>
    <customSheetView guid="{8C82B469-36C4-4A52-A639-D9FFEE110B12}" scale="60" showGridLines="0" filter="1" showAutoFilter="1" hiddenRows="1" hiddenColumns="1" topLeftCell="A453">
      <selection activeCell="M474" sqref="M474"/>
      <pageMargins left="0.74803149606299213" right="0.74803149606299213" top="0.98425196850393704" bottom="0.98425196850393704" header="0.51181102362204722" footer="0.51181102362204722"/>
      <printOptions gridLines="1"/>
      <pageSetup scale="50" fitToHeight="0" orientation="landscape" r:id="rId3"/>
      <headerFooter alignWithMargins="0">
        <oddHeader>&amp;C&amp;A</oddHeader>
        <oddFooter>&amp;CСтраница &amp;P</oddFooter>
      </headerFooter>
      <autoFilter ref="B4:W449">
        <filterColumn colId="7">
          <filters>
            <filter val="Администрация Нефтеюганского района"/>
          </filters>
        </filterColumn>
        <filterColumn colId="10" showButton="0"/>
        <filterColumn colId="11" showButton="0"/>
        <filterColumn colId="12" showButton="0"/>
        <filterColumn colId="16" showButton="0"/>
        <filterColumn colId="17" showButton="0"/>
        <filterColumn colId="18" showButton="0"/>
        <filterColumn colId="19" showButton="0"/>
        <filterColumn colId="20" showButton="0"/>
      </autoFilter>
    </customSheetView>
    <customSheetView guid="{C1C6D546-46AC-466D-A887-AF8443ED50A3}" scale="70" showGridLines="0" filter="1" showAutoFilter="1" hiddenRows="1" topLeftCell="L2">
      <selection activeCell="U18" sqref="U18"/>
      <pageMargins left="0.74803149606299213" right="0.74803149606299213" top="0.98425196850393704" bottom="0.98425196850393704" header="0.51181102362204722" footer="0.51181102362204722"/>
      <printOptions gridLines="1"/>
      <pageSetup scale="50" fitToHeight="0" orientation="landscape" r:id="rId4"/>
      <headerFooter alignWithMargins="0">
        <oddHeader>&amp;C&amp;A</oddHeader>
        <oddFooter>&amp;CСтраница &amp;P</oddFooter>
      </headerFooter>
      <autoFilter ref="A9:X451">
        <filterColumn colId="7">
          <filters>
            <filter val="070"/>
          </filters>
        </filterColumn>
      </autoFilter>
    </customSheetView>
    <customSheetView guid="{2E410D03-2DA5-4FBB-B3AC-BD420D3DCFA7}" scale="70" showGridLines="0" showAutoFilter="1" hiddenRows="1" topLeftCell="P182">
      <selection activeCell="V187" sqref="V187"/>
      <pageMargins left="0.74803149606299213" right="0.74803149606299213" top="0.98425196850393704" bottom="0.98425196850393704" header="0.51181102362204722" footer="0.51181102362204722"/>
      <printOptions gridLines="1"/>
      <pageSetup scale="50" fitToHeight="0" orientation="landscape" r:id="rId5"/>
      <headerFooter alignWithMargins="0">
        <oddHeader>&amp;C&amp;A</oddHeader>
        <oddFooter>&amp;CСтраница &amp;P</oddFooter>
      </headerFooter>
      <autoFilter ref="A10:AA441"/>
    </customSheetView>
    <customSheetView guid="{391868FB-3BE3-4F38-AA3C-583FA32EBC63}" scale="70" showGridLines="0" fitToPage="1" filter="1" showAutoFilter="1" hiddenRows="1" hiddenColumns="1" topLeftCell="L125">
      <selection activeCell="M133" sqref="M133"/>
      <pageMargins left="0.74803149606299213" right="0.74803149606299213" top="0.98425196850393704" bottom="0.98425196850393704" header="0.51181102362204722" footer="0.51181102362204722"/>
      <printOptions gridLines="1"/>
      <pageSetup scale="14" fitToHeight="0" orientation="landscape" r:id="rId6"/>
      <headerFooter alignWithMargins="0">
        <oddHeader>&amp;C&amp;A</oddHeader>
        <oddFooter>&amp;CСтраница &amp;P</oddFooter>
      </headerFooter>
      <autoFilter ref="A10:Z470">
        <filterColumn colId="7">
          <filters>
            <filter val="481"/>
          </filters>
        </filterColumn>
      </autoFilter>
    </customSheetView>
  </customSheetViews>
  <mergeCells count="302">
    <mergeCell ref="B330:E330"/>
    <mergeCell ref="H330:J330"/>
    <mergeCell ref="L330:O330"/>
    <mergeCell ref="B341:E341"/>
    <mergeCell ref="H341:J341"/>
    <mergeCell ref="L341:O341"/>
    <mergeCell ref="B343:E343"/>
    <mergeCell ref="H343:J343"/>
    <mergeCell ref="L343:O343"/>
    <mergeCell ref="L306:O306"/>
    <mergeCell ref="H315:J315"/>
    <mergeCell ref="L315:O315"/>
    <mergeCell ref="B317:E317"/>
    <mergeCell ref="H317:J317"/>
    <mergeCell ref="L317:O317"/>
    <mergeCell ref="B319:E319"/>
    <mergeCell ref="H319:J319"/>
    <mergeCell ref="L319:O319"/>
    <mergeCell ref="B312:E312"/>
    <mergeCell ref="H312:J312"/>
    <mergeCell ref="L312:O312"/>
    <mergeCell ref="B4:B7"/>
    <mergeCell ref="H4:H7"/>
    <mergeCell ref="G4:G7"/>
    <mergeCell ref="I4:I7"/>
    <mergeCell ref="K4:K7"/>
    <mergeCell ref="J4:J7"/>
    <mergeCell ref="C4:C7"/>
    <mergeCell ref="D4:D7"/>
    <mergeCell ref="F4:F7"/>
    <mergeCell ref="N5:N7"/>
    <mergeCell ref="O5:O7"/>
    <mergeCell ref="R4:W4"/>
    <mergeCell ref="R6:S6"/>
    <mergeCell ref="W6:W7"/>
    <mergeCell ref="E2:V2"/>
    <mergeCell ref="V5:W5"/>
    <mergeCell ref="V6:V7"/>
    <mergeCell ref="L5:M6"/>
    <mergeCell ref="L4:O4"/>
    <mergeCell ref="R5:S5"/>
    <mergeCell ref="U6:U7"/>
    <mergeCell ref="E4:E7"/>
    <mergeCell ref="Q4:Q7"/>
    <mergeCell ref="P4:P7"/>
    <mergeCell ref="B9:E9"/>
    <mergeCell ref="L9:O9"/>
    <mergeCell ref="B10:E10"/>
    <mergeCell ref="H10:J10"/>
    <mergeCell ref="L10:O10"/>
    <mergeCell ref="B191:E191"/>
    <mergeCell ref="H191:J191"/>
    <mergeCell ref="L191:O191"/>
    <mergeCell ref="B11:E11"/>
    <mergeCell ref="H11:J11"/>
    <mergeCell ref="L11:O11"/>
    <mergeCell ref="B170:E170"/>
    <mergeCell ref="L45:O45"/>
    <mergeCell ref="B49:E49"/>
    <mergeCell ref="H49:J49"/>
    <mergeCell ref="L49:O49"/>
    <mergeCell ref="B59:E59"/>
    <mergeCell ref="H59:J59"/>
    <mergeCell ref="L59:O59"/>
    <mergeCell ref="B62:E62"/>
    <mergeCell ref="H62:J62"/>
    <mergeCell ref="L62:O62"/>
    <mergeCell ref="B65:E65"/>
    <mergeCell ref="B134:E134"/>
    <mergeCell ref="H134:J134"/>
    <mergeCell ref="L134:O134"/>
    <mergeCell ref="B136:E136"/>
    <mergeCell ref="H136:J136"/>
    <mergeCell ref="L136:O136"/>
    <mergeCell ref="B139:E139"/>
    <mergeCell ref="B300:E300"/>
    <mergeCell ref="H300:J300"/>
    <mergeCell ref="L300:O300"/>
    <mergeCell ref="B271:E271"/>
    <mergeCell ref="H271:J271"/>
    <mergeCell ref="L271:O271"/>
    <mergeCell ref="B294:E294"/>
    <mergeCell ref="H294:J294"/>
    <mergeCell ref="L294:O294"/>
    <mergeCell ref="H139:J139"/>
    <mergeCell ref="L139:O139"/>
    <mergeCell ref="B142:E142"/>
    <mergeCell ref="H142:J142"/>
    <mergeCell ref="L142:O142"/>
    <mergeCell ref="B148:E148"/>
    <mergeCell ref="H148:J148"/>
    <mergeCell ref="L148:O148"/>
    <mergeCell ref="B157:E157"/>
    <mergeCell ref="L92:O92"/>
    <mergeCell ref="B96:E96"/>
    <mergeCell ref="H96:J96"/>
    <mergeCell ref="L96:O96"/>
    <mergeCell ref="B98:E98"/>
    <mergeCell ref="H98:J98"/>
    <mergeCell ref="L98:O98"/>
    <mergeCell ref="B100:E100"/>
    <mergeCell ref="H100:J100"/>
    <mergeCell ref="L100:O100"/>
    <mergeCell ref="B12:E12"/>
    <mergeCell ref="H12:J12"/>
    <mergeCell ref="L12:O12"/>
    <mergeCell ref="B17:E17"/>
    <mergeCell ref="H17:J17"/>
    <mergeCell ref="L17:O17"/>
    <mergeCell ref="B35:E35"/>
    <mergeCell ref="H35:J35"/>
    <mergeCell ref="L35:O35"/>
    <mergeCell ref="B37:E37"/>
    <mergeCell ref="H37:J37"/>
    <mergeCell ref="L37:O37"/>
    <mergeCell ref="B39:E39"/>
    <mergeCell ref="H39:J39"/>
    <mergeCell ref="L39:O39"/>
    <mergeCell ref="B45:E45"/>
    <mergeCell ref="H45:J45"/>
    <mergeCell ref="B126:E126"/>
    <mergeCell ref="H126:J126"/>
    <mergeCell ref="L126:O126"/>
    <mergeCell ref="B103:E103"/>
    <mergeCell ref="H103:J103"/>
    <mergeCell ref="L103:O103"/>
    <mergeCell ref="B109:E109"/>
    <mergeCell ref="H109:J109"/>
    <mergeCell ref="L109:O109"/>
    <mergeCell ref="B114:E114"/>
    <mergeCell ref="H114:J114"/>
    <mergeCell ref="L114:O114"/>
    <mergeCell ref="H65:J65"/>
    <mergeCell ref="L65:O65"/>
    <mergeCell ref="B92:E92"/>
    <mergeCell ref="H92:J92"/>
    <mergeCell ref="H157:J157"/>
    <mergeCell ref="L157:O157"/>
    <mergeCell ref="B159:E159"/>
    <mergeCell ref="H159:J159"/>
    <mergeCell ref="L159:O159"/>
    <mergeCell ref="B171:E171"/>
    <mergeCell ref="H171:J171"/>
    <mergeCell ref="L171:O171"/>
    <mergeCell ref="H170:J170"/>
    <mergeCell ref="L170:O170"/>
    <mergeCell ref="L175:O175"/>
    <mergeCell ref="B165:E165"/>
    <mergeCell ref="H168:J168"/>
    <mergeCell ref="L168:O168"/>
    <mergeCell ref="B177:E177"/>
    <mergeCell ref="H177:J177"/>
    <mergeCell ref="L177:O177"/>
    <mergeCell ref="B179:E179"/>
    <mergeCell ref="H179:J179"/>
    <mergeCell ref="L179:O179"/>
    <mergeCell ref="B175:E175"/>
    <mergeCell ref="H175:J175"/>
    <mergeCell ref="B182:E182"/>
    <mergeCell ref="H182:J182"/>
    <mergeCell ref="L182:O182"/>
    <mergeCell ref="B185:E185"/>
    <mergeCell ref="H185:J185"/>
    <mergeCell ref="L185:O185"/>
    <mergeCell ref="B187:E187"/>
    <mergeCell ref="H187:J187"/>
    <mergeCell ref="L187:O187"/>
    <mergeCell ref="B189:E189"/>
    <mergeCell ref="H189:J189"/>
    <mergeCell ref="L189:O189"/>
    <mergeCell ref="B193:E193"/>
    <mergeCell ref="H193:J193"/>
    <mergeCell ref="L193:O193"/>
    <mergeCell ref="B214:E214"/>
    <mergeCell ref="H214:J214"/>
    <mergeCell ref="L214:O214"/>
    <mergeCell ref="B192:E192"/>
    <mergeCell ref="H192:J192"/>
    <mergeCell ref="L192:O192"/>
    <mergeCell ref="B268:E268"/>
    <mergeCell ref="H268:J268"/>
    <mergeCell ref="L268:O268"/>
    <mergeCell ref="B249:E249"/>
    <mergeCell ref="H249:J249"/>
    <mergeCell ref="L249:O249"/>
    <mergeCell ref="B255:E255"/>
    <mergeCell ref="H255:J255"/>
    <mergeCell ref="L255:O255"/>
    <mergeCell ref="B230:E230"/>
    <mergeCell ref="H230:J230"/>
    <mergeCell ref="L230:O230"/>
    <mergeCell ref="B236:E236"/>
    <mergeCell ref="H236:J236"/>
    <mergeCell ref="L236:O236"/>
    <mergeCell ref="B232:E232"/>
    <mergeCell ref="H232:J232"/>
    <mergeCell ref="L232:O232"/>
    <mergeCell ref="B302:E302"/>
    <mergeCell ref="H302:J302"/>
    <mergeCell ref="L302:O302"/>
    <mergeCell ref="B301:E301"/>
    <mergeCell ref="H301:J301"/>
    <mergeCell ref="L301:O301"/>
    <mergeCell ref="B323:E323"/>
    <mergeCell ref="H323:J323"/>
    <mergeCell ref="L323:O323"/>
    <mergeCell ref="B311:E311"/>
    <mergeCell ref="H311:J311"/>
    <mergeCell ref="L311:O311"/>
    <mergeCell ref="B305:E305"/>
    <mergeCell ref="H305:J305"/>
    <mergeCell ref="L305:O305"/>
    <mergeCell ref="B322:E322"/>
    <mergeCell ref="H322:J322"/>
    <mergeCell ref="L322:O322"/>
    <mergeCell ref="B313:E313"/>
    <mergeCell ref="H313:J313"/>
    <mergeCell ref="L313:O313"/>
    <mergeCell ref="B315:E315"/>
    <mergeCell ref="B306:E306"/>
    <mergeCell ref="H306:J306"/>
    <mergeCell ref="B345:E345"/>
    <mergeCell ref="H345:J345"/>
    <mergeCell ref="L345:O345"/>
    <mergeCell ref="B347:E347"/>
    <mergeCell ref="H347:J347"/>
    <mergeCell ref="L347:O347"/>
    <mergeCell ref="B350:E350"/>
    <mergeCell ref="H350:J350"/>
    <mergeCell ref="L350:O350"/>
    <mergeCell ref="B352:E352"/>
    <mergeCell ref="H352:J352"/>
    <mergeCell ref="L352:O352"/>
    <mergeCell ref="B354:E354"/>
    <mergeCell ref="H354:J354"/>
    <mergeCell ref="L354:O354"/>
    <mergeCell ref="B358:E358"/>
    <mergeCell ref="H358:J358"/>
    <mergeCell ref="L358:O358"/>
    <mergeCell ref="B362:E362"/>
    <mergeCell ref="H362:J362"/>
    <mergeCell ref="L362:O362"/>
    <mergeCell ref="B365:E365"/>
    <mergeCell ref="H365:J365"/>
    <mergeCell ref="L365:O365"/>
    <mergeCell ref="H360:J360"/>
    <mergeCell ref="B367:E367"/>
    <mergeCell ref="H367:J367"/>
    <mergeCell ref="L367:O367"/>
    <mergeCell ref="B369:E369"/>
    <mergeCell ref="H369:J369"/>
    <mergeCell ref="L369:O369"/>
    <mergeCell ref="B371:E371"/>
    <mergeCell ref="H371:J371"/>
    <mergeCell ref="L371:O371"/>
    <mergeCell ref="B375:E375"/>
    <mergeCell ref="H375:J375"/>
    <mergeCell ref="L375:O375"/>
    <mergeCell ref="H385:J385"/>
    <mergeCell ref="F386:G386"/>
    <mergeCell ref="B387:E387"/>
    <mergeCell ref="H387:J387"/>
    <mergeCell ref="L387:O387"/>
    <mergeCell ref="H376:J376"/>
    <mergeCell ref="F377:G377"/>
    <mergeCell ref="F381:G381"/>
    <mergeCell ref="H390:J390"/>
    <mergeCell ref="L390:O390"/>
    <mergeCell ref="H378:J378"/>
    <mergeCell ref="B391:E391"/>
    <mergeCell ref="H391:J391"/>
    <mergeCell ref="L391:O391"/>
    <mergeCell ref="B390:E390"/>
    <mergeCell ref="B403:E403"/>
    <mergeCell ref="H403:J403"/>
    <mergeCell ref="L403:O403"/>
    <mergeCell ref="B402:E402"/>
    <mergeCell ref="H402:J402"/>
    <mergeCell ref="L402:O402"/>
    <mergeCell ref="L392:O392"/>
    <mergeCell ref="H392:J392"/>
    <mergeCell ref="B392:E392"/>
    <mergeCell ref="H394:J394"/>
    <mergeCell ref="B405:E405"/>
    <mergeCell ref="H405:J405"/>
    <mergeCell ref="L405:O405"/>
    <mergeCell ref="H411:J411"/>
    <mergeCell ref="B418:E418"/>
    <mergeCell ref="H418:J418"/>
    <mergeCell ref="L418:O418"/>
    <mergeCell ref="B408:E408"/>
    <mergeCell ref="H408:J408"/>
    <mergeCell ref="L408:O408"/>
    <mergeCell ref="B414:E414"/>
    <mergeCell ref="H414:J414"/>
    <mergeCell ref="L414:O414"/>
    <mergeCell ref="B416:E416"/>
    <mergeCell ref="H416:J416"/>
    <mergeCell ref="L416:O416"/>
    <mergeCell ref="H413:J413"/>
    <mergeCell ref="L413:O413"/>
    <mergeCell ref="B413:E413"/>
  </mergeCells>
  <printOptions gridLines="1"/>
  <pageMargins left="0.74803149606299213" right="0.74803149606299213" top="0.98425196850393704" bottom="0.98425196850393704" header="0.51181102362204722" footer="0.51181102362204722"/>
  <pageSetup scale="20" fitToHeight="0" orientation="landscape" r:id="rId7"/>
  <headerFooter alignWithMargins="0">
    <oddHeader>&amp;C&amp;A</oddHeader>
    <oddFooter>&amp;CСтраница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Расх. обязательства_5</vt:lpstr>
      <vt:lpstr>'Расх. обязательства_5'!Область_печати</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Николаева Ольга Владимировна</dc:creator>
  <cp:lastModifiedBy>Яковлева Алена Веняминовна</cp:lastModifiedBy>
  <cp:lastPrinted>2020-12-30T05:19:43Z</cp:lastPrinted>
  <dcterms:created xsi:type="dcterms:W3CDTF">2019-12-17T10:16:13Z</dcterms:created>
  <dcterms:modified xsi:type="dcterms:W3CDTF">2020-12-30T05:25:31Z</dcterms:modified>
</cp:coreProperties>
</file>