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464047B8-8138-4079-AED2-ABC4CCF5D1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2" sheetId="1" r:id="rId1"/>
  </sheets>
  <definedNames>
    <definedName name="_xlnm._FilterDatabase" localSheetId="0" hidden="1">'2022'!$A$2:$L$2</definedName>
    <definedName name="_xlnm.Print_Titles" localSheetId="0">'2022'!$2:$3</definedName>
    <definedName name="_xlnm.Print_Area" localSheetId="0">'2022'!$L$8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J10" i="1"/>
  <c r="H8" i="1"/>
  <c r="J8" i="1" s="1"/>
  <c r="J7" i="1"/>
  <c r="J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H10" authorId="0" shapeId="0" xr:uid="{8BECC648-F32D-4362-92FD-1C4115DC7E11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 заключ МК</t>
        </r>
      </text>
    </comment>
  </commentList>
</comments>
</file>

<file path=xl/sharedStrings.xml><?xml version="1.0" encoding="utf-8"?>
<sst xmlns="http://schemas.openxmlformats.org/spreadsheetml/2006/main" count="39" uniqueCount="33">
  <si>
    <t>№ п/п</t>
  </si>
  <si>
    <t>Наименование объекта</t>
  </si>
  <si>
    <t>Месторасположение</t>
  </si>
  <si>
    <t xml:space="preserve">Вид работ (строительство/реконструкция)  </t>
  </si>
  <si>
    <t xml:space="preserve">   Этап (проектирование/строительство)   </t>
  </si>
  <si>
    <t>Планируемые сроки строительства/реконструкции</t>
  </si>
  <si>
    <t>Источник финансирования</t>
  </si>
  <si>
    <t>Краткая характеристика и текущее состояние объекта,  информация о проведении торгов, заключении контракта, соблюдении условий контракта подрядной организацией</t>
  </si>
  <si>
    <t>Инвестиционная емкость проекта, тыс.руб.</t>
  </si>
  <si>
    <t>% выполнения</t>
  </si>
  <si>
    <t>Объекты коммунальной инфраструктуры</t>
  </si>
  <si>
    <t>Комплекс сооружений водоснабжения, водоочистки и сетей водоснабжения в сп.Сингапай Нефтеюганского района</t>
  </si>
  <si>
    <t>Модернизация объекта "Установка обезжелезивания" в сп. Салым</t>
  </si>
  <si>
    <t>Строительство блочно-модульной водоочистной установки производительностью 250 м3/сут в сп.Каркатеевы Нефтеюганского района</t>
  </si>
  <si>
    <t>Реконструкция ВОС гп.Пойковский Нефтеюганского района</t>
  </si>
  <si>
    <t>ХМАО-Югра, Нефтеюганский район, сп.Салым</t>
  </si>
  <si>
    <t xml:space="preserve">ХМАО-Югра, Нефтеюганский район, сп.Каркатеевы </t>
  </si>
  <si>
    <t xml:space="preserve">ХМАО-Югра, Нефтеюганский район, гп. Пойковский </t>
  </si>
  <si>
    <t xml:space="preserve">ХМАО-Югра, Нефтеюганский район, сп.Сингапай
</t>
  </si>
  <si>
    <t>Проектирование</t>
  </si>
  <si>
    <t>Строительство</t>
  </si>
  <si>
    <t>Реконструкция</t>
  </si>
  <si>
    <t>Проект на стадии реализации</t>
  </si>
  <si>
    <t>Местный бюджет</t>
  </si>
  <si>
    <t>Местный бюджет
Окружной бюджет
Федеральный бюджет</t>
  </si>
  <si>
    <t>Исполнено на 01.01.2023, тыс.руб.</t>
  </si>
  <si>
    <t>Отчет о реализации Плана создания объектов инвестиционной инфраструктуры в муниципальном образовании Нефтеюганский район Ханты-Мансийского автономного округа - Югры за 2022 г.</t>
  </si>
  <si>
    <t>что это за оплата?</t>
  </si>
  <si>
    <r>
      <t xml:space="preserve">В 2019г. выполнены работы по технологическому (визуальному и инструментальному) обследованию объекта, а также предпроектные проработки основных технологических решений по реконструкции водопроводных очистных сооружений для объекта.
03.02.2020г. заключен МК с ООО "Научно-производственный центр промышленной очистки воды" на выполнение ПИР по реконструкции объекта: "Установка обезжелезивания в п.Салым Нефтеюганкого района". Цена контракта - 4 002,29 тыс.руб. Срок выполнения работ 7 месяцев (сентябрь 2020г.), начало выполнения работ: по истечении 5 дней с даты подписания контракта. Выполнены и оплачены работы по 1ому этапу (обследовательские и обмерные работы, инженерные изыскания) на сумму </t>
    </r>
    <r>
      <rPr>
        <u/>
        <sz val="16"/>
        <rFont val="Times New Roman"/>
        <family val="1"/>
        <charset val="204"/>
      </rPr>
      <t>1 600,92</t>
    </r>
    <r>
      <rPr>
        <sz val="16"/>
        <rFont val="Times New Roman"/>
        <family val="1"/>
        <charset val="204"/>
      </rPr>
      <t xml:space="preserve"> тыс.руб. 14.10.2021 направлены протоколы подрядчику о необходимости выполнять вынос ЛЭП 110кВ, замечания по ПД. В связи с получением Подрядчиком отрицательного Заключения государственной экспертизы МК расторгут 12.10.2022.
Также заключен и исполнен договор №20-07 от 05.06.2020г. с ООО "Научно-производственное объединение "Северная археология - 1" на проведение госсударственной историко-культурной экспертизы. Цена договора </t>
    </r>
    <r>
      <rPr>
        <u/>
        <sz val="16"/>
        <rFont val="Times New Roman"/>
        <family val="1"/>
        <charset val="204"/>
      </rPr>
      <t>165,39</t>
    </r>
    <r>
      <rPr>
        <sz val="16"/>
        <rFont val="Times New Roman"/>
        <family val="1"/>
        <charset val="204"/>
      </rPr>
      <t xml:space="preserve"> тыс.руб. Заключение получено 30.03.2020г.    
10.01.2023 подготовлен пакет документов для объявления аукционных торгов на выполнение работ по ремонту объекта "Установка обезжелезивания воды" в сп.Салым в рамках реализации Плана программных мероприятий по капитальному ремонту, ремонту (замене) газопроводов, систем теплоснабжения, водоснабжения и водоотведения для подготовки объектов муниципального образования Нефтеюганского района к осенне-зимнему периоду 2023-2024 годов. Стоимость ремонта 2 766 829,05 руб., срок выполнения работ 40 календарных дней. Проведение аукциона – 08.02.2023, заключение МК – не ранее 21.02.2023г. 
</t>
    </r>
  </si>
  <si>
    <r>
      <t xml:space="preserve">Заключен МК №01873000017200000830001 от 13.05.2020г. с ООО "НАУЧНО ПРОИЗВОДСТВЕННЫЙ ЦЕНТР ПРОМЫШЛЕННОЙ ОЧИСТКИ ВОДЫ" на выполнение проектно-изыскательских работ по реконструкции объекта: "Здание станции 2-го Подъема, ВОС-8000 м3". Цена контракта составляет </t>
    </r>
    <r>
      <rPr>
        <u/>
        <sz val="16"/>
        <rFont val="Times New Roman"/>
        <family val="1"/>
        <charset val="204"/>
      </rPr>
      <t>27 537,845</t>
    </r>
    <r>
      <rPr>
        <sz val="16"/>
        <rFont val="Times New Roman"/>
        <family val="1"/>
        <charset val="204"/>
      </rPr>
      <t xml:space="preserve"> тыс.руб. Срок выполнения работ 7 месяцев. Окончание работ декабрь 2020г.  Положительное заключение государственной эспертизы по инженерным изысканиям и проектной документации, включая сметы получено 18.08.2021. Оплата произведена с учетом пени за нарушение сроков выполнения работ.
17.12.21г. заключен муниципальный контракт №01872000017210017660001 с ООО "СК ИНТЕГ" на выполнение  работ по реконструкции объекта. Цена контракта составляет 964 576,63 тыс.руб. Срок исполнения -14 месяцев (декабрь 2021 – февраль 2023). 04.10.2022 заключено дополнительное соглашение на продление срока выполнения работ до 17.11.2023г. Принято и оплачено СМР: </t>
    </r>
    <r>
      <rPr>
        <u/>
        <sz val="16"/>
        <rFont val="Times New Roman"/>
        <family val="1"/>
        <charset val="204"/>
      </rPr>
      <t>504 193,04</t>
    </r>
    <r>
      <rPr>
        <sz val="16"/>
        <rFont val="Times New Roman"/>
        <family val="1"/>
        <charset val="204"/>
      </rPr>
      <t xml:space="preserve"> тыс.руб. (в т.ч. аванс в размере 294 686,49 тыс.руб.). Общая стоимость принятых работ по КС-3 составляет 209 506,54 тыс.руб. Строительная готовность объекта: 36,2 %.
24.01.2022 заключен контракт с ФБУ «РосСтройКонтроль» на проведение строительного контроля, стоимость МК - 16 117, 13 тыс. руб., срок исполнения – до полного исполнения контракта на реконструкцию объекта. С начала выполнения работ принято и оплачено - </t>
    </r>
    <r>
      <rPr>
        <u/>
        <sz val="16"/>
        <rFont val="Times New Roman"/>
        <family val="1"/>
        <charset val="204"/>
      </rPr>
      <t xml:space="preserve">14 651,94 </t>
    </r>
    <r>
      <rPr>
        <sz val="16"/>
        <rFont val="Times New Roman"/>
        <family val="1"/>
        <charset val="204"/>
      </rPr>
      <t xml:space="preserve">тыс.руб.
06.05.2022 заключен контракт с ООО "НПЦ промышленной очистки воды" на ведение авторского надзора за выполнением работ по реконструкции объекта, стоимость МК - 1 868,30 тыс.руб.. С начала выполнения работ принято и оплачено - </t>
    </r>
    <r>
      <rPr>
        <u/>
        <sz val="16"/>
        <rFont val="Times New Roman"/>
        <family val="1"/>
        <charset val="204"/>
      </rPr>
      <t>289,84</t>
    </r>
    <r>
      <rPr>
        <sz val="16"/>
        <rFont val="Times New Roman"/>
        <family val="1"/>
        <charset val="204"/>
      </rPr>
      <t xml:space="preserve"> тыс.руб.
29.04.2022 заключен договор с ООО «Научно Производственный центр промышленной очистки воды» на выполнение проектно-изыскательских работ по объекту «Внеплощадочные сети ливневой канализации объекта «Здание станции 2-го Подъема, ВОС-8000 м3» гп.Пойковский, сроком 73 рабочих дня (11.08.2022), стоимостью </t>
    </r>
    <r>
      <rPr>
        <u/>
        <sz val="16"/>
        <rFont val="Times New Roman"/>
        <family val="1"/>
        <charset val="204"/>
      </rPr>
      <t>587,20</t>
    </r>
    <r>
      <rPr>
        <sz val="16"/>
        <rFont val="Times New Roman"/>
        <family val="1"/>
        <charset val="204"/>
      </rPr>
      <t xml:space="preserve"> тыс. руб. Работы выполнены и оплачены. 09.09.2022 Получено Заключение негосударственной экспертизы.
Заключен договор № 90-02 от 10.10.2022 с ООО "Центр Капитал" на оказание услуг по корректировке проектной документации по реконструкции объекта. Стоимость выполнения работ - 74,74 тыс.руб.</t>
    </r>
  </si>
  <si>
    <r>
      <t xml:space="preserve">Заключен и исполнен договор от 25.08.2011 № 99-11/УГГР с ОАО «НПЦ Мониторинг» на составление гидрогеологического заключения о возможности добычи подземных вод для хозяйственно-питьевых и противопожарных целей в объеме 400 м³/сут., на сумму </t>
    </r>
    <r>
      <rPr>
        <u/>
        <sz val="16"/>
        <rFont val="Times New Roman"/>
        <family val="1"/>
        <charset val="204"/>
      </rPr>
      <t>23,32</t>
    </r>
    <r>
      <rPr>
        <sz val="16"/>
        <rFont val="Times New Roman"/>
        <family val="1"/>
        <charset val="204"/>
      </rPr>
      <t xml:space="preserve"> тыс. руб. Заключен и исполнен договор с ФГУ «Нижнеобьрыбвод» на сумму </t>
    </r>
    <r>
      <rPr>
        <u/>
        <sz val="16"/>
        <rFont val="Times New Roman"/>
        <family val="1"/>
        <charset val="204"/>
      </rPr>
      <t>8,97</t>
    </r>
    <r>
      <rPr>
        <sz val="16"/>
        <rFont val="Times New Roman"/>
        <family val="1"/>
        <charset val="204"/>
      </rPr>
      <t xml:space="preserve"> тыс. руб.
Заключен и исполнен договор от 05.10.2011 № 120П/11 с БУ ХМАО – Югры «Управление государственной экспертизы проектной документации и ценообразования в строительстве» на сумму </t>
    </r>
    <r>
      <rPr>
        <u/>
        <sz val="16"/>
        <rFont val="Times New Roman"/>
        <family val="1"/>
        <charset val="204"/>
      </rPr>
      <t xml:space="preserve">10,83 </t>
    </r>
    <r>
      <rPr>
        <sz val="16"/>
        <rFont val="Times New Roman"/>
        <family val="1"/>
        <charset val="204"/>
      </rPr>
      <t xml:space="preserve">тыс.руб. 
Заключен и исполнен договор от 08.10.2014 № 206-14/УЭГР с ОАО «НПЦ Мониторинг» на продление срока действия ранее выданного гидрогеологического заключения, на сумму </t>
    </r>
    <r>
      <rPr>
        <u/>
        <sz val="16"/>
        <rFont val="Times New Roman"/>
        <family val="1"/>
        <charset val="204"/>
      </rPr>
      <t xml:space="preserve">18,12 </t>
    </r>
    <r>
      <rPr>
        <sz val="16"/>
        <rFont val="Times New Roman"/>
        <family val="1"/>
        <charset val="204"/>
      </rPr>
      <t xml:space="preserve">тыс. руб.
Муниципальный контракт от 24.12.15 №0187300001715000336-0055565-01 на выполнение проектно-изыскательских работ заключен с ТООО «Ассоциация инженерного образования ТюмГНГУ». Принято и оплачено по контракту </t>
    </r>
    <r>
      <rPr>
        <u/>
        <sz val="16"/>
        <rFont val="Times New Roman"/>
        <family val="1"/>
        <charset val="204"/>
      </rPr>
      <t>208,46</t>
    </r>
    <r>
      <rPr>
        <sz val="16"/>
        <rFont val="Times New Roman"/>
        <family val="1"/>
        <charset val="204"/>
      </rPr>
      <t xml:space="preserve"> тыс.руб.
Заключен и исполнен МК №0187300001718000552-0055565-01 от 29.10.2018 г.с ООО "НИИГИГ"  по разработке проетка на выполнение работ по объекту: "Геологическое изучение недр с целью добычи пресных подземных вод для хозяйственно-питьевых и противопожарных целей сп.Снгапай Нефтеюганского района". Исполнение по контракту составило </t>
    </r>
    <r>
      <rPr>
        <u/>
        <sz val="16"/>
        <rFont val="Times New Roman"/>
        <family val="1"/>
        <charset val="204"/>
      </rPr>
      <t xml:space="preserve"> 249,0</t>
    </r>
    <r>
      <rPr>
        <sz val="16"/>
        <rFont val="Times New Roman"/>
        <family val="1"/>
        <charset val="204"/>
      </rPr>
      <t xml:space="preserve"> тыс.руб.
05.08.2019 г. заключен МК №01873000017190004020001 с ГУП "ТюменьГеоМониторинг" на выполнение работ по геологическому изучению недр, включая поиск и оценку месторождения подземных вод в пределах сп.Сингапай.  Срок выполнения работ 10 месяцев. Цена контракта составляет</t>
    </r>
    <r>
      <rPr>
        <u/>
        <sz val="16"/>
        <rFont val="Times New Roman"/>
        <family val="1"/>
        <charset val="204"/>
      </rPr>
      <t xml:space="preserve"> 8 079, 87</t>
    </r>
    <r>
      <rPr>
        <sz val="16"/>
        <rFont val="Times New Roman"/>
        <family val="1"/>
        <charset val="204"/>
      </rPr>
      <t xml:space="preserve"> тыс. руб.  Работы выполнены и оплачены.
Заключен МК №01873000017200002100001 от 06.07.2020г.  на выполнение ПИР с ООО "Академпроект".  Цена контракта составляет 6 933,18 тыс.руб. Общий срок выполнения работ 7 месяцев. Окончание работ февраль 2021г. В 2020г. выполнен и оплачен 1 этап (инженерные изыскания) на сумму </t>
    </r>
    <r>
      <rPr>
        <u/>
        <sz val="16"/>
        <rFont val="Times New Roman"/>
        <family val="1"/>
        <charset val="204"/>
      </rPr>
      <t>1 386,64</t>
    </r>
    <r>
      <rPr>
        <sz val="16"/>
        <rFont val="Times New Roman"/>
        <family val="1"/>
        <charset val="204"/>
      </rPr>
      <t xml:space="preserve"> тыс.руб. Срок выполнения работ нарушен, ведется претензионная работа. В связи с уточнением объемов работ 30.04.21г. заключено доп.соглашение об увеличении цены контракта на 83,23 тыс.руб. Пакет проектной документации направлен в экспертизу 18.05.21г.  03.09.2021г. получено отрицательное заключение гос.экспертизы. Работы по контракту приостановлены до момента получения документации по переоценке запасов воды и ЗСО. В настоящее время выполнена оценка запасов подземных вод, получен отчет переоценки запасов и МУП сп.Сингапай УЖКО получил от Департамента по недропользованию изменение в лицензию воды с технической на питьевую - техническую. Ожидаемый срок получения Заключения госэкспертизы - март 2023г.
26.08.2021 заключен договор №66-02 с ГУПТО ТЦ "Тюменьгеомониторинг" на проведение работ по геологиченскому изучению недр: "Переоценка запасов подземных вод для питьевого и технического водоснабжения сп. Сингапай". Сумма договора составляет 595,00 тыс.руб. Работы выполнены и оплачены.
С целью получения заключения Службы государственной охраны объектов культурного наследия Югры 09.12.2020г. заключен договор 137-02 на проведение государственной историко-культурной экспертизы земельных участков с ООО "Юганская Археологическая Экспедиция" стоимостью </t>
    </r>
    <r>
      <rPr>
        <u/>
        <sz val="16"/>
        <rFont val="Times New Roman"/>
        <family val="1"/>
        <charset val="204"/>
      </rPr>
      <t xml:space="preserve">195,00 </t>
    </r>
    <r>
      <rPr>
        <sz val="16"/>
        <rFont val="Times New Roman"/>
        <family val="1"/>
        <charset val="204"/>
      </rPr>
      <t>тыс.руб. Работы выполнены, оплата произведена.</t>
    </r>
  </si>
  <si>
    <r>
      <t xml:space="preserve">Заключен и исполнен договор от 28.10.2015 № 217-15/УГГР с ОАО «НПЦ Мониторинг» на выполнение работ по составлению гидрогеологического заключения, на сумму </t>
    </r>
    <r>
      <rPr>
        <u/>
        <sz val="16"/>
        <rFont val="Times New Roman"/>
        <family val="1"/>
        <charset val="204"/>
      </rPr>
      <t>35,37</t>
    </r>
    <r>
      <rPr>
        <sz val="16"/>
        <rFont val="Times New Roman"/>
        <family val="1"/>
        <charset val="204"/>
      </rPr>
      <t xml:space="preserve"> тыс.руб. 
29.06.2015заключен муниципальный контракт № 85-02 с ООО «НПП «Кавитон» на выполнение проектно-изыскательских работ, на сумму </t>
    </r>
    <r>
      <rPr>
        <u/>
        <sz val="16"/>
        <rFont val="Times New Roman"/>
        <family val="1"/>
        <charset val="204"/>
      </rPr>
      <t>800,00</t>
    </r>
    <r>
      <rPr>
        <sz val="16"/>
        <rFont val="Times New Roman"/>
        <family val="1"/>
        <charset val="204"/>
      </rPr>
      <t xml:space="preserve"> тыс.руб. Работы выполнены и оплачены. 
Заключен и исполнен договор с ООО "Научно-исследовательский институт геологии и геоэкологии" на выполнение проекта геологического изучения недр (оценки) с целью добычи пресных подземных вод для хозяйственно-питьевых и противопожарных целей на сумму </t>
    </r>
    <r>
      <rPr>
        <u/>
        <sz val="16"/>
        <rFont val="Times New Roman"/>
        <family val="1"/>
        <charset val="204"/>
      </rPr>
      <t>300,00</t>
    </r>
    <r>
      <rPr>
        <sz val="16"/>
        <rFont val="Times New Roman"/>
        <family val="1"/>
        <charset val="204"/>
      </rPr>
      <t xml:space="preserve"> тыс.руб.
Заключен муниципальный контракт от 09.12.15 с ООО «Про-джект» </t>
    </r>
    <r>
      <rPr>
        <u/>
        <sz val="16"/>
        <rFont val="Times New Roman"/>
        <family val="1"/>
        <charset val="204"/>
      </rPr>
      <t>1 410, 53</t>
    </r>
    <r>
      <rPr>
        <sz val="16"/>
        <rFont val="Times New Roman"/>
        <family val="1"/>
        <charset val="204"/>
      </rPr>
      <t xml:space="preserve"> тыс. руб.на выполнение ПИР. Контракт исполнен в декабре 2017г.
Заключен МК №01873000017200002220001 от 23.07.2020г. с ООО "РИЕЛ-СТРОЙ" на выполнение СМР. Срок выполнения работ 16 месяцев, в том числе 2 месяца технологический перерыв (декабрь 2021г.). Цена контракта составляет 105 444,30 тыс.руб. 
С начала выполнения работ приняты и оплачены выполнения на общую сумму</t>
    </r>
    <r>
      <rPr>
        <u/>
        <sz val="16"/>
        <rFont val="Times New Roman"/>
        <family val="1"/>
        <charset val="204"/>
      </rPr>
      <t xml:space="preserve"> 103 634,43</t>
    </r>
    <r>
      <rPr>
        <sz val="16"/>
        <rFont val="Times New Roman"/>
        <family val="1"/>
        <charset val="204"/>
      </rPr>
      <t xml:space="preserve"> тыс.руб. 27.12.2022 заключено дополнительное соглашение № 4 о продлении сроков производства работ до 30.06.2023. Строительная готовность объекта - 90 %.   
ПНР и благоустройство будут выполняться в весенне-летний период. Проектировщик 19.12.2022 зашел на повторную ценовую экспертизу с неучтенными сметами видов работ, предусмотренных проектом (вертикальная планировка, устройство ограждения, утепление резервуаров чистой воды и т.д.). Ожидаемый срок получения Заключения -31.03.2023.
23.10.2020г. заключен договор № 5 с ООО НПП "Кавитон"  на ведение авторского надзора за строительством объекта. Цена договора 237,17 тыс.руб. Принято и оплачено - </t>
    </r>
    <r>
      <rPr>
        <u/>
        <sz val="16"/>
        <rFont val="Times New Roman"/>
        <family val="1"/>
        <charset val="204"/>
      </rPr>
      <t xml:space="preserve">207,27 </t>
    </r>
    <r>
      <rPr>
        <sz val="16"/>
        <rFont val="Times New Roman"/>
        <family val="1"/>
        <charset val="204"/>
      </rPr>
      <t xml:space="preserve">тыс.руб.
05.11.20г. заключен МК №0187300001720000396 с "ТЮМЕНЬГЕОМОНИТОРИНГ" на проведение работ по геологическому изучению недр, включая поиски и оценку месторождения подземных вод в пределах с.п. Каркатеевы Нефтеюганского района. Сумма контракта </t>
    </r>
    <r>
      <rPr>
        <u/>
        <sz val="16"/>
        <rFont val="Times New Roman"/>
        <family val="1"/>
        <charset val="204"/>
      </rPr>
      <t>12 000,00</t>
    </r>
    <r>
      <rPr>
        <sz val="16"/>
        <rFont val="Times New Roman"/>
        <family val="1"/>
        <charset val="204"/>
      </rPr>
      <t xml:space="preserve"> тыс.руб. Общий срок выполнения работ 10 месяцев. Завершение работ - сентябрь 2021г. Работы выполнены и оплачены. Заключение получено в сентябре месяце.
Заключен и исполнен договор с ООО "ГСС" № 76-02 от 16.09.2021 на выполнение инженерных изысканий на сумму </t>
    </r>
    <r>
      <rPr>
        <u/>
        <sz val="16"/>
        <rFont val="Times New Roman"/>
        <family val="1"/>
        <charset val="204"/>
      </rPr>
      <t>250,00</t>
    </r>
    <r>
      <rPr>
        <sz val="16"/>
        <rFont val="Times New Roman"/>
        <family val="1"/>
        <charset val="204"/>
      </rPr>
      <t xml:space="preserve"> тыс. руб.
Заключен и исполнен договор с ООО "Тюменьгеомониторинг" на выполнение комплекса работ по разработке проекта зон санитарной охраны (ЗСО) водозабора, расположенного в с.п. Каркатеевы на сумму</t>
    </r>
    <r>
      <rPr>
        <u/>
        <sz val="16"/>
        <rFont val="Times New Roman"/>
        <family val="1"/>
        <charset val="204"/>
      </rPr>
      <t xml:space="preserve"> 180,00</t>
    </r>
    <r>
      <rPr>
        <sz val="16"/>
        <rFont val="Times New Roman"/>
        <family val="1"/>
        <charset val="204"/>
      </rPr>
      <t xml:space="preserve"> тыс.руб.    </t>
    </r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</si>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</sst>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u/>
      <sz val="16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4" fontId="1" fillId="2" borderId="2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4" fontId="5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4" fontId="6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4" fontId="1" fillId="0" borderId="2" xfId="0" applyNumberFormat="1" applyFont="1" applyBorder="1"/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1" fontId="2" fillId="0" borderId="4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4" fontId="6" fillId="0" borderId="4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zoomScale="40" zoomScaleNormal="40" zoomScaleSheetLayoutView="50" workbookViewId="0">
      <pane xSplit="7" ySplit="4" topLeftCell="H7" activePane="bottomRight" state="frozen"/>
      <selection pane="topRight" activeCell="H1" sqref="H1"/>
      <selection pane="bottomLeft" activeCell="A5" sqref="A5"/>
      <selection pane="bottomRight" activeCell="F8" sqref="F8:F9"/>
    </sheetView>
  </sheetViews>
  <sheetFormatPr defaultRowHeight="20.25" x14ac:dyDescent="0.3"/>
  <cols>
    <col min="1" max="1" width="5.140625" style="1" customWidth="1"/>
    <col min="2" max="2" width="44.5703125" style="2" customWidth="1"/>
    <col min="3" max="3" width="31.140625" style="3" customWidth="1"/>
    <col min="4" max="4" width="26.42578125" style="3" customWidth="1"/>
    <col min="5" max="5" width="25.28515625" style="1" customWidth="1"/>
    <col min="6" max="7" width="19.5703125" style="1" customWidth="1"/>
    <col min="8" max="8" width="24.140625" style="1" customWidth="1"/>
    <col min="9" max="10" width="19.7109375" style="3" customWidth="1"/>
    <col min="11" max="11" width="28.5703125" style="1" customWidth="1"/>
    <col min="12" max="12" width="255.7109375" style="1" customWidth="1"/>
    <col min="13" max="13" width="135.28515625" style="5" customWidth="1"/>
    <col min="14" max="14" width="17.7109375" style="1" bestFit="1" customWidth="1"/>
    <col min="15" max="16384" width="9.140625" style="1"/>
  </cols>
  <sheetData>
    <row r="1" spans="1:15" ht="34.5" customHeight="1" x14ac:dyDescent="0.3">
      <c r="A1" s="32" t="s">
        <v>26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5" ht="27" customHeight="1" x14ac:dyDescent="0.3">
      <c r="A2" s="34" t="s">
        <v>0</v>
      </c>
      <c r="B2" s="34" t="s">
        <v>1</v>
      </c>
      <c r="C2" s="34" t="s">
        <v>2</v>
      </c>
      <c r="D2" s="34" t="s">
        <v>3</v>
      </c>
      <c r="E2" s="34" t="s">
        <v>4</v>
      </c>
      <c r="F2" s="34" t="s">
        <v>5</v>
      </c>
      <c r="G2" s="34"/>
      <c r="H2" s="33" t="s">
        <v>8</v>
      </c>
      <c r="I2" s="33" t="s">
        <v>25</v>
      </c>
      <c r="J2" s="4"/>
      <c r="K2" s="34" t="s">
        <v>6</v>
      </c>
      <c r="L2" s="34" t="s">
        <v>7</v>
      </c>
    </row>
    <row r="3" spans="1:15" ht="97.5" customHeight="1" x14ac:dyDescent="0.3">
      <c r="A3" s="34"/>
      <c r="B3" s="34"/>
      <c r="C3" s="34"/>
      <c r="D3" s="34"/>
      <c r="E3" s="34"/>
      <c r="F3" s="34"/>
      <c r="G3" s="34"/>
      <c r="H3" s="33"/>
      <c r="I3" s="33"/>
      <c r="J3" s="4" t="s">
        <v>9</v>
      </c>
      <c r="K3" s="34"/>
      <c r="L3" s="34"/>
    </row>
    <row r="4" spans="1:15" ht="33" customHeight="1" x14ac:dyDescent="0.3">
      <c r="A4" s="35" t="s">
        <v>10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</row>
    <row r="5" spans="1:15" ht="166.5" customHeight="1" x14ac:dyDescent="0.3">
      <c r="A5" s="22">
        <v>1</v>
      </c>
      <c r="B5" s="24" t="s">
        <v>11</v>
      </c>
      <c r="C5" s="24" t="s">
        <v>18</v>
      </c>
      <c r="D5" s="24" t="s">
        <v>19</v>
      </c>
      <c r="E5" s="24" t="s">
        <v>19</v>
      </c>
      <c r="F5" s="24">
        <v>2018</v>
      </c>
      <c r="G5" s="24">
        <v>2024</v>
      </c>
      <c r="H5" s="42">
        <v>15940.28</v>
      </c>
      <c r="I5" s="40">
        <v>10180.200000000001</v>
      </c>
      <c r="J5" s="38">
        <f t="shared" ref="J5:J10" si="0">(I5/H5)*100</f>
        <v>63.86462471173656</v>
      </c>
      <c r="K5" s="24" t="s">
        <v>23</v>
      </c>
      <c r="L5" s="36" t="s">
        <v>30</v>
      </c>
      <c r="M5" s="6"/>
    </row>
    <row r="6" spans="1:15" ht="367.5" customHeight="1" x14ac:dyDescent="0.3">
      <c r="A6" s="23"/>
      <c r="B6" s="25"/>
      <c r="C6" s="25"/>
      <c r="D6" s="25"/>
      <c r="E6" s="25"/>
      <c r="F6" s="25"/>
      <c r="G6" s="25"/>
      <c r="H6" s="43"/>
      <c r="I6" s="41"/>
      <c r="J6" s="39"/>
      <c r="K6" s="25"/>
      <c r="L6" s="37"/>
      <c r="M6" s="6"/>
    </row>
    <row r="7" spans="1:15" ht="357.75" customHeight="1" x14ac:dyDescent="0.3">
      <c r="A7" s="7">
        <v>2</v>
      </c>
      <c r="B7" s="8" t="s">
        <v>12</v>
      </c>
      <c r="C7" s="8" t="s">
        <v>15</v>
      </c>
      <c r="D7" s="9" t="s">
        <v>19</v>
      </c>
      <c r="E7" s="10" t="s">
        <v>19</v>
      </c>
      <c r="F7" s="7">
        <v>2019</v>
      </c>
      <c r="G7" s="7">
        <v>2023</v>
      </c>
      <c r="H7" s="11">
        <v>4137.68</v>
      </c>
      <c r="I7" s="12">
        <v>1766.30495</v>
      </c>
      <c r="J7" s="13">
        <f t="shared" si="0"/>
        <v>42.688292714758028</v>
      </c>
      <c r="K7" s="8" t="s">
        <v>23</v>
      </c>
      <c r="L7" s="14" t="s">
        <v>28</v>
      </c>
    </row>
    <row r="8" spans="1:15" ht="192.75" customHeight="1" x14ac:dyDescent="0.3">
      <c r="A8" s="22">
        <v>3</v>
      </c>
      <c r="B8" s="22" t="s">
        <v>13</v>
      </c>
      <c r="C8" s="22" t="s">
        <v>16</v>
      </c>
      <c r="D8" s="22" t="s">
        <v>20</v>
      </c>
      <c r="E8" s="22" t="s">
        <v>22</v>
      </c>
      <c r="F8" s="24">
        <v>2015</v>
      </c>
      <c r="G8" s="22">
        <v>2023</v>
      </c>
      <c r="H8" s="30">
        <f>119990.2</f>
        <v>119990.2</v>
      </c>
      <c r="I8" s="30">
        <v>118817.59629</v>
      </c>
      <c r="J8" s="28">
        <f>(I8/H8)*100</f>
        <v>99.022750432952023</v>
      </c>
      <c r="K8" s="22" t="s">
        <v>23</v>
      </c>
      <c r="L8" s="26" t="s">
        <v>31</v>
      </c>
    </row>
    <row r="9" spans="1:15" ht="257.25" customHeight="1" x14ac:dyDescent="0.3">
      <c r="A9" s="23"/>
      <c r="B9" s="23"/>
      <c r="C9" s="23"/>
      <c r="D9" s="23"/>
      <c r="E9" s="23"/>
      <c r="F9" s="25"/>
      <c r="G9" s="23"/>
      <c r="H9" s="31"/>
      <c r="I9" s="31"/>
      <c r="J9" s="29"/>
      <c r="K9" s="23"/>
      <c r="L9" s="27"/>
      <c r="N9" s="15"/>
      <c r="O9" s="16" t="s">
        <v>27</v>
      </c>
    </row>
    <row r="10" spans="1:15" ht="409.5" customHeight="1" x14ac:dyDescent="0.3">
      <c r="A10" s="7">
        <v>4</v>
      </c>
      <c r="B10" s="8" t="s">
        <v>14</v>
      </c>
      <c r="C10" s="8" t="s">
        <v>17</v>
      </c>
      <c r="D10" s="8" t="s">
        <v>21</v>
      </c>
      <c r="E10" s="7" t="s">
        <v>22</v>
      </c>
      <c r="F10" s="7">
        <v>2019</v>
      </c>
      <c r="G10" s="7">
        <v>2023</v>
      </c>
      <c r="H10" s="11">
        <v>516000</v>
      </c>
      <c r="I10" s="17">
        <v>547259.87</v>
      </c>
      <c r="J10" s="13">
        <f t="shared" si="0"/>
        <v>106.05811434108527</v>
      </c>
      <c r="K10" s="8" t="s">
        <v>24</v>
      </c>
      <c r="L10" s="14" t="s">
        <v>29</v>
      </c>
      <c r="N10" s="15"/>
    </row>
    <row r="11" spans="1:15" x14ac:dyDescent="0.3">
      <c r="B11" s="18" t="s">
        <v>32</v>
      </c>
      <c r="C11" s="19"/>
      <c r="D11" s="19"/>
      <c r="E11" s="20"/>
      <c r="F11" s="20"/>
      <c r="G11" s="20"/>
      <c r="H11" s="21">
        <f>SUM(H5:H10)</f>
        <v>656068.16</v>
      </c>
      <c r="I11" s="21">
        <f>SUM(I5:I10)</f>
        <v>678023.97123999998</v>
      </c>
      <c r="J11" s="19">
        <f>I11/H11*100</f>
        <v>103.34657472784534</v>
      </c>
      <c r="K11" s="20"/>
      <c r="L11" s="20"/>
    </row>
  </sheetData>
  <mergeCells count="36">
    <mergeCell ref="A4:L4"/>
    <mergeCell ref="L5:L6"/>
    <mergeCell ref="K5:K6"/>
    <mergeCell ref="J5:J6"/>
    <mergeCell ref="I5:I6"/>
    <mergeCell ref="H5:H6"/>
    <mergeCell ref="G5:G6"/>
    <mergeCell ref="F5:F6"/>
    <mergeCell ref="E5:E6"/>
    <mergeCell ref="D5:D6"/>
    <mergeCell ref="C5:C6"/>
    <mergeCell ref="B5:B6"/>
    <mergeCell ref="A5:A6"/>
    <mergeCell ref="A1:L1"/>
    <mergeCell ref="H2:H3"/>
    <mergeCell ref="F2:G3"/>
    <mergeCell ref="E2:E3"/>
    <mergeCell ref="D2:D3"/>
    <mergeCell ref="C2:C3"/>
    <mergeCell ref="L2:L3"/>
    <mergeCell ref="K2:K3"/>
    <mergeCell ref="I2:I3"/>
    <mergeCell ref="B2:B3"/>
    <mergeCell ref="A2:A3"/>
    <mergeCell ref="L8:L9"/>
    <mergeCell ref="K8:K9"/>
    <mergeCell ref="J8:J9"/>
    <mergeCell ref="I8:I9"/>
    <mergeCell ref="H8:H9"/>
    <mergeCell ref="B8:B9"/>
    <mergeCell ref="A8:A9"/>
    <mergeCell ref="G8:G9"/>
    <mergeCell ref="F8:F9"/>
    <mergeCell ref="E8:E9"/>
    <mergeCell ref="D8:D9"/>
    <mergeCell ref="C8:C9"/>
  </mergeCells>
  <pageMargins left="0.70866141732283472" right="0.70866141732283472" top="0.74803149606299213" bottom="0.74803149606299213" header="0.31496062992125984" footer="0.31496062992125984"/>
  <pageSetup paperSize="9" fitToWidth="2" fitToHeight="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2022</vt:lpstr>
      <vt:lpstr>'2022'!Заголовки_для_печати</vt:lpstr>
      <vt:lpstr>'2022'!Область_печати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2023-02-20T12:24:11Z</dcterms:modified>
</cp:coreProperties>
</file>