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2021" sheetId="1" r:id="rId1"/>
  </sheets>
  <definedNames>
    <definedName name="_xlnm._FilterDatabase" localSheetId="0" hidden="1">'2021'!$A$2:$L$2</definedName>
    <definedName name="_xlnm.Print_Titles" localSheetId="0">'2021'!$2:$3</definedName>
    <definedName name="_xlnm.Print_Area" localSheetId="0">'2021'!$A$1:$L$22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J13" i="1" l="1"/>
  <c r="J10" i="1"/>
  <c r="J9" i="1"/>
  <c r="J8" i="1"/>
  <c r="J7" i="1"/>
  <c r="J5" i="1"/>
  <c r="I11" i="1" l="1"/>
  <c r="J11" i="1" s="1"/>
</calcChain>
</file>

<file path=xl/comments1.xml><?xml version="1.0" encoding="utf-8"?>
<comments xmlns="http://schemas.openxmlformats.org/spreadsheetml/2006/main">
  <authors>
    <author>Автор</author>
  </authors>
  <commentList>
    <comment ref="H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Геологоразведка</t>
        </r>
      </text>
    </comment>
  </commentList>
</comments>
</file>

<file path=xl/sharedStrings.xml><?xml version="1.0" encoding="utf-8"?>
<sst xmlns="http://schemas.openxmlformats.org/spreadsheetml/2006/main" count="198" uniqueCount="114">
  <si>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</si>
  <si>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</si>
  <si>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</si>
  <si>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</si>
  <si>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</si>
  <si>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</si>
  <si>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Источник финансирования</t>
  </si>
  <si>
    <t>Краткая характеристика и текущее состояние объекта,  информация о проведении торгов, заключении контракта, соблюдении условий контракта подрядной организацией</t>
  </si>
  <si>
    <t>Инвестиционная емкость проекта, тыс.руб.</t>
  </si>
  <si>
    <t>% выполнения</t>
  </si>
  <si>
    <t>Исполнено на 01.01.2022, тыс.руб.</t>
  </si>
  <si>
    <t>Отчет о реализации Плана создания объектов инвестиционной инфраструктуры в муниципальном образовании Нефтеюганский район Ханты-Мансийского автономного округа - Югры за 2021 г.</t>
  </si>
  <si>
    <t>Объекты коммунальной инфраструктуры</t>
  </si>
  <si>
    <t>Комплекс сооружений водоснабжения, водоочистки и сетей водоснабжения в сп.Сингапай Нефтеюганского района</t>
  </si>
  <si>
    <t>Модернизация объекта "Установка обезжелезивания" в сп. Салым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</si>
  <si>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</si>
  <si>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</si>
  <si>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Реконструкция ВОС гп.Пойковский Нефтеюганского района</t>
  </si>
  <si>
    <t>Сети  тепловодоснабжения и водоотведения к многоквартирным жилым домам в 7 мкр. гп.Пойковский Нефтеюганского района</t>
  </si>
  <si>
    <t>Физкультурно-оздоровительный комплекс в п.Сингапай</t>
  </si>
  <si>
    <t>ХМАО-Югра, Нефтеюганский район, сп.Салым</t>
  </si>
  <si>
    <t>ХМАО-Югра, Нефтеюганский район, гп. Пойковский 
Номер квартала: 01:01:12</t>
  </si>
  <si>
    <t xml:space="preserve">ХМАО-Югра, Нефтеюганский район, сп.Каркатеевы </t>
  </si>
  <si>
    <t xml:space="preserve">ХМАО-Югра, Нефтеюганский район, гп. Пойковский </t>
  </si>
  <si>
    <t xml:space="preserve">ХМАО-Югра, Нефтеюганский район, сп.Сингапай
</t>
  </si>
  <si>
    <t>Ханты-Мансийский автономный округ-Югра, Нефтеюганский район, сп.Сингапай</t>
  </si>
  <si>
    <t>Проектирование</t>
  </si>
  <si>
    <t>Строительство</t>
  </si>
  <si>
    <t>Реконструкция</t>
  </si>
  <si>
    <t>Проект на стадии реализации</t>
  </si>
  <si>
    <t>Местный бюджет</t>
  </si>
  <si>
    <t>Местный бюджет
Окружной бюджет
Федеральный бюджет</t>
  </si>
  <si>
    <t xml:space="preserve">Местный бюджет
Окружной бюджет
</t>
  </si>
  <si>
    <t>Объекты образования, культуры и спорта</t>
  </si>
  <si>
    <r>
      <t xml:space="preserve">Разработка проекта - </t>
    </r>
    <r>
      <rPr>
        <u/>
        <sz val="16"/>
        <color theme="1"/>
        <rFont val="Times New Roman"/>
        <family val="1"/>
        <charset val="204"/>
      </rPr>
      <t xml:space="preserve">2 364,66 </t>
    </r>
    <r>
      <rPr>
        <sz val="16"/>
        <color theme="1"/>
        <rFont val="Times New Roman"/>
        <family val="1"/>
        <charset val="204"/>
      </rPr>
      <t xml:space="preserve">тыс.руб.
В 2018 г. был заключен МК с ООО "Монтажстройкомплекс" на выполнение СМР на сумму 103 619,021 тыс.руб. В связи с ненадлежащим исполнением обязательств подрядной организацией контракт 09.04.2018г. расторгнут. Исполнение по контракту составило </t>
    </r>
    <r>
      <rPr>
        <u/>
        <sz val="16"/>
        <color theme="1"/>
        <rFont val="Times New Roman"/>
        <family val="1"/>
        <charset val="204"/>
      </rPr>
      <t>53 273,63</t>
    </r>
    <r>
      <rPr>
        <sz val="16"/>
        <color theme="1"/>
        <rFont val="Times New Roman"/>
        <family val="1"/>
        <charset val="204"/>
      </rPr>
      <t xml:space="preserve"> тыс.руб.
Заключен МК №01873000017190000960001 от 06.05.2019г.  с ООО "ЗССК". Цена контракта 78 051,84 тыс.руб. Срок выполнения работ 152 дня (ноябрь 2019г.). 
В связи со значительным нарушением графика производства работ заказчиком принято решение и проведена процедура расторжения контракта в одностороннем порядке. Контракт считается расторгнутым 06.04.2020г. Исполнение по контракту составило </t>
    </r>
    <r>
      <rPr>
        <u/>
        <sz val="16"/>
        <color theme="1"/>
        <rFont val="Times New Roman"/>
        <family val="1"/>
        <charset val="204"/>
      </rPr>
      <t>35 498,3</t>
    </r>
    <r>
      <rPr>
        <sz val="16"/>
        <color theme="1"/>
        <rFont val="Times New Roman"/>
        <family val="1"/>
        <charset val="204"/>
      </rPr>
      <t xml:space="preserve">5 тыс.руб.                                                                                                                
Заключен прямой договор №43-03 от 28.04.2020г. на проведение технической экспертизы объекта на предмет соответствия объемов и качества выполненных строительно-монтажных работ проекта и определения оставшихся объемов работ. Срок оказания услуг 45 дней (июнь 2020г.), цена составляет </t>
    </r>
    <r>
      <rPr>
        <u/>
        <sz val="16"/>
        <color theme="1"/>
        <rFont val="Times New Roman"/>
        <family val="1"/>
        <charset val="204"/>
      </rPr>
      <t>299,90</t>
    </r>
    <r>
      <rPr>
        <sz val="16"/>
        <color theme="1"/>
        <rFont val="Times New Roman"/>
        <family val="1"/>
        <charset val="204"/>
      </rPr>
      <t xml:space="preserve"> тыс.руб. Оплата произведена. 
Заключен договор на ведение авторского надзор 01.08.2019г. №АН-1/2019 с ООО "Проектно-Строительное Бюро "Нордикон". Приняты и оплачены выполнения на общую сумму </t>
    </r>
    <r>
      <rPr>
        <u/>
        <sz val="16"/>
        <color theme="1"/>
        <rFont val="Times New Roman"/>
        <family val="1"/>
        <charset val="204"/>
      </rPr>
      <t>160,0</t>
    </r>
    <r>
      <rPr>
        <sz val="16"/>
        <color theme="1"/>
        <rFont val="Times New Roman"/>
        <family val="1"/>
        <charset val="204"/>
      </rPr>
      <t xml:space="preserve"> тыс.руб.
</t>
    </r>
    <r>
      <rPr>
        <sz val="16"/>
        <rFont val="Times New Roman"/>
        <family val="1"/>
        <charset val="204"/>
      </rPr>
      <t xml:space="preserve">Заключен и исполнен МК №01873000017210000860001 от 09.04.2021 с ООО "Стройхом" на выполнение строительно-монтажных работ по объекту. Цена контракта составляет  </t>
    </r>
    <r>
      <rPr>
        <u/>
        <sz val="16"/>
        <rFont val="Times New Roman"/>
        <family val="1"/>
        <charset val="204"/>
      </rPr>
      <t>61 605,82</t>
    </r>
    <r>
      <rPr>
        <sz val="16"/>
        <rFont val="Times New Roman"/>
        <family val="1"/>
        <charset val="204"/>
      </rPr>
      <t xml:space="preserve"> тыс. руб.  
Заключен и исполнен договор №33-02 от 04.06.2021г.  с ООО "АСПК" на ведение авторского надзора за строительно-монтажными работами на объекте на сумму  </t>
    </r>
    <r>
      <rPr>
        <u/>
        <sz val="16"/>
        <rFont val="Times New Roman"/>
        <family val="1"/>
        <charset val="204"/>
      </rPr>
      <t>95,13</t>
    </r>
    <r>
      <rPr>
        <sz val="16"/>
        <rFont val="Times New Roman"/>
        <family val="1"/>
        <charset val="204"/>
      </rPr>
      <t xml:space="preserve"> тыс.руб.
Заключены и исполнены договора на поставку спортивного оборудования и инвентаря на  общую сумму </t>
    </r>
    <r>
      <rPr>
        <u/>
        <sz val="16"/>
        <rFont val="Times New Roman"/>
        <family val="1"/>
        <charset val="204"/>
      </rPr>
      <t>6 529,86</t>
    </r>
    <r>
      <rPr>
        <sz val="16"/>
        <rFont val="Times New Roman"/>
        <family val="1"/>
        <charset val="204"/>
      </rPr>
      <t xml:space="preserve"> тыс.руб. 
Выполнены и оплачены работы по договору 119-02 от 13.12.2021г. с ООО "Стройхом" на сумму</t>
    </r>
    <r>
      <rPr>
        <u/>
        <sz val="16"/>
        <rFont val="Times New Roman"/>
        <family val="1"/>
        <charset val="204"/>
      </rPr>
      <t xml:space="preserve"> 507,72</t>
    </r>
    <r>
      <rPr>
        <sz val="16"/>
        <rFont val="Times New Roman"/>
        <family val="1"/>
        <charset val="204"/>
      </rPr>
      <t xml:space="preserve"> тыс.руб.
Строительство объекта завершено. Разрешение на ввод объекта в эксплуатацию №86-ru86503310-19-2021 от 27.12.2021г.</t>
    </r>
    <r>
      <rPr>
        <sz val="16"/>
        <color theme="1"/>
        <rFont val="Times New Roman"/>
        <family val="1"/>
        <charset val="204"/>
      </rPr>
      <t xml:space="preserve">
</t>
    </r>
  </si>
  <si>
    <t>Проект реализован</t>
  </si>
  <si>
    <r>
      <t xml:space="preserve">Заключен и исполнен МК №01873000017200003940001 от 22.10.2020 с ООО "Арифис-Проект" на выполнение проектно-изыскательских работ на строительство объекта. Освоение по МК составляет </t>
    </r>
    <r>
      <rPr>
        <u/>
        <sz val="16"/>
        <color theme="1"/>
        <rFont val="Times New Roman"/>
        <family val="1"/>
        <charset val="204"/>
      </rPr>
      <t>1 343,115</t>
    </r>
    <r>
      <rPr>
        <sz val="16"/>
        <color theme="1"/>
        <rFont val="Times New Roman"/>
        <family val="1"/>
        <charset val="204"/>
      </rPr>
      <t xml:space="preserve"> тыс.руб. Положительное заключение гос.экспертизы получено в июле месяце 2021г..       
Заключен МК №01873000017210005070001 от 14.09.2021г. с ООО "СК Медведь" на выполнение строительно-монтажных работ. Цена контракта составляет 58 654,50 тыс.руб.Срок выполнения работ: 3,5 месяца. Начало выполнения работ: на следующий календарный день после заключения контракта. Работы на объекте ведутся с отставанием от графика производства работ, ведется претензионная работы. С начала строительства приняты и оплачены выполнения на общую сумму </t>
    </r>
    <r>
      <rPr>
        <u/>
        <sz val="16"/>
        <color theme="1"/>
        <rFont val="Times New Roman"/>
        <family val="1"/>
        <charset val="204"/>
      </rPr>
      <t xml:space="preserve">41 122,47 </t>
    </r>
    <r>
      <rPr>
        <sz val="16"/>
        <color theme="1"/>
        <rFont val="Times New Roman"/>
        <family val="1"/>
        <charset val="204"/>
      </rPr>
      <t xml:space="preserve">тыс.руб. Строительная готовность объекта составляет 91%. Завершение работ планируется в 1 квартале 2022 года. </t>
    </r>
  </si>
  <si>
    <r>
      <t xml:space="preserve">Заключен МК №01873000017200000830001 от 13.05.2020г.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</t>
    </r>
    <r>
      <rPr>
        <u/>
        <sz val="16"/>
        <rFont val="Times New Roman"/>
        <family val="1"/>
        <charset val="204"/>
      </rPr>
      <t>27 537,845</t>
    </r>
    <r>
      <rPr>
        <sz val="16"/>
        <rFont val="Times New Roman"/>
        <family val="1"/>
        <charset val="204"/>
      </rPr>
      <t xml:space="preserve"> тыс.руб. Срок выполнения работ 7 месяцев. Окончание работ декабрь 2020г.  Положительное заключение государственной эспертизы по инженерным изысканиям и проектной документации, включая сметы получено 18.08.2021. Оплата произведена с учетом пени за нарушение сроков выполнения работ.
17.12.21г. заключен муниципальный контракт №01872000017210017660001 с ООО "СК ИНТЕГ" на выполнение  работ по реконструкции объекта. Цена контракта составляет 964 576,633 тыс.руб. Срок производства работ - 14 месяцев, начало выполнения работ: на следующий календарный день после заключения контракта. </t>
    </r>
  </si>
  <si>
    <r>
      <t xml:space="preserve">В 2019г. выполнены работы по технологическому (визуальному и инструментальному) обследованию объекта, а также предпроектные проработки основных технологических решений по реконструкции водопроводных очистных сооружений для объекта.
03.02.2020г. заключен МК с ООО "Научно-производственный центр промышленной очистки воды" на выполнение ПИР по реконструкции объекта: "Установка обезжелезивания в п.Салым Нефтеюганкого района". Цена контракта - 4 002,29 тыс.руб. Срок выполнения работ 7 месяцев (сентябрь 2020г.), начало выполнения работ: по истечении 5 дней с даты подписания контракта. Выполнены и оплачены работы по 1ому этапу (обследовательские и обмерные работы, инженерные изыскания) на сумму </t>
    </r>
    <r>
      <rPr>
        <u/>
        <sz val="16"/>
        <rFont val="Times New Roman"/>
        <family val="1"/>
        <charset val="204"/>
      </rPr>
      <t>1 600,92</t>
    </r>
    <r>
      <rPr>
        <sz val="16"/>
        <rFont val="Times New Roman"/>
        <family val="1"/>
        <charset val="204"/>
      </rPr>
      <t xml:space="preserve"> тыс.руб. 14.10.2021 направлены протоколы подрядчику о необходимости выполнять вынос ЛЭП 110кВ, замечания по ПД. 
МК на проектирование приостановлен до момента решения вопроса выноса ЛЭП 110 кВ. 09.11.2021 направлено письмо о проектировании выноса ЛЭП и выполнении СМР в рамках отдельных контрактов.  
Проведен ряд технических совещаний. Ориентировочная стоимость мероприятий по выносу ЛЭП-110 кВ составляет 34 693,85 тыс.руб. с НДС. 03.12.2021 документы приняты на экспертизу. Срок проведения экспертизы по проекту и инженерным изысканиям 42 рабочих дня (17.02.2022).
Также заключен и исполнен договор №20-07 от 05.06.2020г. с ООО "Научно-производственное объединение "Северная археология - 1" на проведение госсударственной историко-культурной экспертизы. Цена договора </t>
    </r>
    <r>
      <rPr>
        <u/>
        <sz val="16"/>
        <rFont val="Times New Roman"/>
        <family val="1"/>
        <charset val="204"/>
      </rPr>
      <t>165,39</t>
    </r>
    <r>
      <rPr>
        <sz val="16"/>
        <rFont val="Times New Roman"/>
        <family val="1"/>
        <charset val="204"/>
      </rPr>
      <t xml:space="preserve"> тыс.руб. Заключение получено 30.03.2020г.    </t>
    </r>
  </si>
  <si>
    <r>
      <t xml:space="preserve">Заключен и исполнен договор от 25.08.2011 № 99-11/УГГР с ОАО «НПЦ Мониторинг» на составление гидрогеологического заключения о возможности добычи подземных вод для хозяйственно-питьевых и противопожарных целей в объеме 400 м³/сут., на сумму </t>
    </r>
    <r>
      <rPr>
        <u/>
        <sz val="16"/>
        <rFont val="Times New Roman"/>
        <family val="1"/>
        <charset val="204"/>
      </rPr>
      <t>23,32</t>
    </r>
    <r>
      <rPr>
        <sz val="16"/>
        <rFont val="Times New Roman"/>
        <family val="1"/>
        <charset val="204"/>
      </rPr>
      <t xml:space="preserve"> тыс. руб. Заключен и исполнен договор с ФГУ «Нижнеобьрыбвод» на сумму </t>
    </r>
    <r>
      <rPr>
        <u/>
        <sz val="16"/>
        <rFont val="Times New Roman"/>
        <family val="1"/>
        <charset val="204"/>
      </rPr>
      <t>8,97</t>
    </r>
    <r>
      <rPr>
        <sz val="16"/>
        <rFont val="Times New Roman"/>
        <family val="1"/>
        <charset val="204"/>
      </rPr>
      <t xml:space="preserve"> тыс. руб.
Заключен и исполнен договор от 05.10.2011 № 120П/11 с БУ ХМАО – Югры «Управление государственной экспертизы проектной документации и ценообразования в строительстве» на сумму </t>
    </r>
    <r>
      <rPr>
        <u/>
        <sz val="16"/>
        <rFont val="Times New Roman"/>
        <family val="1"/>
        <charset val="204"/>
      </rPr>
      <t xml:space="preserve">10,83 </t>
    </r>
    <r>
      <rPr>
        <sz val="16"/>
        <rFont val="Times New Roman"/>
        <family val="1"/>
        <charset val="204"/>
      </rPr>
      <t xml:space="preserve">тыс.руб. 
Заключен и исполнен договор от 08.10.2014 № 206-14/УЭГР с ОАО «НПЦ Мониторинг» на продление срока действия ранее выданного гидрогеологического заключения, на сумму </t>
    </r>
    <r>
      <rPr>
        <u/>
        <sz val="16"/>
        <rFont val="Times New Roman"/>
        <family val="1"/>
        <charset val="204"/>
      </rPr>
      <t xml:space="preserve">18,12 </t>
    </r>
    <r>
      <rPr>
        <sz val="16"/>
        <rFont val="Times New Roman"/>
        <family val="1"/>
        <charset val="204"/>
      </rPr>
      <t xml:space="preserve">тыс. руб.
Муниципальный контракт от 24.12.15 №0187300001715000336-0055565-01 на выполнение проектно-изыскательских работ заключен с ТООО «Ассоциация инженерного образования ТюмГНГУ». Принято и оплачено по контракту </t>
    </r>
    <r>
      <rPr>
        <u/>
        <sz val="16"/>
        <rFont val="Times New Roman"/>
        <family val="1"/>
        <charset val="204"/>
      </rPr>
      <t>208,46</t>
    </r>
    <r>
      <rPr>
        <sz val="16"/>
        <rFont val="Times New Roman"/>
        <family val="1"/>
        <charset val="204"/>
      </rPr>
      <t xml:space="preserve"> тыс.руб.
Заключен и исполнен МК №0187300001718000552-0055565-01 от 29.10.2018 г.с ООО "НИИГИГ"  по разработке проетка на выполнение работ по объекту: "Геологическое изучение недр с целью добычи пресных подземных вод для хозяйственно-питьевых и противопожарных целей сп.Снгапай Нефтеюганского района". Исполнение по контракту составило </t>
    </r>
    <r>
      <rPr>
        <u/>
        <sz val="16"/>
        <rFont val="Times New Roman"/>
        <family val="1"/>
        <charset val="204"/>
      </rPr>
      <t xml:space="preserve"> 249,0</t>
    </r>
    <r>
      <rPr>
        <sz val="16"/>
        <rFont val="Times New Roman"/>
        <family val="1"/>
        <charset val="204"/>
      </rPr>
      <t xml:space="preserve"> тыс.руб.
05.08.2019 г. заключен МК №01873000017190004020001 с ГУП "ТюменьГеоМониторинг" на выполнение работ по геологическому изучению недр, включая поиск и оценку месторождения подземных вод в пределах сп.Сингапай.  Срок выполнения работ 10 месяцев. Цена контракта составляет</t>
    </r>
    <r>
      <rPr>
        <u/>
        <sz val="16"/>
        <rFont val="Times New Roman"/>
        <family val="1"/>
        <charset val="204"/>
      </rPr>
      <t xml:space="preserve"> 8 079, 87</t>
    </r>
    <r>
      <rPr>
        <sz val="16"/>
        <rFont val="Times New Roman"/>
        <family val="1"/>
        <charset val="204"/>
      </rPr>
      <t xml:space="preserve"> тыс. руб.  Работы выполнены и оплачены.
Заключен МК №01873000017200002100001 от 06.07.2020г.  на выполнение ПИР с ООО "Академпроект".  Цена контракта составляет 6 933,18 тыс.руб. Общий срок выполнения работ 7 месяцев. Окончание работ февраль 2021г. В 2020г. выполнен и оплачен 1 этап (инженерные изыскания) на сумму </t>
    </r>
    <r>
      <rPr>
        <u/>
        <sz val="16"/>
        <rFont val="Times New Roman"/>
        <family val="1"/>
        <charset val="204"/>
      </rPr>
      <t>1 386,64</t>
    </r>
    <r>
      <rPr>
        <sz val="16"/>
        <rFont val="Times New Roman"/>
        <family val="1"/>
        <charset val="204"/>
      </rPr>
      <t xml:space="preserve"> тыс.руб. Срок выполнения работ нарушен, ведется претензионная работа. В связи с уточнением объемов работ 30.04.21г. заключено доп.соглашение об увеличении цены контракта на 83,23 тыс.руб. Пакет проектной документации направлен в экспертизу 18.05.21г.  03.09.2021г. получено отрицательное заключение гос.экспертизы. Работы по контракту приостановлены до момента получения документации по переоценке запасов воды и ЗСО.
26.08.2021 заключен договор №66-02 с ГУПТО ТЦ "Тюменьгеомониторинг" на проведение работ по геологиченскому изучению недр: "Переоценка запасов подземных вод для питьевого и технического водоснабжения сп. Сингапай". Сумма договора составляет 595,00 тыс.руб. Срок выполнения работ 12 месяцев. Начало выполнения - на следующий день с даты подписания договора. Выданы исходные данные. 27.10.2021 отчет по переоценке запасов воды направлен на государственную гелогическую экспертизу, срок экспертизы - до 3-х месяцев.
С целью получения заключения Службы государственной охраны объектов культурного наследия Югры 09.12.2020г. заключен договор 137-02 на проведение государственной историко-культурной экспертизы земельных участков с ООО "Юганская Археологическая Экспедиция" стоимостью </t>
    </r>
    <r>
      <rPr>
        <u/>
        <sz val="16"/>
        <rFont val="Times New Roman"/>
        <family val="1"/>
        <charset val="204"/>
      </rPr>
      <t xml:space="preserve">195,00 </t>
    </r>
    <r>
      <rPr>
        <sz val="16"/>
        <rFont val="Times New Roman"/>
        <family val="1"/>
        <charset val="204"/>
      </rPr>
      <t>тыс.руб. Работы выполнены, оплата произведена.</t>
    </r>
  </si>
  <si>
    <r>
      <t xml:space="preserve">Заключен и исполнен МК №0187300001716000587-0055565-01 от 12.01.2017 г. с ООО "Белгородский Промтранспроект" на выполнение ПИР. Исполнение по контракту составило </t>
    </r>
    <r>
      <rPr>
        <u/>
        <sz val="16"/>
        <color theme="1"/>
        <rFont val="Times New Roman"/>
        <family val="1"/>
        <charset val="204"/>
      </rPr>
      <t>1 350,0</t>
    </r>
    <r>
      <rPr>
        <sz val="16"/>
        <color theme="1"/>
        <rFont val="Times New Roman"/>
        <family val="1"/>
        <charset val="204"/>
      </rPr>
      <t xml:space="preserve"> тыс.руб.
Заключен МК №0187300001718000014-0055565-02 от 20.03.2018 с ООО СК "ЮВиС" на выполнение СМР по 1 этапу (вертикальная планировка территории). В связи с невозможностью выполнения работ в полном объеме по вертикальной планировке, т.к. часть земельных участков в судебном порядке оформлена в собственность, принято решение о расторжении контракта. Исполнение по контракту составило </t>
    </r>
    <r>
      <rPr>
        <u/>
        <sz val="16"/>
        <color theme="1"/>
        <rFont val="Times New Roman"/>
        <family val="1"/>
        <charset val="204"/>
      </rPr>
      <t xml:space="preserve">42 414,91 </t>
    </r>
    <r>
      <rPr>
        <sz val="16"/>
        <color theme="1"/>
        <rFont val="Times New Roman"/>
        <family val="1"/>
        <charset val="204"/>
      </rPr>
      <t xml:space="preserve">тыс.руб. 
В 2019 году заключен и исполнен МК №01873000017190004460001 от 26.08.2019 г. с ООО "ЗССК" на выполнение работ по вертикальной планировке территории нескольких высвободившихся от построек участков.  Исполнение по контракту составило </t>
    </r>
    <r>
      <rPr>
        <u/>
        <sz val="16"/>
        <color theme="1"/>
        <rFont val="Times New Roman"/>
        <family val="1"/>
        <charset val="204"/>
      </rPr>
      <t>15 182,51</t>
    </r>
    <r>
      <rPr>
        <sz val="16"/>
        <color theme="1"/>
        <rFont val="Times New Roman"/>
        <family val="1"/>
        <charset val="204"/>
      </rPr>
      <t xml:space="preserve"> тыс.руб. 
Заключен МК №01873000017190004050001 от 12.08.2019 с ООО "ЗССК" на выполнение СМР по 2 и 3 этапам инженерной подготовки микрорайона Коржавино (сети водоснабжения и проезды). Цена контракта 97 155,82 тыс.руб. Срок выполнения работ 13 месяцев (сентябрь 2020 г.).  Работы выполнены и оплачены с учетом пени за нарушение сроков выполнения работ. Исполнение по контракту составило </t>
    </r>
    <r>
      <rPr>
        <u/>
        <sz val="16"/>
        <color theme="1"/>
        <rFont val="Times New Roman"/>
        <family val="1"/>
        <charset val="204"/>
      </rPr>
      <t>87 561,66</t>
    </r>
    <r>
      <rPr>
        <sz val="16"/>
        <color theme="1"/>
        <rFont val="Times New Roman"/>
        <family val="1"/>
        <charset val="204"/>
      </rPr>
      <t xml:space="preserve"> тыс.руб.
Заключен и исполнен договор №48-02 от 21.05.2020г. с ООО "Проектно-Строительное Бюро "Нордикон". Стоимость выполнения работ составила </t>
    </r>
    <r>
      <rPr>
        <u/>
        <sz val="16"/>
        <color theme="1"/>
        <rFont val="Times New Roman"/>
        <family val="1"/>
        <charset val="204"/>
      </rPr>
      <t>470,0</t>
    </r>
    <r>
      <rPr>
        <sz val="16"/>
        <color theme="1"/>
        <rFont val="Times New Roman"/>
        <family val="1"/>
        <charset val="204"/>
      </rPr>
      <t xml:space="preserve"> тыс.руб.
14.04.21г. заключен МК №01873000017210000850001 с ООО "ЮВиС" на завершение строительства объекта. Цена контракта составляет 82 293,94 тыс.руб.  Срок выполнения работ 6 месяцев. Работы выполнены, контракт исполнен.Фактическая стоимость выполненных работ составила </t>
    </r>
    <r>
      <rPr>
        <u/>
        <sz val="16"/>
        <color theme="1"/>
        <rFont val="Times New Roman"/>
        <family val="1"/>
        <charset val="204"/>
      </rPr>
      <t>69 401,51</t>
    </r>
    <r>
      <rPr>
        <sz val="16"/>
        <color theme="1"/>
        <rFont val="Times New Roman"/>
        <family val="1"/>
        <charset val="204"/>
      </rPr>
      <t xml:space="preserve"> тыс.руб.   
Строительство объекта завершено.    </t>
    </r>
  </si>
  <si>
    <t xml:space="preserve">Детский сад на 120 мест, сп. Сингапай Нефтеюганского района </t>
  </si>
  <si>
    <t>сп. Сингапай Нефтеюганского района</t>
  </si>
  <si>
    <t>строительство</t>
  </si>
  <si>
    <t>привлеченные средства (ПАО «Нефтяная компания «Роснефть»)</t>
  </si>
  <si>
    <t xml:space="preserve">Объект введен в эксплуатацию (разрешение на ввод от 23.11.2021). 20.12.2021 подписан муниципальный контракт на приобретение объекта в муниципальную собственность, 27.12.2021 произведена оплата за приобретение объекта (п/п от 27.12.2021 № 2000).    
Начать образовательный процесс на объекте планируем с 1 марта 2022 года после получения санитарно-эпидемиологического заключения на помещение и оформления лицензии в установленном законодательством порядке. 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</si>
  <si>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</si>
  <si>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сп. Салым Нефтеюганского района</t>
  </si>
  <si>
    <t>Бюджет автономного округа 90%; местный бюджет 10%, средства по договору пожертвования с ООО "РН-Юганскнефтегаз"</t>
  </si>
  <si>
    <t xml:space="preserve">Объект введен в эксплуатацию. Лицензия на образовательную деятельность получена 13.08.2021, с 01.09.2021 начался образовательный процесс. В результате введено 95 новых мест. Решена задача по обеспечению современных условий обучения и переходу на односменный режим работы.
</t>
  </si>
  <si>
    <t xml:space="preserve">Итого </t>
  </si>
  <si>
    <t>Многоквартирный жилой дом № 6Г в микрорайоне 7 гп. Пойковский</t>
  </si>
  <si>
    <t>Ханты-Мансийский автономный округ- Югра, Нефтеюганский район, пгт. Пойковский, 7 микрорайон, участок 6Г</t>
  </si>
  <si>
    <t>28.03.2018-01.09.2022</t>
  </si>
  <si>
    <t>конфеденциальные сведения</t>
  </si>
  <si>
    <t>-</t>
  </si>
  <si>
    <t>за счет средств хозяйствующ их субъектов, независимо от форм собстенности (ООО "СеверТрансСтрой")</t>
  </si>
  <si>
    <t>Планируемый ввод жилья составляет 9175,18 кв. м и количество квартир 169 шт. Объект находится на стадии строительства.</t>
  </si>
  <si>
    <t>Многоквартирный жилой дом со встроенными нежилыми помещениями в мкр. 3 гп. Пойковский Нефтеюганского района</t>
  </si>
  <si>
    <t>Ханты-Мансийский автономный округ-Югра, Нефтеюганский район, пгт. Пойковский, 3 микрорайон, участок № 97</t>
  </si>
  <si>
    <t>27.06.2019 -08.07.2021</t>
  </si>
  <si>
    <t>за счет средств хозяйствующ их субъектов, независимо от форм собственности (ИП Бичун В.П.)</t>
  </si>
  <si>
    <t>Общий ввод жилья составляет 2386,6 кв.м. Многоквартирный жилой дом имеет 48 квартир. Объект введен в эксплуатацию.</t>
  </si>
  <si>
    <t>Многоквартирный жилой дом пгт. Пойковский, мкр. 1, участок 4</t>
  </si>
  <si>
    <t xml:space="preserve">Ханты-Мансийский автономный округ- Югра, Нефтеюганский район, пгт. Пойковский, мкр. 1, участок 4 </t>
  </si>
  <si>
    <t>28.02.2020-26.01.2021</t>
  </si>
  <si>
    <t>за счет средств хозяйствующих субъектов, независимо от форм собственности (ООО "Формат")</t>
  </si>
  <si>
    <t>Общий ввод жилья составляет 3653,1 кв.м. Многоквартирный жилой дом имеет 64 квартиры. Объект введен в эксплуатацию.</t>
  </si>
  <si>
    <t>Многоквартирный жилой дом пгт. Пойковский, 7 мкр., участок 122</t>
  </si>
  <si>
    <t>Ханты-Мансийский автономный округ - Югра, Нефтеюганский район, пгт. Пойковский, 7 мкр., участок 122</t>
  </si>
  <si>
    <t>29.09.2020 - 29.03.2022</t>
  </si>
  <si>
    <t>за счет средств хозяйствующ их субъектов, независимо от форм собственности (ООО "Строй Холдинг")</t>
  </si>
  <si>
    <t>Планируемый ввод жилья составляет 2283,0 кв. м и количество квартир 39 шт. Объект находится на стадии строительства.</t>
  </si>
  <si>
    <t>Многоквартирный жилой дом пгт. Пойковский, 7 мкр., участок 124</t>
  </si>
  <si>
    <t>Ханты-Мансийский автономный округ - Югра, Нефтеюганский район, пгт. Пойковский, 7 мкр., участок 124</t>
  </si>
  <si>
    <t>01.10.2020 -01.04.2022</t>
  </si>
  <si>
    <t>Комплексный межмуниципальный полигон для размещения, обезвреживания и обработки твердых коммунальных отходов для городов Нефтеюганска и Пыть-Яха, поселений Нефтеюганского района Ханты-Мансийского автономного округа - Югры (1 этап)</t>
  </si>
  <si>
    <t>Ханты-Мансийский автономный округ - Югра, Нефтеюганский район</t>
  </si>
  <si>
    <t>24.07.2019-30.06.2022</t>
  </si>
  <si>
    <t xml:space="preserve">Информация отсутствует </t>
  </si>
  <si>
    <t>за счет средств хозяйствующ их субъектов, независимо от форм собственности (ООО "Ресурсосбере жение ХМАО")</t>
  </si>
  <si>
    <t xml:space="preserve">Мощность мусоросортировочного комплекса – 100,0 тыс. тонн в год;
Мощность полигона ТКО (карт складирования) – 90,0 тыс. тонн в год;
Расчетная вместимость (геометрический объем) объединенного террикона – 1400,0 тыс. м 3;
Вместимость участка складирования – 1270,0 тыс. тонн;
Количество карт захоронения – 2 шт (Укладка противофильтрационного экрана и окончательное обустройство карты №2 производится к моменту окончания первого этапа заполнения карты №1 при достижении отм.60м(после 5 лет эксплуатации).Объект находится на стадии строительства.
</t>
  </si>
  <si>
    <t>Реконструкция ПС 110/35/6 кВ Петелинская (реконструкция ОРУ-110, ОРУ-35, ОПУ, установка КРУН-6 с увеличением трансформаторной мощности на 30 МВА до 80 МВА)</t>
  </si>
  <si>
    <t>09.08.2019-25.11.2021</t>
  </si>
  <si>
    <t>за счет средств хозяйствующ их субъектов, независимо от форм собственности (АО "Россети Тюмень")</t>
  </si>
  <si>
    <t xml:space="preserve">Общая площадь - 5 187,00 кв. м.
ОРУ-110 - 884,00 кв.м.
ОРУ -35 - 380,00 кв.м.
ОПУ (жилой корпус) - 91,125 кв.м.
 ОПУ (технический корпус) - 212,625 кв. м
 КРУМ-35 кВ - 133,11 кв. м
 КРУМ – 6 кВ - 34,00
 Мачта освещения ПМС-32,5 - 1 шт. 
Объект введен в эксплуатацию.
</t>
  </si>
  <si>
    <t>«Расширение ПС 110/10 кВ Кинтус»</t>
  </si>
  <si>
    <t>Ханты-Мансийский автономный округ - Югра, Нефтеюганский район, п. Сивыс-Ях</t>
  </si>
  <si>
    <t>24.12.2019-19.10.2021</t>
  </si>
  <si>
    <t>Общая площадь -17960 кв. м
ОРУ 110 кВ - 6484,82 кв.м
Ограждение наружное - 561,60 кв.м
 Внутриплощадочные проезды и  площадки - 1845,00 кв. м
 Молниеотвод - 5 шт.
 Кабельные лотки (каналы) - 460,00 кв. м
Объект введен в эксплуатацию.</t>
  </si>
  <si>
    <t>ПС 110/35/6 кВ Соровская 2 с ВЛ 110 кВ</t>
  </si>
  <si>
    <t>09.08.2019 - 25.11.2021</t>
  </si>
  <si>
    <t>Объект находится на стадии строительства.</t>
  </si>
  <si>
    <t>Подстанция 110/35/6 кВ с питающей ВЛ 110 кВ Кузоваткинского месторождения</t>
  </si>
  <si>
    <t>Ханты-Мансийский автономный округ - Югра, Нефтеюганский район, Нефтеюганское лесничество, Юнг Яхское участковое лесничество, квартал № 396</t>
  </si>
  <si>
    <t>10.02.2020 - 25.11.2021</t>
  </si>
  <si>
    <t>Общая площадь - 10182,00 кв. м. Объект введен в эксплуатацию.</t>
  </si>
  <si>
    <t>Реконструкция ВЛ 110 кВ Магистральная -Кинтус» (замена 54 опор, 2х14 км провода)</t>
  </si>
  <si>
    <t>Ханты-Мансийский автономный округ - Югра, Нефтеюганский район, Нефтеюганское лесничество,Юнг Яхское участковое лесничество</t>
  </si>
  <si>
    <t>14.02.2020-13.12.2021</t>
  </si>
  <si>
    <t>Протяженность ВЛ 110 кВ - 48938 м. Объект введен в эксплуатацию.</t>
  </si>
  <si>
    <t>«Подстанция 110/35/6 кВ «УПСВ-1» с питающей ВЛ 110 кВ Мамонтовского месторождения» (1 этап)</t>
  </si>
  <si>
    <t>анты-Мансийский автономный округ - Югра, Нефтеюганский район, Нефтеюганское лесничество, Нефтеюганское участковое лесничество, Нефтеюганское урочище, квартал № 17 (выдела 11,12,18,26,30,31,32,45,68,73,82,89), квартал № 18 (выдела 23,24,62,68,69,70,71), квартал № 39 (выдела 2,4,38,39,94), квартал № 38 (выдела 12,19,34,38,47,48,58,92)</t>
  </si>
  <si>
    <t>09.08.2021 - 03.12 2022</t>
  </si>
  <si>
    <t>Общая площадь - 10182,00 кв. м. Планируемый ввод объекта в эксплуатацию - февраль 2022г.</t>
  </si>
  <si>
    <t>"СП  110 кВ Чупальский"</t>
  </si>
  <si>
    <t>анты-Мансийский автономный округ - Югра, Нефтеюганский район, Территориальный отдел – Нефтеюганское лесничество, Юнг-Яхское участковое лесничество, Номер участков государственном лесном реестре 86/04/006/2014-02/0029</t>
  </si>
  <si>
    <t>27.03.2020 - 25.11.2021</t>
  </si>
  <si>
    <t>Общая площадь - 1115 кв. м. Объект введен в эксплуатацию.</t>
  </si>
  <si>
    <t>ВЛ 110 кВ Соровская- Кинтус</t>
  </si>
  <si>
    <t>09.08.2019-19.10.2021</t>
  </si>
  <si>
    <t>Протяженность ВЛ 110 кВ - 34510,00 м. Объект введен в эксплуатацию.</t>
  </si>
  <si>
    <t xml:space="preserve">Прочие </t>
  </si>
  <si>
    <t xml:space="preserve">Заключен и исполнен договор от 28.10.2015 № 217-15/УГГР с ОАО «НПЦ Мониторинг» на выполнение работ по составлению гидрогеологического заключения, на сумму 35,37 тыс.руб. 
29.06.2015заключен муниципальный контракт № 85-02 с ООО «НПП «Кавитон» на выполнение проектно-изыскательских работ, на сумму 800,00 тыс.руб. Работы выполнены и оплачены. 
Заключен и исполнен договор с ООО "Научно-исследовательский институт геологии и геоэкологии" на выполнение проекта геологического изучения недр (оценки) с целью добычи пресных подземных вод для хозяйственно-питьевых и противопожарных целей на сумму 300,00 тыс.руб.
Заключен муниципальный контракт от 09.12.15 с ООО «Про-джект» 1 410, 53 тыс. руб.на выполнение ПИР. Контракт исполнен в декабре 2017г.
Заключен МК №01873000017200002220001 от 23.07.2020г. с ООО "РИЕЛ-СТРОЙ" на выполнение СМР. Срок выполнения работ 16 месяцев, в том числе 2 месяца технологический перерыв (декабрь 2021г.). Цена контракта составляет 105 444,30 тыс.руб. 
С начала выполнения работ приняты и оплачены выполнения на общую сумму 24 642,52 тыс.руб. Сроки производства работ по контракту нарушены.  В виду снятия оборудования с производства, принято решение о замене технологического оборудования и прохождении технической экспертизы по разделу ТХ. 08.11.2021 заключен договор с экспертизой на экспертное сопровождение, сроком 1 год. МК приостановлен до получения Заключения госэкспертизы.
05.11.20г. заключен МК №0187300001720000396 с "ТЮМЕНЬГЕОМОНИТОРИНГ" на проведение работ по геологическому изучению недр, включая поиски и оценку месторождения подземных вод в пределах с.п. Каркатеевы Нефтеюганского района. Сумма контракта 12 000,00 тыс.руб. Общий срок выполнения работ 10 месяцев. Завершение работ - сентябрь 2021г. Работы выполнены и оплачены. Заключение получено в сентябре месяце.
Заключен и исполнен договор с ООО "ГСС" № 76-02 от 16.09.2021 на выполнение инженерных изысканий на сумму 250,00 тыс. руб.
Заключен и исполнен договор с ООО "Тюменьгеомониторинг" на выполнение комплекса работ по разработке проекта зон санитарной охраны (ЗСО) водозабора, расположенного в с.п. Каркатеевы на сумму 180,00 тыс.руб.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</si>
</sst>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3">
    <xf numFmtId="0" fontId="0" fillId="0" borderId="0" xfId="0"/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8" fillId="0" borderId="2" xfId="2" applyFont="1" applyFill="1" applyBorder="1"/>
    <xf numFmtId="0" fontId="6" fillId="3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60" zoomScaleNormal="60" zoomScaleSheetLayoutView="50" workbookViewId="0">
      <pane xSplit="7" ySplit="4" topLeftCell="I5" activePane="bottomRight" state="frozen"/>
      <selection pane="topRight" activeCell="H1" sqref="H1"/>
      <selection pane="bottomLeft" activeCell="A5" sqref="A5"/>
      <selection pane="bottomRight" sqref="A1:L1"/>
    </sheetView>
  </sheetViews>
  <sheetFormatPr defaultRowHeight="20.25" x14ac:dyDescent="0.3"/>
  <cols>
    <col min="1" max="1" width="5.140625" style="3" customWidth="1"/>
    <col min="2" max="2" width="44.5703125" style="14" customWidth="1"/>
    <col min="3" max="3" width="31.140625" style="15" customWidth="1"/>
    <col min="4" max="4" width="26.42578125" style="15" customWidth="1"/>
    <col min="5" max="5" width="25.28515625" style="3" customWidth="1"/>
    <col min="6" max="7" width="19.5703125" style="3" customWidth="1"/>
    <col min="8" max="8" width="24.140625" style="3" customWidth="1"/>
    <col min="9" max="10" width="19.7109375" style="15" customWidth="1"/>
    <col min="11" max="11" width="28.5703125" style="3" customWidth="1"/>
    <col min="12" max="12" width="186" style="3" customWidth="1"/>
    <col min="13" max="13" width="13" style="1" bestFit="1" customWidth="1"/>
    <col min="14" max="21" width="9.140625" style="2"/>
    <col min="22" max="16384" width="9.140625" style="3"/>
  </cols>
  <sheetData>
    <row r="1" spans="1:21" ht="34.5" customHeight="1" x14ac:dyDescent="0.3">
      <c r="A1" s="78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27" customHeight="1" x14ac:dyDescent="0.3">
      <c r="A2" s="80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/>
      <c r="H2" s="79" t="s">
        <v>8</v>
      </c>
      <c r="I2" s="79" t="s">
        <v>10</v>
      </c>
      <c r="J2" s="4"/>
      <c r="K2" s="80" t="s">
        <v>6</v>
      </c>
      <c r="L2" s="80" t="s">
        <v>7</v>
      </c>
    </row>
    <row r="3" spans="1:21" ht="97.5" customHeight="1" x14ac:dyDescent="0.3">
      <c r="A3" s="80"/>
      <c r="B3" s="80"/>
      <c r="C3" s="80"/>
      <c r="D3" s="80"/>
      <c r="E3" s="80"/>
      <c r="F3" s="80"/>
      <c r="G3" s="80"/>
      <c r="H3" s="79"/>
      <c r="I3" s="79"/>
      <c r="J3" s="4" t="s">
        <v>9</v>
      </c>
      <c r="K3" s="80"/>
      <c r="L3" s="80"/>
    </row>
    <row r="4" spans="1:21" ht="19.5" customHeight="1" x14ac:dyDescent="0.3">
      <c r="A4" s="72" t="s">
        <v>12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1" ht="219" customHeight="1" x14ac:dyDescent="0.3">
      <c r="A5" s="60">
        <v>1</v>
      </c>
      <c r="B5" s="60" t="s">
        <v>13</v>
      </c>
      <c r="C5" s="58" t="s">
        <v>24</v>
      </c>
      <c r="D5" s="58" t="s">
        <v>26</v>
      </c>
      <c r="E5" s="64" t="s">
        <v>26</v>
      </c>
      <c r="F5" s="58">
        <v>2018</v>
      </c>
      <c r="G5" s="58">
        <v>2022</v>
      </c>
      <c r="H5" s="70">
        <v>15940.28</v>
      </c>
      <c r="I5" s="68">
        <v>10180.204170000001</v>
      </c>
      <c r="J5" s="62">
        <f>(I5/H5)*100</f>
        <v>63.864650871879292</v>
      </c>
      <c r="K5" s="58" t="s">
        <v>30</v>
      </c>
      <c r="L5" s="66" t="s">
        <v>39</v>
      </c>
    </row>
    <row r="6" spans="1:21" ht="377.25" customHeight="1" x14ac:dyDescent="0.3">
      <c r="A6" s="61"/>
      <c r="B6" s="61"/>
      <c r="C6" s="59"/>
      <c r="D6" s="59"/>
      <c r="E6" s="65"/>
      <c r="F6" s="59"/>
      <c r="G6" s="59"/>
      <c r="H6" s="71"/>
      <c r="I6" s="69"/>
      <c r="J6" s="63"/>
      <c r="K6" s="59"/>
      <c r="L6" s="67"/>
    </row>
    <row r="7" spans="1:21" ht="303.75" x14ac:dyDescent="0.3">
      <c r="A7" s="16">
        <v>2</v>
      </c>
      <c r="B7" s="6" t="s">
        <v>14</v>
      </c>
      <c r="C7" s="6" t="s">
        <v>20</v>
      </c>
      <c r="D7" s="6" t="s">
        <v>26</v>
      </c>
      <c r="E7" s="7" t="s">
        <v>26</v>
      </c>
      <c r="F7" s="5">
        <v>2019</v>
      </c>
      <c r="G7" s="5">
        <v>2022</v>
      </c>
      <c r="H7" s="8">
        <v>4137.68</v>
      </c>
      <c r="I7" s="22">
        <v>1766.30495</v>
      </c>
      <c r="J7" s="24">
        <f>(I7/H7)*100</f>
        <v>42.688292714758028</v>
      </c>
      <c r="K7" s="6" t="s">
        <v>30</v>
      </c>
      <c r="L7" s="12" t="s">
        <v>38</v>
      </c>
    </row>
    <row r="8" spans="1:21" ht="391.5" customHeight="1" x14ac:dyDescent="0.3">
      <c r="A8" s="16">
        <v>3</v>
      </c>
      <c r="B8" s="6" t="s">
        <v>15</v>
      </c>
      <c r="C8" s="6" t="s">
        <v>21</v>
      </c>
      <c r="D8" s="6" t="s">
        <v>27</v>
      </c>
      <c r="E8" s="16" t="s">
        <v>35</v>
      </c>
      <c r="F8" s="16">
        <v>2019</v>
      </c>
      <c r="G8" s="16">
        <v>2021</v>
      </c>
      <c r="H8" s="17">
        <v>229273.02</v>
      </c>
      <c r="I8" s="22">
        <v>216380.59</v>
      </c>
      <c r="J8" s="24">
        <f>(I8/H8)*100</f>
        <v>94.376822008974287</v>
      </c>
      <c r="K8" s="6" t="s">
        <v>30</v>
      </c>
      <c r="L8" s="9" t="s">
        <v>40</v>
      </c>
    </row>
    <row r="9" spans="1:21" ht="409.6" customHeight="1" x14ac:dyDescent="0.3">
      <c r="A9" s="16">
        <v>4</v>
      </c>
      <c r="B9" s="6" t="s">
        <v>16</v>
      </c>
      <c r="C9" s="6" t="s">
        <v>22</v>
      </c>
      <c r="D9" s="6" t="s">
        <v>27</v>
      </c>
      <c r="E9" s="16" t="s">
        <v>29</v>
      </c>
      <c r="F9" s="10">
        <v>2015</v>
      </c>
      <c r="G9" s="16">
        <v>2022</v>
      </c>
      <c r="H9" s="17">
        <v>119990.2</v>
      </c>
      <c r="I9" s="22">
        <v>39618.421829999999</v>
      </c>
      <c r="J9" s="24">
        <f>(I9/H9)*100</f>
        <v>33.018047998919911</v>
      </c>
      <c r="K9" s="6" t="s">
        <v>30</v>
      </c>
      <c r="L9" s="23" t="s">
        <v>113</v>
      </c>
    </row>
    <row r="10" spans="1:21" ht="178.5" customHeight="1" x14ac:dyDescent="0.3">
      <c r="A10" s="16">
        <v>5</v>
      </c>
      <c r="B10" s="6" t="s">
        <v>17</v>
      </c>
      <c r="C10" s="6" t="s">
        <v>23</v>
      </c>
      <c r="D10" s="6" t="s">
        <v>28</v>
      </c>
      <c r="E10" s="16" t="s">
        <v>29</v>
      </c>
      <c r="F10" s="16">
        <v>2019</v>
      </c>
      <c r="G10" s="16">
        <v>2023</v>
      </c>
      <c r="H10" s="17">
        <v>27971.85</v>
      </c>
      <c r="I10" s="22">
        <v>27537.845000000001</v>
      </c>
      <c r="J10" s="24">
        <f>(I10/H10)*100</f>
        <v>98.448422253086605</v>
      </c>
      <c r="K10" s="6" t="s">
        <v>31</v>
      </c>
      <c r="L10" s="12" t="s">
        <v>37</v>
      </c>
    </row>
    <row r="11" spans="1:21" ht="175.5" customHeight="1" x14ac:dyDescent="0.3">
      <c r="A11" s="26">
        <v>6</v>
      </c>
      <c r="B11" s="6" t="s">
        <v>18</v>
      </c>
      <c r="C11" s="6" t="s">
        <v>23</v>
      </c>
      <c r="D11" s="6" t="s">
        <v>27</v>
      </c>
      <c r="E11" s="16" t="s">
        <v>29</v>
      </c>
      <c r="F11" s="16">
        <v>2020</v>
      </c>
      <c r="G11" s="16">
        <v>2021</v>
      </c>
      <c r="H11" s="17">
        <v>59997.62</v>
      </c>
      <c r="I11" s="21">
        <f>1343.115+41122.47466</f>
        <v>42465.589659999998</v>
      </c>
      <c r="J11" s="25">
        <f>(I11/H11)*100</f>
        <v>70.778790325349561</v>
      </c>
      <c r="K11" s="6" t="s">
        <v>32</v>
      </c>
      <c r="L11" s="11" t="s">
        <v>36</v>
      </c>
    </row>
    <row r="12" spans="1:21" x14ac:dyDescent="0.3">
      <c r="A12" s="72" t="s">
        <v>33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21" s="13" customFormat="1" ht="380.25" customHeight="1" x14ac:dyDescent="0.3">
      <c r="A13" s="74">
        <v>7</v>
      </c>
      <c r="B13" s="74" t="s">
        <v>19</v>
      </c>
      <c r="C13" s="74" t="s">
        <v>25</v>
      </c>
      <c r="D13" s="74" t="s">
        <v>27</v>
      </c>
      <c r="E13" s="74" t="s">
        <v>35</v>
      </c>
      <c r="F13" s="74">
        <v>2016</v>
      </c>
      <c r="G13" s="74">
        <v>2021</v>
      </c>
      <c r="H13" s="77">
        <v>159567.96</v>
      </c>
      <c r="I13" s="76">
        <v>160335.07430000001</v>
      </c>
      <c r="J13" s="75">
        <f>(I13/H13)*100</f>
        <v>100.48074456801982</v>
      </c>
      <c r="K13" s="74" t="s">
        <v>30</v>
      </c>
      <c r="L13" s="73" t="s">
        <v>34</v>
      </c>
      <c r="M13" s="1"/>
      <c r="N13" s="2"/>
      <c r="O13" s="2"/>
      <c r="P13" s="2"/>
      <c r="Q13" s="2"/>
      <c r="R13" s="2"/>
      <c r="S13" s="2"/>
      <c r="T13" s="2"/>
      <c r="U13" s="2"/>
    </row>
    <row r="14" spans="1:21" s="13" customFormat="1" ht="73.5" customHeight="1" x14ac:dyDescent="0.3">
      <c r="A14" s="74"/>
      <c r="B14" s="74"/>
      <c r="C14" s="74"/>
      <c r="D14" s="74"/>
      <c r="E14" s="74"/>
      <c r="F14" s="74"/>
      <c r="G14" s="74"/>
      <c r="H14" s="77"/>
      <c r="I14" s="76"/>
      <c r="J14" s="75"/>
      <c r="K14" s="74"/>
      <c r="L14" s="73"/>
      <c r="M14" s="1"/>
      <c r="N14" s="2"/>
      <c r="O14" s="2"/>
      <c r="P14" s="2"/>
      <c r="Q14" s="2"/>
      <c r="R14" s="2"/>
      <c r="S14" s="2"/>
      <c r="T14" s="2"/>
      <c r="U14" s="2"/>
    </row>
    <row r="15" spans="1:21" s="13" customFormat="1" ht="75" x14ac:dyDescent="0.3">
      <c r="A15" s="27">
        <v>8</v>
      </c>
      <c r="B15" s="27" t="s">
        <v>41</v>
      </c>
      <c r="C15" s="27" t="s">
        <v>42</v>
      </c>
      <c r="D15" s="27" t="s">
        <v>43</v>
      </c>
      <c r="E15" s="27" t="s">
        <v>43</v>
      </c>
      <c r="F15" s="27">
        <v>2019</v>
      </c>
      <c r="G15" s="27">
        <v>2021</v>
      </c>
      <c r="H15" s="28">
        <v>182400</v>
      </c>
      <c r="I15" s="28">
        <v>182400</v>
      </c>
      <c r="J15" s="29">
        <v>1</v>
      </c>
      <c r="K15" s="27" t="s">
        <v>44</v>
      </c>
      <c r="L15" s="27" t="s">
        <v>45</v>
      </c>
      <c r="M15" s="1"/>
      <c r="N15" s="2"/>
      <c r="O15" s="2"/>
      <c r="P15" s="2"/>
      <c r="Q15" s="2"/>
      <c r="R15" s="2"/>
      <c r="S15" s="2"/>
      <c r="T15" s="2"/>
      <c r="U15" s="2"/>
    </row>
    <row r="16" spans="1:21" s="13" customFormat="1" ht="168.75" x14ac:dyDescent="0.3">
      <c r="A16" s="27">
        <v>9</v>
      </c>
      <c r="B16" s="27" t="s">
        <v>46</v>
      </c>
      <c r="C16" s="27" t="s">
        <v>47</v>
      </c>
      <c r="D16" s="27" t="s">
        <v>43</v>
      </c>
      <c r="E16" s="27" t="s">
        <v>43</v>
      </c>
      <c r="F16" s="27">
        <v>2019</v>
      </c>
      <c r="G16" s="27">
        <v>2021</v>
      </c>
      <c r="H16" s="28">
        <v>243663.7</v>
      </c>
      <c r="I16" s="28">
        <v>243998.27799999999</v>
      </c>
      <c r="J16" s="29">
        <v>1</v>
      </c>
      <c r="K16" s="27" t="s">
        <v>48</v>
      </c>
      <c r="L16" s="27" t="s">
        <v>49</v>
      </c>
      <c r="M16" s="1"/>
      <c r="N16" s="2"/>
      <c r="O16" s="2"/>
      <c r="P16" s="2"/>
      <c r="Q16" s="2"/>
      <c r="R16" s="2"/>
      <c r="S16" s="2"/>
      <c r="T16" s="2"/>
      <c r="U16" s="2"/>
    </row>
    <row r="17" spans="1:21" s="18" customFormat="1" ht="27.75" customHeight="1" x14ac:dyDescent="0.3">
      <c r="A17" s="30"/>
      <c r="B17" s="31" t="s">
        <v>50</v>
      </c>
      <c r="C17" s="32"/>
      <c r="D17" s="33"/>
      <c r="E17" s="30"/>
      <c r="F17" s="30"/>
      <c r="G17" s="30"/>
      <c r="H17" s="34">
        <f>H5+H7+H8+H9+H10+H11+H13+H15+H16</f>
        <v>1042942.31</v>
      </c>
      <c r="I17" s="34">
        <f>I5+I7+I8+I9+I10+I11+I13+I15+I16</f>
        <v>924682.30790999997</v>
      </c>
      <c r="J17" s="81">
        <f>I17/H17*100</f>
        <v>88.660925829157307</v>
      </c>
      <c r="K17" s="35"/>
      <c r="L17" s="35"/>
      <c r="M17" s="19"/>
      <c r="N17" s="20"/>
      <c r="O17" s="20"/>
      <c r="P17" s="20"/>
      <c r="Q17" s="20"/>
      <c r="R17" s="20"/>
      <c r="S17" s="20"/>
      <c r="T17" s="20"/>
      <c r="U17" s="20"/>
    </row>
    <row r="18" spans="1:21" s="18" customFormat="1" ht="18.75" x14ac:dyDescent="0.3">
      <c r="A18" s="55" t="s">
        <v>112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19"/>
      <c r="N18" s="20"/>
      <c r="O18" s="20"/>
      <c r="P18" s="20"/>
      <c r="Q18" s="20"/>
      <c r="R18" s="20"/>
      <c r="S18" s="20"/>
      <c r="T18" s="20"/>
      <c r="U18" s="20"/>
    </row>
    <row r="19" spans="1:21" s="18" customFormat="1" ht="112.5" x14ac:dyDescent="0.3">
      <c r="A19" s="27">
        <v>10</v>
      </c>
      <c r="B19" s="36" t="s">
        <v>51</v>
      </c>
      <c r="C19" s="27" t="s">
        <v>52</v>
      </c>
      <c r="D19" s="27" t="s">
        <v>27</v>
      </c>
      <c r="E19" s="27" t="s">
        <v>27</v>
      </c>
      <c r="F19" s="47" t="s">
        <v>53</v>
      </c>
      <c r="G19" s="48"/>
      <c r="H19" s="37" t="s">
        <v>54</v>
      </c>
      <c r="I19" s="38" t="s">
        <v>55</v>
      </c>
      <c r="J19" s="39">
        <v>76</v>
      </c>
      <c r="K19" s="27" t="s">
        <v>56</v>
      </c>
      <c r="L19" s="40" t="s">
        <v>57</v>
      </c>
      <c r="M19" s="19"/>
      <c r="N19" s="20"/>
      <c r="O19" s="20"/>
      <c r="P19" s="20"/>
      <c r="Q19" s="20"/>
      <c r="R19" s="20"/>
      <c r="S19" s="20"/>
      <c r="T19" s="20"/>
      <c r="U19" s="20"/>
    </row>
    <row r="20" spans="1:21" s="18" customFormat="1" ht="162.75" x14ac:dyDescent="0.35">
      <c r="A20" s="27">
        <v>11</v>
      </c>
      <c r="B20" s="36" t="s">
        <v>58</v>
      </c>
      <c r="C20" s="27" t="s">
        <v>59</v>
      </c>
      <c r="D20" s="27" t="s">
        <v>27</v>
      </c>
      <c r="E20" s="27" t="s">
        <v>27</v>
      </c>
      <c r="F20" s="47" t="s">
        <v>60</v>
      </c>
      <c r="G20" s="48"/>
      <c r="H20" s="37" t="s">
        <v>54</v>
      </c>
      <c r="I20" s="38" t="s">
        <v>55</v>
      </c>
      <c r="J20" s="39">
        <v>100</v>
      </c>
      <c r="K20" s="41" t="s">
        <v>61</v>
      </c>
      <c r="L20" s="40" t="s">
        <v>62</v>
      </c>
      <c r="M20" s="19"/>
      <c r="N20" s="20"/>
      <c r="O20" s="20"/>
      <c r="P20" s="20"/>
      <c r="Q20" s="20"/>
      <c r="R20" s="20"/>
      <c r="S20" s="20"/>
      <c r="T20" s="20"/>
      <c r="U20" s="20"/>
    </row>
    <row r="21" spans="1:21" s="18" customFormat="1" ht="112.5" x14ac:dyDescent="0.3">
      <c r="A21" s="27">
        <v>12</v>
      </c>
      <c r="B21" s="36" t="s">
        <v>63</v>
      </c>
      <c r="C21" s="27" t="s">
        <v>64</v>
      </c>
      <c r="D21" s="27" t="s">
        <v>27</v>
      </c>
      <c r="E21" s="27" t="s">
        <v>27</v>
      </c>
      <c r="F21" s="53" t="s">
        <v>65</v>
      </c>
      <c r="G21" s="54"/>
      <c r="H21" s="37" t="s">
        <v>54</v>
      </c>
      <c r="I21" s="38" t="s">
        <v>55</v>
      </c>
      <c r="J21" s="39">
        <v>100</v>
      </c>
      <c r="K21" s="27" t="s">
        <v>66</v>
      </c>
      <c r="L21" s="40" t="s">
        <v>67</v>
      </c>
      <c r="M21" s="19"/>
      <c r="N21" s="20"/>
      <c r="O21" s="20"/>
      <c r="P21" s="20"/>
      <c r="Q21" s="20"/>
      <c r="R21" s="20"/>
      <c r="S21" s="20"/>
      <c r="T21" s="20"/>
      <c r="U21" s="20"/>
    </row>
    <row r="22" spans="1:21" s="18" customFormat="1" ht="106.5" customHeight="1" x14ac:dyDescent="0.3">
      <c r="A22" s="27">
        <v>13</v>
      </c>
      <c r="B22" s="36" t="s">
        <v>68</v>
      </c>
      <c r="C22" s="27" t="s">
        <v>69</v>
      </c>
      <c r="D22" s="27" t="s">
        <v>27</v>
      </c>
      <c r="E22" s="27" t="s">
        <v>27</v>
      </c>
      <c r="F22" s="53" t="s">
        <v>70</v>
      </c>
      <c r="G22" s="54"/>
      <c r="H22" s="37" t="s">
        <v>54</v>
      </c>
      <c r="I22" s="38" t="s">
        <v>55</v>
      </c>
      <c r="J22" s="39">
        <v>81</v>
      </c>
      <c r="K22" s="27" t="s">
        <v>71</v>
      </c>
      <c r="L22" s="40" t="s">
        <v>72</v>
      </c>
      <c r="M22" s="19"/>
      <c r="N22" s="20"/>
      <c r="O22" s="20"/>
      <c r="P22" s="20"/>
      <c r="Q22" s="20"/>
      <c r="R22" s="20"/>
      <c r="S22" s="20"/>
      <c r="T22" s="20"/>
      <c r="U22" s="20"/>
    </row>
    <row r="23" spans="1:21" s="13" customFormat="1" ht="112.5" x14ac:dyDescent="0.3">
      <c r="A23" s="40">
        <v>14</v>
      </c>
      <c r="B23" s="36" t="s">
        <v>73</v>
      </c>
      <c r="C23" s="27" t="s">
        <v>74</v>
      </c>
      <c r="D23" s="27" t="s">
        <v>27</v>
      </c>
      <c r="E23" s="27" t="s">
        <v>27</v>
      </c>
      <c r="F23" s="53" t="s">
        <v>75</v>
      </c>
      <c r="G23" s="54"/>
      <c r="H23" s="37" t="s">
        <v>54</v>
      </c>
      <c r="I23" s="38" t="s">
        <v>55</v>
      </c>
      <c r="J23" s="39">
        <v>99</v>
      </c>
      <c r="K23" s="27" t="s">
        <v>71</v>
      </c>
      <c r="L23" s="40" t="s">
        <v>72</v>
      </c>
      <c r="M23" s="1"/>
      <c r="N23" s="2"/>
      <c r="O23" s="2"/>
      <c r="P23" s="2"/>
      <c r="Q23" s="2"/>
      <c r="R23" s="2"/>
      <c r="S23" s="2"/>
      <c r="T23" s="2"/>
      <c r="U23" s="2"/>
    </row>
    <row r="24" spans="1:21" s="13" customFormat="1" ht="168.75" x14ac:dyDescent="0.3">
      <c r="A24" s="42">
        <v>15</v>
      </c>
      <c r="B24" s="43" t="s">
        <v>76</v>
      </c>
      <c r="C24" s="27" t="s">
        <v>77</v>
      </c>
      <c r="D24" s="27" t="s">
        <v>27</v>
      </c>
      <c r="E24" s="27" t="s">
        <v>27</v>
      </c>
      <c r="F24" s="47" t="s">
        <v>78</v>
      </c>
      <c r="G24" s="48"/>
      <c r="H24" s="37" t="s">
        <v>54</v>
      </c>
      <c r="I24" s="38" t="s">
        <v>55</v>
      </c>
      <c r="J24" s="44" t="s">
        <v>79</v>
      </c>
      <c r="K24" s="27" t="s">
        <v>80</v>
      </c>
      <c r="L24" s="42" t="s">
        <v>81</v>
      </c>
      <c r="M24" s="1"/>
      <c r="N24" s="2"/>
      <c r="O24" s="2"/>
      <c r="P24" s="2"/>
      <c r="Q24" s="2"/>
      <c r="R24" s="2"/>
      <c r="S24" s="2"/>
      <c r="T24" s="2"/>
      <c r="U24" s="2"/>
    </row>
    <row r="25" spans="1:21" s="13" customFormat="1" ht="187.5" x14ac:dyDescent="0.3">
      <c r="A25" s="42">
        <v>16</v>
      </c>
      <c r="B25" s="43" t="s">
        <v>82</v>
      </c>
      <c r="C25" s="27" t="s">
        <v>77</v>
      </c>
      <c r="D25" s="27" t="s">
        <v>28</v>
      </c>
      <c r="E25" s="27" t="s">
        <v>28</v>
      </c>
      <c r="F25" s="47" t="s">
        <v>83</v>
      </c>
      <c r="G25" s="48"/>
      <c r="H25" s="37" t="s">
        <v>54</v>
      </c>
      <c r="I25" s="38" t="s">
        <v>55</v>
      </c>
      <c r="J25" s="45">
        <v>100</v>
      </c>
      <c r="K25" s="27" t="s">
        <v>84</v>
      </c>
      <c r="L25" s="42" t="s">
        <v>85</v>
      </c>
      <c r="M25" s="1"/>
      <c r="N25" s="2"/>
      <c r="O25" s="2"/>
      <c r="P25" s="2"/>
      <c r="Q25" s="2"/>
      <c r="R25" s="2"/>
      <c r="S25" s="2"/>
      <c r="T25" s="2"/>
      <c r="U25" s="2"/>
    </row>
    <row r="26" spans="1:21" s="13" customFormat="1" ht="131.25" x14ac:dyDescent="0.35">
      <c r="A26" s="42">
        <v>17</v>
      </c>
      <c r="B26" s="41" t="s">
        <v>86</v>
      </c>
      <c r="C26" s="27" t="s">
        <v>87</v>
      </c>
      <c r="D26" s="27" t="s">
        <v>27</v>
      </c>
      <c r="E26" s="27" t="s">
        <v>27</v>
      </c>
      <c r="F26" s="47" t="s">
        <v>88</v>
      </c>
      <c r="G26" s="48"/>
      <c r="H26" s="37" t="s">
        <v>54</v>
      </c>
      <c r="I26" s="38" t="s">
        <v>55</v>
      </c>
      <c r="J26" s="44">
        <v>100</v>
      </c>
      <c r="K26" s="27" t="s">
        <v>84</v>
      </c>
      <c r="L26" s="42" t="s">
        <v>89</v>
      </c>
      <c r="M26" s="1"/>
      <c r="N26" s="2"/>
      <c r="O26" s="2"/>
      <c r="P26" s="2"/>
      <c r="Q26" s="2"/>
      <c r="R26" s="2"/>
      <c r="S26" s="2"/>
      <c r="T26" s="2"/>
      <c r="U26" s="2"/>
    </row>
    <row r="27" spans="1:21" ht="112.5" x14ac:dyDescent="0.3">
      <c r="A27" s="42">
        <v>18</v>
      </c>
      <c r="B27" s="43" t="s">
        <v>90</v>
      </c>
      <c r="C27" s="27" t="s">
        <v>77</v>
      </c>
      <c r="D27" s="27" t="s">
        <v>27</v>
      </c>
      <c r="E27" s="27" t="s">
        <v>27</v>
      </c>
      <c r="F27" s="47" t="s">
        <v>91</v>
      </c>
      <c r="G27" s="48"/>
      <c r="H27" s="37" t="s">
        <v>54</v>
      </c>
      <c r="I27" s="38" t="s">
        <v>55</v>
      </c>
      <c r="J27" s="44" t="s">
        <v>79</v>
      </c>
      <c r="K27" s="27" t="s">
        <v>84</v>
      </c>
      <c r="L27" s="42" t="s">
        <v>92</v>
      </c>
    </row>
    <row r="28" spans="1:21" ht="150" x14ac:dyDescent="0.3">
      <c r="A28" s="42">
        <v>19</v>
      </c>
      <c r="B28" s="43" t="s">
        <v>93</v>
      </c>
      <c r="C28" s="27" t="s">
        <v>94</v>
      </c>
      <c r="D28" s="27" t="s">
        <v>27</v>
      </c>
      <c r="E28" s="27" t="s">
        <v>27</v>
      </c>
      <c r="F28" s="47" t="s">
        <v>95</v>
      </c>
      <c r="G28" s="48"/>
      <c r="H28" s="37" t="s">
        <v>54</v>
      </c>
      <c r="I28" s="38" t="s">
        <v>55</v>
      </c>
      <c r="J28" s="44">
        <v>100</v>
      </c>
      <c r="K28" s="27" t="s">
        <v>84</v>
      </c>
      <c r="L28" s="42" t="s">
        <v>96</v>
      </c>
    </row>
    <row r="29" spans="1:21" ht="219.75" customHeight="1" x14ac:dyDescent="0.3">
      <c r="A29" s="42">
        <v>20</v>
      </c>
      <c r="B29" s="43" t="s">
        <v>97</v>
      </c>
      <c r="C29" s="27" t="s">
        <v>98</v>
      </c>
      <c r="D29" s="27" t="s">
        <v>28</v>
      </c>
      <c r="E29" s="27" t="s">
        <v>28</v>
      </c>
      <c r="F29" s="47" t="s">
        <v>99</v>
      </c>
      <c r="G29" s="48"/>
      <c r="H29" s="37" t="s">
        <v>54</v>
      </c>
      <c r="I29" s="38" t="s">
        <v>55</v>
      </c>
      <c r="J29" s="44">
        <v>100</v>
      </c>
      <c r="K29" s="27" t="s">
        <v>84</v>
      </c>
      <c r="L29" s="42" t="s">
        <v>100</v>
      </c>
    </row>
    <row r="30" spans="1:21" ht="337.5" x14ac:dyDescent="0.3">
      <c r="A30" s="42">
        <v>21</v>
      </c>
      <c r="B30" s="82" t="s">
        <v>101</v>
      </c>
      <c r="C30" s="27" t="s">
        <v>102</v>
      </c>
      <c r="D30" s="27" t="s">
        <v>27</v>
      </c>
      <c r="E30" s="27" t="s">
        <v>27</v>
      </c>
      <c r="F30" s="49" t="s">
        <v>103</v>
      </c>
      <c r="G30" s="50"/>
      <c r="H30" s="37" t="s">
        <v>54</v>
      </c>
      <c r="I30" s="38" t="s">
        <v>55</v>
      </c>
      <c r="J30" s="44">
        <v>100</v>
      </c>
      <c r="K30" s="27" t="s">
        <v>84</v>
      </c>
      <c r="L30" s="42" t="s">
        <v>104</v>
      </c>
    </row>
    <row r="31" spans="1:21" ht="243.75" x14ac:dyDescent="0.3">
      <c r="A31" s="42">
        <v>22</v>
      </c>
      <c r="B31" s="43" t="s">
        <v>105</v>
      </c>
      <c r="C31" s="27" t="s">
        <v>106</v>
      </c>
      <c r="D31" s="27" t="s">
        <v>27</v>
      </c>
      <c r="E31" s="27" t="s">
        <v>27</v>
      </c>
      <c r="F31" s="47" t="s">
        <v>107</v>
      </c>
      <c r="G31" s="48"/>
      <c r="H31" s="37" t="s">
        <v>54</v>
      </c>
      <c r="I31" s="38" t="s">
        <v>55</v>
      </c>
      <c r="J31" s="44">
        <v>100</v>
      </c>
      <c r="K31" s="27" t="s">
        <v>84</v>
      </c>
      <c r="L31" s="42" t="s">
        <v>108</v>
      </c>
    </row>
    <row r="32" spans="1:21" ht="112.5" x14ac:dyDescent="0.3">
      <c r="A32" s="27">
        <v>23</v>
      </c>
      <c r="B32" s="36" t="s">
        <v>109</v>
      </c>
      <c r="C32" s="27" t="s">
        <v>87</v>
      </c>
      <c r="D32" s="27" t="s">
        <v>27</v>
      </c>
      <c r="E32" s="27" t="s">
        <v>27</v>
      </c>
      <c r="F32" s="51" t="s">
        <v>110</v>
      </c>
      <c r="G32" s="52"/>
      <c r="H32" s="37" t="s">
        <v>54</v>
      </c>
      <c r="I32" s="38" t="s">
        <v>55</v>
      </c>
      <c r="J32" s="39">
        <v>100</v>
      </c>
      <c r="K32" s="27" t="s">
        <v>84</v>
      </c>
      <c r="L32" s="46" t="s">
        <v>111</v>
      </c>
    </row>
  </sheetData>
  <mergeCells count="52">
    <mergeCell ref="A4:L4"/>
    <mergeCell ref="A1:L1"/>
    <mergeCell ref="H2:H3"/>
    <mergeCell ref="F2:G3"/>
    <mergeCell ref="E2:E3"/>
    <mergeCell ref="D2:D3"/>
    <mergeCell ref="C2:C3"/>
    <mergeCell ref="L2:L3"/>
    <mergeCell ref="K2:K3"/>
    <mergeCell ref="I2:I3"/>
    <mergeCell ref="B2:B3"/>
    <mergeCell ref="A2:A3"/>
    <mergeCell ref="A12:L12"/>
    <mergeCell ref="L13:L14"/>
    <mergeCell ref="K13:K14"/>
    <mergeCell ref="J13:J14"/>
    <mergeCell ref="I13:I14"/>
    <mergeCell ref="H13:H14"/>
    <mergeCell ref="G13:G14"/>
    <mergeCell ref="F13:F14"/>
    <mergeCell ref="E13:E14"/>
    <mergeCell ref="D13:D14"/>
    <mergeCell ref="C13:C14"/>
    <mergeCell ref="B13:B14"/>
    <mergeCell ref="A13:A14"/>
    <mergeCell ref="L5:L6"/>
    <mergeCell ref="K5:K6"/>
    <mergeCell ref="I5:I6"/>
    <mergeCell ref="H5:H6"/>
    <mergeCell ref="G5:G6"/>
    <mergeCell ref="D5:D6"/>
    <mergeCell ref="C5:C6"/>
    <mergeCell ref="B5:B6"/>
    <mergeCell ref="A5:A6"/>
    <mergeCell ref="J5:J6"/>
    <mergeCell ref="F5:F6"/>
    <mergeCell ref="E5:E6"/>
    <mergeCell ref="A18:L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</mergeCells>
  <pageMargins left="0.31496062992125984" right="0.31496062992125984" top="0.74803149606299213" bottom="0.55118110236220474" header="0.31496062992125984" footer="0.31496062992125984"/>
  <pageSetup paperSize="9" scale="29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2022-02-21T09:25:13Z</dcterms:modified>
</cp:coreProperties>
</file>