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285" windowWidth="14805" windowHeight="7830"/>
  </bookViews>
  <sheets>
    <sheet name="План 2019" sheetId="3" r:id="rId1"/>
  </sheets>
  <calcPr calcId="144525"/>
</workbook>
</file>

<file path=xl/calcChain.xml><?xml version="1.0" encoding="utf-8"?>
<calcChain xmlns="http://schemas.openxmlformats.org/spreadsheetml/2006/main">
  <c r="E13" i="3" l="1"/>
  <c r="E12" i="3"/>
  <c r="E11" i="3"/>
  <c r="E10" i="3"/>
  <c r="E9" i="3"/>
  <c r="E8" i="3"/>
  <c r="E7" i="3"/>
</calcChain>
</file>

<file path=xl/sharedStrings.xml><?xml version="1.0" encoding="utf-8"?>
<sst xmlns="http://schemas.openxmlformats.org/spreadsheetml/2006/main" count="330" uniqueCount="189">
  <si>
    <t>Наименование проекта</t>
  </si>
  <si>
    <t>Краткое описание проекта</t>
  </si>
  <si>
    <t>Вид деятельности</t>
  </si>
  <si>
    <t>Источник финансирования</t>
  </si>
  <si>
    <t>Объем оказанной государственной поддержки</t>
  </si>
  <si>
    <t>Срок реализации проекта</t>
  </si>
  <si>
    <t xml:space="preserve">Текущее состояние </t>
  </si>
  <si>
    <t xml:space="preserve">Вид работ </t>
  </si>
  <si>
    <t xml:space="preserve">Наименование муниципального образования </t>
  </si>
  <si>
    <t>Фактический адрес</t>
  </si>
  <si>
    <t xml:space="preserve">Контактная информация </t>
  </si>
  <si>
    <t xml:space="preserve">Ответственный за реализацию проекта </t>
  </si>
  <si>
    <t>Координаты</t>
  </si>
  <si>
    <t xml:space="preserve">Год начало </t>
  </si>
  <si>
    <t>Год окончание</t>
  </si>
  <si>
    <t xml:space="preserve">Стадия проекта </t>
  </si>
  <si>
    <t xml:space="preserve">Описание </t>
  </si>
  <si>
    <t>Комплекс «Школа - Детский сад» в п. Юганская Обь Нефтеюганского района (130 учащихся/ 80 мест)</t>
  </si>
  <si>
    <t>образование</t>
  </si>
  <si>
    <t>за счет средств, предусмотренных государственной программой и муниципальной программой</t>
  </si>
  <si>
    <t>Государственная программа ХМАО – Югры «Раз-витие образования» (постановление правительства ХМАО – Югры от 05.10.2018 № 338-п). Муниципальная программа Нефтеюганского района "Образование 21 века на 2019-2024 годы и на период до 2030 года"</t>
  </si>
  <si>
    <t>проект на стадии реализации</t>
  </si>
  <si>
    <t>строительство</t>
  </si>
  <si>
    <t>Нефтеюганский район</t>
  </si>
  <si>
    <t>Ханты-Мансийский автономный округ-Югра, Нефтеюганский район, п.Юганская Обь. Кадастровый номер земельного участка  86:08:0020701:289 и 86:08:0020701:709</t>
  </si>
  <si>
    <t>Департамент  образования и молодежной политики Нефтеюганского района, Котова Надежда Васильевна, директор департамента, тел.: 8(3463)25-01-13;  E-mail: conra@admoil.ru</t>
  </si>
  <si>
    <t xml:space="preserve">Департамент строительства и жилищно-коммунального комплекса Нефтеюганского района, Кошаков Валентин Сергеевич, директор Департамента, тел.: 8 (3463) 25-02-00, E-mail: dsijkk@admoil.ru </t>
  </si>
  <si>
    <t>61.061736;                 73.126673</t>
  </si>
  <si>
    <t xml:space="preserve">Реконструкция существующего здания общеобразовательного учреждения, строительство дополнительного корпуса по адресу: 628327, Российская Федерация, Хан-ты-Мансийский автономный округ - Югра, Нефтеюганский район, сп. Салым, ул. Привокзальная, д. 16 </t>
  </si>
  <si>
    <t>60.057087;  71.458205</t>
  </si>
  <si>
    <t xml:space="preserve">Заключен МК №01873000017190001610001 от 17.05.2019г. с  ООО "Дорожно-строительное предприятие".  Срок выполнения работ 19 месяцев. </t>
  </si>
  <si>
    <t>Ханты-Мансийский автономный округ-Югра, Нефтеюганский район, сп. Салым, ул. Привокзальная, д. 16. Кадастровый номер земельного участка 86:08:0010201:670</t>
  </si>
  <si>
    <t xml:space="preserve">Детский сад на 80 мест в сп. Каркатеевы </t>
  </si>
  <si>
    <t>Строительная готовность объекта 92%. Строительство осуществляется инвестором ООО «Дорожно-Строительное Предприятие»</t>
  </si>
  <si>
    <t>Строительная готовность объекта 68%. Строительство осуществляется инвестором ООО «Дорожно-Строительное Предприятие»</t>
  </si>
  <si>
    <t>Ханты-Мансийский автономный округ – Югра, Нефтеюганский район, п. Каркатеевы. Кадастровый номер земельного учас86:08:0020101:1490</t>
  </si>
  <si>
    <t>Ханты-Мансийский автономный округ – Югра, Нефтеюганский район, п. Сингапай. Кадастровый номер земельного участка 86:08:0020501:1201</t>
  </si>
  <si>
    <t>61.085305;                       72.391553</t>
  </si>
  <si>
    <t>60.580906;     72.272566</t>
  </si>
  <si>
    <t xml:space="preserve">Детский сад на 120 мест, сп. Сингапай Нефтеюганского района </t>
  </si>
  <si>
    <t>Комплекс сооружений водоснабжения, водоочистки и сетей водоснабжения в сп.Сингапай Нефтеюганского района</t>
  </si>
  <si>
    <t>Муниципальная программа Нефтеюганского района «Обеспечение экологической безопасности Нефтеюганского района на 2019-2024 годы и на период до 2030 года»
(Утверждено постановлением администрации от 20.12.2018 № 2357-па-нпа. Внесение изменений: от 14.03.2019 № 573-па-нпа; от 23.04.2019 № 880-па-нпа; от 10.07.2019 № 1468-па-нпа; от 09.08.2019 № 1670-па-нпа; от 30.09.2019 № 1986-па-нпа)</t>
  </si>
  <si>
    <t>Коммунальное хозяйство</t>
  </si>
  <si>
    <t>Местный бюджет</t>
  </si>
  <si>
    <t>Планируемый</t>
  </si>
  <si>
    <t>Ведутся работы по геологическому изучению недр</t>
  </si>
  <si>
    <t>Геологическое изучение недр</t>
  </si>
  <si>
    <t>ХМАО-Югра, Нефтеюганский район, сп.Сингапай
Кадастровый номер: 86:08:0020501:2795</t>
  </si>
  <si>
    <t xml:space="preserve">МКУ "УКС и ЖКК НР", Бабин Сергей Михайлович, директор, тел.: 8 (3463) 250274, E-mail: muuaiksanr@mail.ru   </t>
  </si>
  <si>
    <t xml:space="preserve">Администрация Нефтеюганского района (комитет по делам народов Севера, охраны окружающей среды и водных 
ресурсов).
</t>
  </si>
  <si>
    <t>61.15205;
72.66544</t>
  </si>
  <si>
    <t>Сети водоснабжения сп.Каркатеевы Нефтеюганского района (корректировка рабочего проекта)</t>
  </si>
  <si>
    <t>Проект на стадии реализации</t>
  </si>
  <si>
    <t>Строительство</t>
  </si>
  <si>
    <t>ХМАО-Югра, Нефтеюганский район, сп.Каркатеевы
Кадастровый номер: 86:08:0020101:2438</t>
  </si>
  <si>
    <t>60.969875;  
72.45326</t>
  </si>
  <si>
    <t xml:space="preserve"> Приобретение, монтаж и пуско-наладочные работы установки заводской готовности модульного типа мощностью 80 м3/сут для обезжелезивания подземной пресной воды для централизованного водоснабжения сп.Лемпино Нефтеюганского района</t>
  </si>
  <si>
    <t>Муниципальная программа Нефтеюганского района «Развитие жилищно-коммунального комплекса и повышение энергетической эффективности в муниципальном образовании Нефтеюганский район на 2019-2024 годы и на период до 2030 года»
(Утверждено постановлением администрации от 20.12.2018 № 2345-па-нпа. Внесение изменений: от 22.03.2019 № 627-па-нпа; от 20.05.2019 № 1063-па-нпа; от 28.06.2019 № 1351-па-нпа; от 31.07.2019 № 1631-па-нпа; от 31.10.2019 № 2214-па-нпа)</t>
  </si>
  <si>
    <t>Проект реализован</t>
  </si>
  <si>
    <t>Готовность объекта - 100%</t>
  </si>
  <si>
    <t>ХМАО-Югра, Нефтеюганский район, сп.Лемпино
Кадастровый номер: 86:08:0010101:607</t>
  </si>
  <si>
    <t xml:space="preserve">Департамент строительства и жилищно-коммунального комплекса Нефтеюганского района.  </t>
  </si>
  <si>
    <t>60.9715;
71.2446</t>
  </si>
  <si>
    <t>Проектирование</t>
  </si>
  <si>
    <t>ПИР</t>
  </si>
  <si>
    <t>ХМАО-Югра, Нефтеюганский район, сп.Салым</t>
  </si>
  <si>
    <t>Сети теплоснабжения, водоотведения и связи для обеспечения земельного участка под строительство общеобразовательной школы на 1000 мест в гп.Пойковский Нефтеюганского района</t>
  </si>
  <si>
    <t>Готовность объекта - 93 %</t>
  </si>
  <si>
    <t>ХМАО-Югра, Нефтеюганский район, гп.Пойковский</t>
  </si>
  <si>
    <t>60.99;                 
71.9083</t>
  </si>
  <si>
    <t>Инженерная подготовка территории микрорайона Коржавино (электрические сети, проезды) в гп.Пойковский Нефтеюганского района</t>
  </si>
  <si>
    <t xml:space="preserve"> Муниципальная программа Нефтеюганского района «Обеспечение доступным и комфортным жильем жителей Нефтеюганского района в 2019 - 2024 годах и на период до 2030 года»
(Утверждено постановлением администрации от 21.12.2018 № 2370-па-нпа. Внесение изменений: от 16.01.2019 № 45-па-нпа; 01.03.2019 № 449-па-нпа; от 05.04.2019 № 762-па-нпа; от 03.06.2019 № 1171-па-нпа; от 10.06.2019 № 1228-па-нпа; от 03.09.2019 № 1849-па-нпа)</t>
  </si>
  <si>
    <t>Готовность объекта - 51 %
Ведутся работы по установке колоцев и прокладке сетей.</t>
  </si>
  <si>
    <t>ХМАО-Югра, Нефтеюганский район, гп. Пойковский 
Номер квартала: 01:01:12</t>
  </si>
  <si>
    <t xml:space="preserve">Департамент  имущественных отношений Нефтеюганского района </t>
  </si>
  <si>
    <t>61.0053;
71.9153.</t>
  </si>
  <si>
    <t>Инженерная подготовка территории гидронамыва (электрические сети, проезды) в с.Чеускино Нефтеюганского района</t>
  </si>
  <si>
    <t>Готовность объекта - 63%
Ведутся работы по монтажу линий электропередач</t>
  </si>
  <si>
    <t>ХМАО-Югра, Нефтеюганский район, с.Чеускино</t>
  </si>
  <si>
    <t>61.1217;
72.4424.</t>
  </si>
  <si>
    <t>Строительство ЛЭП-10кВ и КТПН 2х400 кВА для много квартирных жилых домов по ул. 45 лет Победы в сп. Салым Нефтеюганского района</t>
  </si>
  <si>
    <t>60.0797;
71.4713</t>
  </si>
  <si>
    <t>Строительство проезда от проспекта Мечтателей к земельным участкам для льготных категорий граждан в п.Сингапай Нефтеюганского района</t>
  </si>
  <si>
    <t>Дорожное строительство</t>
  </si>
  <si>
    <t>ХМАО-Югра, Нефтеюганский район, сп.Сингапай</t>
  </si>
  <si>
    <t>61.14909;
72.65929</t>
  </si>
  <si>
    <t>Объекты образования, культуры и спорта</t>
  </si>
  <si>
    <t>Объекты коммунальной инфраструктуры</t>
  </si>
  <si>
    <t>Физкультурно-оздоровительный комплекс в п.Сингапай</t>
  </si>
  <si>
    <t>Муниципальная программа Нефтеюганского района «Развитие физической культуры и спорта в Нефтеюганском районе на 2019-2024 годы и на период до 2030 года» 
(Утверждено постановлением администрации от 20.12.2018 № 2346-па-нпа. Внесение изменений: от 11.04.2019 № 803-па-нпа; от 28.06.2019 № 1350-па-нпа)</t>
  </si>
  <si>
    <t>Культура и спорт</t>
  </si>
  <si>
    <t>Проект на стадии реализаци</t>
  </si>
  <si>
    <t>Готовность объекта - 68%. Ведутся работы по монтажу стеновых панелей.</t>
  </si>
  <si>
    <t>Ханты-Мансийский автономный округ-Югра, Нефтеюганский район, сп.Сингапай
Кадастровый номер:86:08:0020501:2834</t>
  </si>
  <si>
    <t>Департамент культуры и спорта Нефтеюганского района (комитет по физической культуре и спорту)</t>
  </si>
  <si>
    <t>61.1501;                   72.6599</t>
  </si>
  <si>
    <t>Трехэтажный жилой дом № 1 в пос. Каркатеевы</t>
  </si>
  <si>
    <t>3-х этажный жилой дом, общей площадью 3076,5 кв.м., количество квартир - 51 шт. (18 шт 1-о комнатные, 19 шт - 2-х комн., 14 шт. -3-х комн.)</t>
  </si>
  <si>
    <t>жилищное строительство</t>
  </si>
  <si>
    <t>конфеденциальные сведения</t>
  </si>
  <si>
    <t>за счет средств хозяйствующих субъектов, независимо от форм собстенности (ООО "Дорожно-строительное предпритие")</t>
  </si>
  <si>
    <t>информация отсутствует</t>
  </si>
  <si>
    <t>проект реализован</t>
  </si>
  <si>
    <t>объект введен в эксплуатацию,  разрешение на ввод 86-ru503305-5-2019 от 17.07.2019</t>
  </si>
  <si>
    <t>ХМАО-Югра, Нефтеюганский район, п.Каркатеевы, ул. Центральная, д. 24А</t>
  </si>
  <si>
    <t>Фоминых Алена Валентиновна, зем.председателя комитета по градостроительству 8(3463)290048</t>
  </si>
  <si>
    <t>ООО "Дорожно-строительное предпритие", ХМАО-Югра, Нефтеюганский район, п.Куть-Ях, ул.Школьная, д.3, т. 8(3463) 290113</t>
  </si>
  <si>
    <t xml:space="preserve">951211.0 3522383.4
951161.42 3522386.98
951143.26 3522314.68
951144.1 3522311.08
951153.34 3522313.78
951183.44 3522304.52
951196.8 3522298.24
951194.22 3522292.62
951193.72 3522291.42
951209.92 3522284.06
951217.94 3522303.72
951224.92 3522320.46
951214.2 3522325.72
951226.42 3522373.9
</t>
  </si>
  <si>
    <t>Многоквартирный жилой дом</t>
  </si>
  <si>
    <t>3-х этажный жилой дом, общей площадью 2010,3 кв.м., количество квартир - 36 шт. (12 шт. 1-о комн., 18 шт - 2-х комн., 6 шт. -3-х комн.)</t>
  </si>
  <si>
    <t>за счет средств хозяйствующих субъектов, независимо от форм собстенности (ООО "Строймаркет")</t>
  </si>
  <si>
    <t>объект введен в эксплуатацию,  разрешение на ввод 86-ru503303-6-2019 от 26.07.2019</t>
  </si>
  <si>
    <t>ХМАО-Югра, Нефтеюганский район, п. Сентябрьский</t>
  </si>
  <si>
    <t>ООО "Строймаркет", Тюменская область, г.Тюмень, ул.Харьковская, д.83а, корпус 4, офис 505</t>
  </si>
  <si>
    <t xml:space="preserve">897779.76 3508936.78
897790.58 3508976.6
897794.38 3508975.57
897800.53 3508997.97
897748.59 3509012.22
897731.39 3508950.26
</t>
  </si>
  <si>
    <t>Многоквартирный жилой дом 36 во 2 микрорайоне пгт.Пойковский</t>
  </si>
  <si>
    <t>3-х этажный, 2-х секционный жилой дом, общая площадь жилых помщений - 1752,4 кв.м., количество квартир - 36 шт. (18 шт - 1-о комн., 18шт. - 2-х комн)</t>
  </si>
  <si>
    <t>за счет средств хозяйствующих субъектов, независимо от форм собстенности (ИП Бичун В.П.)</t>
  </si>
  <si>
    <t>объект введен в эксплуатацию,  разрешение на ввод 86-ru503101-04-2019 от 14.10.2019</t>
  </si>
  <si>
    <t>ХМАО-Югра, Нефтеюганский район, пгт.пгт.Пойковский, 2-й микрорайон, участок 36</t>
  </si>
  <si>
    <t>ИП Бичун В.П., ХМАО-Югра, Нефтеюганский район, пгт.Пойковский, мкр.7, д.82, т. 8(3463)218022</t>
  </si>
  <si>
    <t xml:space="preserve">954303.89 3491747.16
954299.49 3491782.61
954213.64 3491771.83
954216.43 3491753.85
954229.92 3491755.92
954229.8 3491756.8
954238.3 3491757.64
954238.34 3491757.21
954244.26 3491758.11
954246.11 3491739.5
</t>
  </si>
  <si>
    <t>Строительство ПС 220 кВ Вектор с заходами на ВЛ 220 кВ Пыть-Ях - Усть-Балык. Корректировка" 2 этап</t>
  </si>
  <si>
    <t xml:space="preserve">объект состоит из: административного здания,, здания гаража, здания маслоаппаратной, резервуаров, подъездной дороги, маслосборник, выгребная яма, очисные сооружения, водопровод </t>
  </si>
  <si>
    <t>электроэнергетика</t>
  </si>
  <si>
    <t>за счет средств хозяйствующих субъектов, независимо от форм собстенности (ПАО "ФСК ЕЭС")</t>
  </si>
  <si>
    <t>объект введен в эксплуатацию, разрешение на ввод 86-ru86503000-2-2019 от 13.02.2019</t>
  </si>
  <si>
    <t>ХМАО-Югра, Нефтеюганский район</t>
  </si>
  <si>
    <t>ПАО "ФСК ЕЭС", г.Москва, ул.Челомея, Аадемика, 5А</t>
  </si>
  <si>
    <t>969337.88 3538559.71
969336.15 3538636.1
969329.66 3538643.21
969317.0 3538660.0
969309.44 3538679.4
969310.46 3538704.02
969302.51 3538730.43
969298.01 3538756.04
969288.1 3538754.89
969276.41 3538747.04
969269.88 3538736.86
969270.68 3538700.45
969276.54 3538686.47
969273.14 3538638.74
969284.3 3538605.83
969300.27 3538585.29
969330.33 3538562.69</t>
  </si>
  <si>
    <t>Сертифицированная автоматизированная блочно-модульная котельная мощностью 5,5 мВт с устройством площадки под котельную и дымовую трубу, и устройством наружных сетей</t>
  </si>
  <si>
    <t>объект состоит из: здания котельной, топливохранилища, колодца охладителя, емкости аварийного слива, наружных сетей электроснабжения, водоснабжения, газоснабжения, тепловые сети.</t>
  </si>
  <si>
    <t>коммунальное хозяйство</t>
  </si>
  <si>
    <t>за счет средств хозяйствующих субъектов, независимо от форм собстенности (Автономное учреждение ХМАО Югры "Санаторий Юган")</t>
  </si>
  <si>
    <t>объект введен в эксплуатацию, разрешение на ввод 86-ru86503000-4-2019 от 09.07.2019</t>
  </si>
  <si>
    <t>Автономное учреждение ХМАО Югры "Санаторий Юган", ХМАо-Югра, Нефтеюганский район, территория 17 км., автодороги Нефтеюганск - Тундрино, территория санаторий Юган"</t>
  </si>
  <si>
    <t>976421.58 3523802.96
976426.36 3523829.09
976427.34 3523833.24
976431.02 3523848.79
976435.66 3523856.04
976429.42 3523859.39
976393.04 3523862.2
976390.13 3523851.56
976388.98 3523847.46
976386.5 3523842.84
976385.18 3523843.56
976385.06 3523844.7
976385.01 3523848.44
976385.5 3523851.69
976387.15 3523862.47
976366.02 3523863.99
976353.62 3523877.09
976341.74 3523879.85
976339.21 3523863.18
976320.64 3523866.13
976318.93 3523861.67
976303.12 3523865.71
976303.64 3523870.51
976300.21 3523873.93
976297.77 3523871.29
976290.12 3523852.29
976288.02 3523841.79
976288.61 3523833.99
976297.62 3523827.39
976309.52 3523823.89
976321.01 3523830.19
976322.96 3523824.26
976324.41 3523819.79
976330.0 3523815.59
976344.02 3523815.09
976349.92 3523817.29
976356.62 3523826.49
976366.61 3523831.79
976362.62 3523812.89
976367.12 3523807.49
976370.44 3523806.0
976376.87 3523818.48
976378.66 3523832.09
976416.2 3523822.5
976411.73 3523802.67
976387.58 3523848.03
976388.68 3523851.96
976391.47 3523862.14
976388.66 3523862.35
976386.99 3523851.46
976386.51 3523848.34
976386.55 3523846.09</t>
  </si>
  <si>
    <t>информация отсутсвует</t>
  </si>
  <si>
    <t>Здание-склад</t>
  </si>
  <si>
    <t>строительный объем - 2542,0 м.куб., общая площадь 494,9 кв.м., 1-о этажное здание</t>
  </si>
  <si>
    <t>за счет средств хозяйствующих субъектов, независимо от форм собстенности (ООО "Автотрансторг")</t>
  </si>
  <si>
    <t>объект введен в эксплуатацию, разрешение на ввод 86-ru86503310-3-2019 от 10.04.2019</t>
  </si>
  <si>
    <t>ХМАО-Югра, Нефтеюганский район, п.Сингапай</t>
  </si>
  <si>
    <t>ООО "Автотрансторг", ХМАО-Югра, г.Нефтеюганск, мкр.16А, д. 86, помещение 3</t>
  </si>
  <si>
    <t xml:space="preserve">972516.68 3533156.9
972442.48 3532874.22
972487.04 3532862.06
972630.68 3532863.96
972623.1 3533097.32
</t>
  </si>
  <si>
    <t>"Котельная ЛПДС "Южный Балык" (16МВт). Нефтеюганское УМН. Строительство"</t>
  </si>
  <si>
    <t>объект состоит из: здание котельной, резервуары для хранения топлива, комплексная трансформаторная подстанция, прожекторная мачта, кабельная эстакада, наружные сети канализации</t>
  </si>
  <si>
    <t>за счет средств хозяйствующих субъектов, независимо от форм собстенности (Нефтеюганское управление магистральных нефтепроводов)</t>
  </si>
  <si>
    <t xml:space="preserve">объект введен в эксплуатацию, разрешение на ввод 86-ru86503303-9-2019 от 26.09.2019 </t>
  </si>
  <si>
    <t>ХМАО-Югра, Нефтеюганский район п.Сентябрьский</t>
  </si>
  <si>
    <t>Нефтеюганское управление магистральных нефтепроводов  АО "Транснефть-Сибирь"</t>
  </si>
  <si>
    <t xml:space="preserve">898625.6 3508387.16
898603.16 3508422.18
898597.78 3508430.56
898594.92 3508428.78
898506.9 3508570.86
898510.16 3508572.62
898509.4 3508576.22
898504.06 3508586.2
898501.74 3508590.86
898477.36 3508637.2
898474.9 3508638.74
898471.74 3508644.48
898425.82 3508728.44
898401.84 3508718.38
898385.0 3508715.22
898391.1 3508700.88
898375.72 3508694.58
898381.78 3508681.94
898342.44 3508666.12
898334.72 3508680.28
898359.76 3508691.84
898356.08 3508699.8
898333.94 3508690.5
898334.44 3508689.08
898319.38 3508682.7
898310.3 3508665.78
898305.94 3508661.9
898297.1 3508656.82
898296.28 3508657.94
898192.38 3508595.98
898197.54 3508586.1
897885.46 3508397.94
897701.32 3508286.84
897693.5 3508281.36
897686.62 3508274.26
897626.9 3508239.34
897622.02 3508236.7
897517.58 3508175.38
897523.1 3508164.7
897428.9 3508108.74
897413.48 3508061.52
897448.66 3508004.06
897446.0 3508002.38
897490.86 3507921.02
897482.68 3507905.46
897385.62 3507849.48
897356.5 3507896.84
897297.42 3507862.9
897288.3 3507857.38
897288.56 3507835.86
897290.36 3507829.14
897294.18 3507820.28
897298.12 3507811.7
897303.96 3507802.1
897345.92 3507728.96
897353.22 3507716.22
897358.14 3507707.64
897396.8 3507694.96
897431.9 3507713.98
897448.46 3507724.32
897501.0 3507753.58
897502.76 3507754.56
897513.18 3507759.6
897516.26 3507761.58
897527.84 3507767.4
897530.2 3507769.6
897531.92 3507772.4
897534.58 3507778.3
897547.8 3507799.92
897555.38 3507791.92
897579.36 3507766.82
897623.26 3507792.68
897636.16 3507801.2
897646.78 3507807.38
897721.32 3507853.06
897723.04 3507854.1
897724.04 3507854.72
897728.42 3507857.1
897732.3 3507859.22
897759.86 3507876.64
897773.98 3507885.04
897788.72 3507893.88
897821.36 3507870.52
897848.98 3507887.46
897851.04 3507888.68
897878.46 3507904.66
897886.38 3507908.96
897881.16 3507918.0
897903.88 3507931.98
897912.12 3507936.94
897910.48 3507939.8
897926.48 3507950.06
897927.0 3507949.46
898004.6 3507996.8
898006.0 3507996.12
898083.5 3508040.44
898082.82 3508041.82
898123.16 3508064.44
898193.74 3508104.62
898216.48 3508118.16
898230.88 3508125.74
898279.44 3508153.22
898280.82 3508150.72
898282.58 3508147.5
898322.5 3508169.72
898321.68 3508171.42
898364.82 3508197.18
898462.44 3508255.46
898467.3 3508259.22
898526.34 3508295.76
898532.72 3508307.9
898582.12 3508333.0
898595.5 3508345.34
898597.18 3508346.9
898598.96 3508348.52
898579.64 3508357.46
898582.16 3508362.06
898585.76 3508364.28
898590.34 3508363.4
</t>
  </si>
  <si>
    <t>НПС-4 ЛПДС "Южный Балык". Нефтеюганское УМН. Реконструкция. 3 этап. Здание магистральной НПС-4. Реконструкция.</t>
  </si>
  <si>
    <t>здание магистральной насосной: общая площадь - 1296,4 кв.м., насосные агрегаты 4 шт</t>
  </si>
  <si>
    <t>нефтегазотранспортировка</t>
  </si>
  <si>
    <t>разрешение на строительство 86-ru86503303-26-2017 от 22.11.2017 сроком до 09.12.2018, продлено до 25.12.2019</t>
  </si>
  <si>
    <t>Нефтеюганское управление магистральных нефтепроводов  АО "Транснефть-Сибирь", Тюменская область, г.Тюмень, ул.республики, д.139</t>
  </si>
  <si>
    <t>3508387.16 898625.6
3508422.18 898603.16
3508430.56 898597.78
3508428.78 898594.92
3508570.86 898506.9
3508572.62 898510.16
3508576.22 898509.4
3508586.2 898504.06
3508590.86 898501.74
3508637.2 898477.36
3508638.74 898474.9
3508644.48 898471.74
3508728.44 898425.82
3508718.38 898401.84
3508715.22 898385.0
3508700.88 898391.1
3508694.58 898375.72
3508681.94 898381.78
3508666.12 898342.44
3508680.28 898334.72
3508691.84 898359.76
3508699.8 898356.08
3508690.5 898333.94
3508689.08 898334.44
3508682.7 898319.38
3508665.78 898310.3
3508661.9 898305.94
3508656.82 898297.1
3508657.94 898296.28
3508595.98 898192.38
3508586.1 898197.54
3508397.94 897885.46
3508286.84 897701.32
3508281.36 897693.5
3508274.26 897686.62
3508239.34 897626.9
3508236.7 897622.02
3508175.38 897517.58
3508164.7 897523.1
3508108.74 897428.9
3508061.52 897413.48
3508004.06 897448.66
3508002.38 897446.0
3507921.02 897490.86
3507905.46 897482.68
3507849.48 897385.62
3507896.84 897356.5
3507862.9 897297.42
3507857.38 897288.3
3507835.86 897288.56
3507829.14 897290.36
3507820.28 897294.18
3507811.7 897298.12
3507802.1 897303.96
3507728.96 897345.92
3507716.22 897353.22
3507707.64 897358.14
3507694.96 897396.8
3507713.98 897431.9
3507724.32 897448.46
3507753.58 897501.0
3507754.56 897502.76
3507759.6 897513.18
3507761.58 897516.26
3507767.4 897527.84
3507769.6 897530.2
3507772.4 897531.92
3507778.3 897534.58
3507799.92 897547.8
3507791.92 897555.38
3507766.82 897579.36
3507792.68 897623.26
3507801.2 897636.16
3507807.38 897646.78
3507853.06 897721.32
3507854.1 897723.04
3507854.72 897724.04
3507857.1 897728.42
3507859.22 897732.3
3507876.64 897759.86
3507885.04 897773.98
3507893.88 897788.72
3507870.52 897821.36
3507887.46 897848.98
3507888.68 897851.04
3507904.66 897878.46
3507908.96 897886.38
3507918.0 897881.16
3507931.98 897903.88
3507936.94 897912.12
3507939.8 897910.48
3507950.06 897926.48
3507949.46 897927.0
3507996.8 898004.6
3507996.12 898006.0
3508040.44 898083.5
3508041.82 898082.82
3508064.44 898123.16
3508104.62 898193.74
3508118.16 898216.48
3508125.74 898230.88
3508153.22 898279.44
3508150.72 898280.82
3508147.5 898282.58
3508169.72 898322.5
3508171.42 898321.68
3508197.18 898364.82
3508255.46 898462.44
3508259.22 898467.3
3508295.76 898526.34
3508307.9 898532.72
3508333.0 898582.12
3508345.34 898595.5
3508346.9 898597.18
3508348.52 898598.96
3508357.46 898579.64
3508362.06 898582.16
3508364.28 898585.76
3508363.4 898590.34</t>
  </si>
  <si>
    <t>РВСП 20000 м3 №2 ЛПДС "Южный Балык". Нефтеюганское УМН. Строительство. РВСП 20000 м3 №8 ЛПДС "Южный Балык". Нефтеюганское УМН. Строительство.</t>
  </si>
  <si>
    <t>объект состоит из: РВСП№2, РВСП №8 (Резервуар вертикальный стальной с понтоном), щитовые, помещения с электроприводными задвижками, кабельная эстакада, наружные сети пожаротушения, сети производственно-дождевой канализации, технологические трубопроводы</t>
  </si>
  <si>
    <t>объект введен в эксплуатацию, разрешение на ввод 86-ru86503303-7-2019 от 28.08.2019</t>
  </si>
  <si>
    <t xml:space="preserve">Жилищное строительство </t>
  </si>
  <si>
    <t xml:space="preserve">Прочие </t>
  </si>
  <si>
    <t>Местный бюджет, Бюджет автономного округа</t>
  </si>
  <si>
    <t>Готовность объекта - 23%.
 Ведутся работы по прокладке труб</t>
  </si>
  <si>
    <t xml:space="preserve">Многоквартирный жилой дом № 6В в микрорайоне 7 п.г.т. Пойковский </t>
  </si>
  <si>
    <t>Нефтеюганский район, пгт. Пойковский, 7 мкр., участок 6В</t>
  </si>
  <si>
    <t>Разрешение на строительство № 86-ru86503101-01-2018 от 15.01.2018, сроком до 14.11.2019</t>
  </si>
  <si>
    <t>ООО "Восток-Строй-Капитал"</t>
  </si>
  <si>
    <t>Реконструкция ПС - 110/35/6 кВ Иглинская. Реконструкция ОРУ-35 кВ, КРУМ - 6 кВ установка ОПУ</t>
  </si>
  <si>
    <t>Разрешение на строительство № 86-ru86503000-25-2018 от 13.06.2018, сроком до 28.08.2019</t>
  </si>
  <si>
    <t>АО "Тюменьэнерго"</t>
  </si>
  <si>
    <t xml:space="preserve">Строительная готовность оъекта 86%. Заключен муниципальный контракт с ООО «Дорожно- строительное предприятие». МК№01873000017190005600001 от 21.10.2019. 
Сроки реализации СМР: октябрь 2019 года – апрель 2020 года. 
</t>
  </si>
  <si>
    <t>План создания объектов инвестиционной инфраструктуры в муниципальном образовании Нефтеюганский район на 2019 год</t>
  </si>
  <si>
    <t>№ п/п</t>
  </si>
  <si>
    <t xml:space="preserve">реконструкция </t>
  </si>
  <si>
    <t>Местный бюджет: 
8 328,87</t>
  </si>
  <si>
    <t>Местный бюджет: 
53 440,65</t>
  </si>
  <si>
    <t>Местный бюджет: 
11 063,90</t>
  </si>
  <si>
    <t>Местный бюджет: 
10 498,49</t>
  </si>
  <si>
    <t xml:space="preserve">Местный бюджет: 
142 590,81
Бюджет автономного округа: 
13 512,43
</t>
  </si>
  <si>
    <t>Местный бюджет: 
148 554,60</t>
  </si>
  <si>
    <t>Местный бюджет: 
12 136,17</t>
  </si>
  <si>
    <t>Местный бюджет: 
1 113,03</t>
  </si>
  <si>
    <t>69 009,2 тыс. руб. - средства бюджета автономного округа; 
7 667,7 тыс. - руб. средства местного бюджета</t>
  </si>
  <si>
    <t>85 361,6 тыс. руб. - средства бюджета автономного округа; 
9 484,6 тыс. - руб. средства местного бюджета</t>
  </si>
  <si>
    <t>Местный бюджет: 
141 552,0</t>
  </si>
  <si>
    <t>Жилищное строительство</t>
  </si>
  <si>
    <t>Инвестиционная емкость проекта тыс. руб.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</si>
</sst>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/>
    <xf numFmtId="0" fontId="0" fillId="0" borderId="0" xfId="0" applyFill="1"/>
    <xf numFmtId="0" fontId="2" fillId="0" borderId="1" xfId="0" applyFont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horizontal="center" vertical="top" wrapText="1"/>
    </xf>
    <xf numFmtId="0" fontId="2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vertical="top" wrapText="1"/>
    </xf>
    <xf numFmtId="0" fontId="1" fillId="0" borderId="0" xfId="0" applyFont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vertical="top"/>
    </xf>
    <xf numFmtId="0" fontId="4" fillId="0" borderId="1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view="pageBreakPreview" zoomScale="60" zoomScaleNormal="82" workbookViewId="0">
      <selection activeCell="C33" sqref="C33"/>
    </sheetView>
  </sheetViews>
  <sheetFormatPr defaultRowHeight="15" x14ac:dyDescent="0.25"/>
  <cols>
    <col min="1" max="1" width="5.7109375" customWidth="1"/>
    <col min="2" max="2" width="24" bestFit="1" customWidth="1"/>
    <col min="3" max="3" width="43.42578125" customWidth="1"/>
    <col min="4" max="4" width="18.7109375" bestFit="1" customWidth="1"/>
    <col min="5" max="5" width="34.42578125" customWidth="1"/>
    <col min="6" max="6" width="15.85546875" customWidth="1"/>
    <col min="7" max="7" width="21.5703125" customWidth="1"/>
    <col min="8" max="9" width="9.28515625" bestFit="1" customWidth="1"/>
    <col min="10" max="10" width="13.140625" customWidth="1"/>
    <col min="11" max="11" width="17.28515625" customWidth="1"/>
    <col min="12" max="12" width="10.85546875" bestFit="1" customWidth="1"/>
    <col min="13" max="13" width="20.7109375" customWidth="1"/>
    <col min="14" max="14" width="20" bestFit="1" customWidth="1"/>
    <col min="15" max="15" width="25.5703125" bestFit="1" customWidth="1"/>
    <col min="16" max="16" width="27.5703125" customWidth="1"/>
    <col min="17" max="17" width="26.140625" customWidth="1"/>
  </cols>
  <sheetData>
    <row r="1" spans="1:18" ht="18.75" x14ac:dyDescent="0.3">
      <c r="C1" s="9" t="s">
        <v>173</v>
      </c>
      <c r="D1" s="9"/>
      <c r="E1" s="9"/>
      <c r="F1" s="9"/>
      <c r="G1" s="9"/>
      <c r="H1" s="9"/>
      <c r="I1" s="9"/>
      <c r="J1" s="9"/>
      <c r="K1" s="9"/>
      <c r="L1" s="9"/>
      <c r="M1" s="9"/>
    </row>
    <row r="3" spans="1:18" ht="15.75" customHeight="1" x14ac:dyDescent="0.25">
      <c r="A3" s="19" t="s">
        <v>174</v>
      </c>
      <c r="B3" s="17" t="s">
        <v>0</v>
      </c>
      <c r="C3" s="17" t="s">
        <v>1</v>
      </c>
      <c r="D3" s="17" t="s">
        <v>2</v>
      </c>
      <c r="E3" s="17" t="s">
        <v>188</v>
      </c>
      <c r="F3" s="17" t="s">
        <v>3</v>
      </c>
      <c r="G3" s="17" t="s">
        <v>4</v>
      </c>
      <c r="H3" s="17" t="s">
        <v>5</v>
      </c>
      <c r="I3" s="17"/>
      <c r="J3" s="17" t="s">
        <v>6</v>
      </c>
      <c r="K3" s="17"/>
      <c r="L3" s="17" t="s">
        <v>7</v>
      </c>
      <c r="M3" s="17" t="s">
        <v>8</v>
      </c>
      <c r="N3" s="17" t="s">
        <v>9</v>
      </c>
      <c r="O3" s="17" t="s">
        <v>10</v>
      </c>
      <c r="P3" s="17" t="s">
        <v>11</v>
      </c>
      <c r="Q3" s="17" t="s">
        <v>12</v>
      </c>
      <c r="R3" s="2"/>
    </row>
    <row r="4" spans="1:18" ht="47.25" x14ac:dyDescent="0.25">
      <c r="A4" s="19"/>
      <c r="B4" s="17"/>
      <c r="C4" s="17"/>
      <c r="D4" s="17"/>
      <c r="E4" s="17"/>
      <c r="F4" s="17"/>
      <c r="G4" s="17"/>
      <c r="H4" s="14" t="s">
        <v>13</v>
      </c>
      <c r="I4" s="14" t="s">
        <v>14</v>
      </c>
      <c r="J4" s="14" t="s">
        <v>15</v>
      </c>
      <c r="K4" s="14" t="s">
        <v>16</v>
      </c>
      <c r="L4" s="17"/>
      <c r="M4" s="17"/>
      <c r="N4" s="17"/>
      <c r="O4" s="17"/>
      <c r="P4" s="17"/>
      <c r="Q4" s="17"/>
      <c r="R4" s="2"/>
    </row>
    <row r="5" spans="1:18" x14ac:dyDescent="0.25">
      <c r="A5" s="3">
        <v>1</v>
      </c>
      <c r="B5" s="3">
        <v>2</v>
      </c>
      <c r="C5" s="3">
        <v>3</v>
      </c>
      <c r="D5" s="3">
        <v>4</v>
      </c>
      <c r="E5" s="3">
        <v>5</v>
      </c>
      <c r="F5" s="3">
        <v>6</v>
      </c>
      <c r="G5" s="3">
        <v>7</v>
      </c>
      <c r="H5" s="3">
        <v>8</v>
      </c>
      <c r="I5" s="3">
        <v>9</v>
      </c>
      <c r="J5" s="3">
        <v>10</v>
      </c>
      <c r="K5" s="3">
        <v>11</v>
      </c>
      <c r="L5" s="3">
        <v>12</v>
      </c>
      <c r="M5" s="3">
        <v>13</v>
      </c>
      <c r="N5" s="3">
        <v>14</v>
      </c>
      <c r="O5" s="3">
        <v>15</v>
      </c>
      <c r="P5" s="3">
        <v>16</v>
      </c>
      <c r="Q5" s="3">
        <v>17</v>
      </c>
    </row>
    <row r="6" spans="1:18" x14ac:dyDescent="0.25">
      <c r="A6" s="18" t="s">
        <v>87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</row>
    <row r="7" spans="1:18" ht="150" x14ac:dyDescent="0.25">
      <c r="A7" s="10">
        <v>1</v>
      </c>
      <c r="B7" s="5" t="s">
        <v>40</v>
      </c>
      <c r="C7" s="5" t="s">
        <v>41</v>
      </c>
      <c r="D7" s="5" t="s">
        <v>42</v>
      </c>
      <c r="E7" s="4">
        <f>249+8079.86608</f>
        <v>8328.8660799999998</v>
      </c>
      <c r="F7" s="5" t="s">
        <v>43</v>
      </c>
      <c r="G7" s="5" t="s">
        <v>176</v>
      </c>
      <c r="H7" s="11">
        <v>2019</v>
      </c>
      <c r="I7" s="11">
        <v>2020</v>
      </c>
      <c r="J7" s="5" t="s">
        <v>44</v>
      </c>
      <c r="K7" s="11" t="s">
        <v>45</v>
      </c>
      <c r="L7" s="5" t="s">
        <v>46</v>
      </c>
      <c r="M7" s="5" t="s">
        <v>23</v>
      </c>
      <c r="N7" s="5" t="s">
        <v>47</v>
      </c>
      <c r="O7" s="5" t="s">
        <v>48</v>
      </c>
      <c r="P7" s="5" t="s">
        <v>49</v>
      </c>
      <c r="Q7" s="5" t="s">
        <v>50</v>
      </c>
    </row>
    <row r="8" spans="1:18" ht="150" x14ac:dyDescent="0.25">
      <c r="A8" s="10">
        <v>2</v>
      </c>
      <c r="B8" s="5" t="s">
        <v>51</v>
      </c>
      <c r="C8" s="5" t="s">
        <v>41</v>
      </c>
      <c r="D8" s="5" t="s">
        <v>42</v>
      </c>
      <c r="E8" s="4">
        <f>235.95+53204.6998</f>
        <v>53440.649799999999</v>
      </c>
      <c r="F8" s="5" t="s">
        <v>43</v>
      </c>
      <c r="G8" s="5" t="s">
        <v>177</v>
      </c>
      <c r="H8" s="11">
        <v>2019</v>
      </c>
      <c r="I8" s="11">
        <v>2020</v>
      </c>
      <c r="J8" s="5" t="s">
        <v>52</v>
      </c>
      <c r="K8" s="11" t="s">
        <v>164</v>
      </c>
      <c r="L8" s="5" t="s">
        <v>53</v>
      </c>
      <c r="M8" s="5" t="s">
        <v>23</v>
      </c>
      <c r="N8" s="5" t="s">
        <v>54</v>
      </c>
      <c r="O8" s="5" t="s">
        <v>48</v>
      </c>
      <c r="P8" s="5" t="s">
        <v>49</v>
      </c>
      <c r="Q8" s="5" t="s">
        <v>55</v>
      </c>
    </row>
    <row r="9" spans="1:18" ht="180" x14ac:dyDescent="0.25">
      <c r="A9" s="10">
        <v>3</v>
      </c>
      <c r="B9" s="5" t="s">
        <v>56</v>
      </c>
      <c r="C9" s="5" t="s">
        <v>57</v>
      </c>
      <c r="D9" s="5" t="s">
        <v>42</v>
      </c>
      <c r="E9" s="4">
        <f>10865.4+198.5</f>
        <v>11063.9</v>
      </c>
      <c r="F9" s="5" t="s">
        <v>43</v>
      </c>
      <c r="G9" s="5" t="s">
        <v>178</v>
      </c>
      <c r="H9" s="11">
        <v>2019</v>
      </c>
      <c r="I9" s="11">
        <v>2019</v>
      </c>
      <c r="J9" s="5" t="s">
        <v>58</v>
      </c>
      <c r="K9" s="11" t="s">
        <v>59</v>
      </c>
      <c r="L9" s="5" t="s">
        <v>58</v>
      </c>
      <c r="M9" s="5" t="s">
        <v>23</v>
      </c>
      <c r="N9" s="5" t="s">
        <v>60</v>
      </c>
      <c r="O9" s="5" t="s">
        <v>48</v>
      </c>
      <c r="P9" s="5" t="s">
        <v>61</v>
      </c>
      <c r="Q9" s="5" t="s">
        <v>62</v>
      </c>
    </row>
    <row r="10" spans="1:18" ht="180" x14ac:dyDescent="0.25">
      <c r="A10" s="10">
        <v>4</v>
      </c>
      <c r="B10" s="5" t="s">
        <v>66</v>
      </c>
      <c r="C10" s="5" t="s">
        <v>57</v>
      </c>
      <c r="D10" s="5" t="s">
        <v>42</v>
      </c>
      <c r="E10" s="4">
        <f>1407.56718+9090.92</f>
        <v>10498.48718</v>
      </c>
      <c r="F10" s="5" t="s">
        <v>43</v>
      </c>
      <c r="G10" s="5" t="s">
        <v>179</v>
      </c>
      <c r="H10" s="11">
        <v>2017</v>
      </c>
      <c r="I10" s="11">
        <v>2019</v>
      </c>
      <c r="J10" s="5" t="s">
        <v>52</v>
      </c>
      <c r="K10" s="11" t="s">
        <v>67</v>
      </c>
      <c r="L10" s="5" t="s">
        <v>53</v>
      </c>
      <c r="M10" s="5" t="s">
        <v>23</v>
      </c>
      <c r="N10" s="5" t="s">
        <v>68</v>
      </c>
      <c r="O10" s="5" t="s">
        <v>48</v>
      </c>
      <c r="P10" s="5" t="s">
        <v>61</v>
      </c>
      <c r="Q10" s="5" t="s">
        <v>69</v>
      </c>
    </row>
    <row r="11" spans="1:18" ht="180" x14ac:dyDescent="0.25">
      <c r="A11" s="10">
        <v>5</v>
      </c>
      <c r="B11" s="5" t="s">
        <v>70</v>
      </c>
      <c r="C11" s="5" t="s">
        <v>71</v>
      </c>
      <c r="D11" s="5" t="s">
        <v>42</v>
      </c>
      <c r="E11" s="4">
        <f>1350+42414.913+15182.51+97155.82</f>
        <v>156103.24300000002</v>
      </c>
      <c r="F11" s="5" t="s">
        <v>163</v>
      </c>
      <c r="G11" s="5" t="s">
        <v>180</v>
      </c>
      <c r="H11" s="11">
        <v>2019</v>
      </c>
      <c r="I11" s="11">
        <v>2020</v>
      </c>
      <c r="J11" s="5" t="s">
        <v>52</v>
      </c>
      <c r="K11" s="11" t="s">
        <v>72</v>
      </c>
      <c r="L11" s="5" t="s">
        <v>53</v>
      </c>
      <c r="M11" s="5" t="s">
        <v>23</v>
      </c>
      <c r="N11" s="5" t="s">
        <v>73</v>
      </c>
      <c r="O11" s="5" t="s">
        <v>48</v>
      </c>
      <c r="P11" s="5" t="s">
        <v>74</v>
      </c>
      <c r="Q11" s="5" t="s">
        <v>75</v>
      </c>
    </row>
    <row r="12" spans="1:18" ht="180" x14ac:dyDescent="0.25">
      <c r="A12" s="10">
        <v>6</v>
      </c>
      <c r="B12" s="5" t="s">
        <v>76</v>
      </c>
      <c r="C12" s="5" t="s">
        <v>71</v>
      </c>
      <c r="D12" s="5" t="s">
        <v>42</v>
      </c>
      <c r="E12" s="4">
        <f>2817.709+88560.01+8643.155+2862.7399+45670.99</f>
        <v>148554.60389999999</v>
      </c>
      <c r="F12" s="5" t="s">
        <v>43</v>
      </c>
      <c r="G12" s="5" t="s">
        <v>181</v>
      </c>
      <c r="H12" s="11">
        <v>2017</v>
      </c>
      <c r="I12" s="11">
        <v>2019</v>
      </c>
      <c r="J12" s="5" t="s">
        <v>52</v>
      </c>
      <c r="K12" s="11" t="s">
        <v>77</v>
      </c>
      <c r="L12" s="5" t="s">
        <v>53</v>
      </c>
      <c r="M12" s="5" t="s">
        <v>23</v>
      </c>
      <c r="N12" s="5" t="s">
        <v>78</v>
      </c>
      <c r="O12" s="5" t="s">
        <v>48</v>
      </c>
      <c r="P12" s="5" t="s">
        <v>74</v>
      </c>
      <c r="Q12" s="5" t="s">
        <v>79</v>
      </c>
    </row>
    <row r="13" spans="1:18" ht="180" x14ac:dyDescent="0.25">
      <c r="A13" s="10">
        <v>7</v>
      </c>
      <c r="B13" s="5" t="s">
        <v>80</v>
      </c>
      <c r="C13" s="5" t="s">
        <v>57</v>
      </c>
      <c r="D13" s="5" t="s">
        <v>42</v>
      </c>
      <c r="E13" s="4">
        <f>840+11296.1724</f>
        <v>12136.172399999999</v>
      </c>
      <c r="F13" s="5" t="s">
        <v>43</v>
      </c>
      <c r="G13" s="5" t="s">
        <v>182</v>
      </c>
      <c r="H13" s="11">
        <v>2018</v>
      </c>
      <c r="I13" s="11">
        <v>2019</v>
      </c>
      <c r="J13" s="5" t="s">
        <v>58</v>
      </c>
      <c r="K13" s="11" t="s">
        <v>59</v>
      </c>
      <c r="L13" s="5" t="s">
        <v>58</v>
      </c>
      <c r="M13" s="5" t="s">
        <v>23</v>
      </c>
      <c r="N13" s="5" t="s">
        <v>65</v>
      </c>
      <c r="O13" s="5" t="s">
        <v>48</v>
      </c>
      <c r="P13" s="5" t="s">
        <v>61</v>
      </c>
      <c r="Q13" s="5" t="s">
        <v>81</v>
      </c>
    </row>
    <row r="14" spans="1:18" ht="180" x14ac:dyDescent="0.25">
      <c r="A14" s="10">
        <v>8</v>
      </c>
      <c r="B14" s="5" t="s">
        <v>82</v>
      </c>
      <c r="C14" s="5" t="s">
        <v>71</v>
      </c>
      <c r="D14" s="5" t="s">
        <v>83</v>
      </c>
      <c r="E14" s="4">
        <v>1113.03</v>
      </c>
      <c r="F14" s="5" t="s">
        <v>43</v>
      </c>
      <c r="G14" s="5" t="s">
        <v>183</v>
      </c>
      <c r="H14" s="11">
        <v>2019</v>
      </c>
      <c r="I14" s="11">
        <v>2019</v>
      </c>
      <c r="J14" s="5" t="s">
        <v>63</v>
      </c>
      <c r="K14" s="11" t="s">
        <v>64</v>
      </c>
      <c r="L14" s="5" t="s">
        <v>63</v>
      </c>
      <c r="M14" s="5" t="s">
        <v>23</v>
      </c>
      <c r="N14" s="5" t="s">
        <v>84</v>
      </c>
      <c r="O14" s="5" t="s">
        <v>48</v>
      </c>
      <c r="P14" s="5" t="s">
        <v>74</v>
      </c>
      <c r="Q14" s="5" t="s">
        <v>85</v>
      </c>
    </row>
    <row r="15" spans="1:18" x14ac:dyDescent="0.25">
      <c r="A15" s="16" t="s">
        <v>86</v>
      </c>
      <c r="B15" s="16"/>
      <c r="C15" s="16"/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</row>
    <row r="16" spans="1:18" ht="120" x14ac:dyDescent="0.25">
      <c r="A16" s="10">
        <v>9</v>
      </c>
      <c r="B16" s="5" t="s">
        <v>88</v>
      </c>
      <c r="C16" s="5" t="s">
        <v>89</v>
      </c>
      <c r="D16" s="5" t="s">
        <v>90</v>
      </c>
      <c r="E16" s="4">
        <v>141552</v>
      </c>
      <c r="F16" s="5" t="s">
        <v>43</v>
      </c>
      <c r="G16" s="5" t="s">
        <v>186</v>
      </c>
      <c r="H16" s="11">
        <v>2016</v>
      </c>
      <c r="I16" s="11">
        <v>2019</v>
      </c>
      <c r="J16" s="5" t="s">
        <v>91</v>
      </c>
      <c r="K16" s="11" t="s">
        <v>92</v>
      </c>
      <c r="L16" s="5" t="s">
        <v>53</v>
      </c>
      <c r="M16" s="5" t="s">
        <v>23</v>
      </c>
      <c r="N16" s="5" t="s">
        <v>93</v>
      </c>
      <c r="O16" s="5" t="s">
        <v>94</v>
      </c>
      <c r="P16" s="5" t="s">
        <v>94</v>
      </c>
      <c r="Q16" s="5" t="s">
        <v>95</v>
      </c>
    </row>
    <row r="17" spans="1:19" ht="255" x14ac:dyDescent="0.25">
      <c r="A17" s="10">
        <v>10</v>
      </c>
      <c r="B17" s="5" t="s">
        <v>17</v>
      </c>
      <c r="C17" s="5" t="s">
        <v>20</v>
      </c>
      <c r="D17" s="5" t="s">
        <v>18</v>
      </c>
      <c r="E17" s="4">
        <v>343977.28</v>
      </c>
      <c r="F17" s="5" t="s">
        <v>19</v>
      </c>
      <c r="G17" s="5" t="s">
        <v>184</v>
      </c>
      <c r="H17" s="5">
        <v>2013</v>
      </c>
      <c r="I17" s="5">
        <v>2020</v>
      </c>
      <c r="J17" s="5" t="s">
        <v>21</v>
      </c>
      <c r="K17" s="5" t="s">
        <v>172</v>
      </c>
      <c r="L17" s="5" t="s">
        <v>22</v>
      </c>
      <c r="M17" s="5" t="s">
        <v>23</v>
      </c>
      <c r="N17" s="5" t="s">
        <v>24</v>
      </c>
      <c r="O17" s="5" t="s">
        <v>26</v>
      </c>
      <c r="P17" s="5" t="s">
        <v>25</v>
      </c>
      <c r="Q17" s="5" t="s">
        <v>27</v>
      </c>
    </row>
    <row r="18" spans="1:19" ht="210" x14ac:dyDescent="0.25">
      <c r="A18" s="10">
        <v>11</v>
      </c>
      <c r="B18" s="5" t="s">
        <v>28</v>
      </c>
      <c r="C18" s="5" t="s">
        <v>20</v>
      </c>
      <c r="D18" s="5" t="s">
        <v>18</v>
      </c>
      <c r="E18" s="4">
        <v>228003.48</v>
      </c>
      <c r="F18" s="5" t="s">
        <v>19</v>
      </c>
      <c r="G18" s="5" t="s">
        <v>185</v>
      </c>
      <c r="H18" s="5">
        <v>2019</v>
      </c>
      <c r="I18" s="5">
        <v>2020</v>
      </c>
      <c r="J18" s="5" t="s">
        <v>21</v>
      </c>
      <c r="K18" s="5" t="s">
        <v>30</v>
      </c>
      <c r="L18" s="5" t="s">
        <v>22</v>
      </c>
      <c r="M18" s="5" t="s">
        <v>23</v>
      </c>
      <c r="N18" s="5" t="s">
        <v>31</v>
      </c>
      <c r="O18" s="5" t="s">
        <v>26</v>
      </c>
      <c r="P18" s="5" t="s">
        <v>25</v>
      </c>
      <c r="Q18" s="5" t="s">
        <v>29</v>
      </c>
    </row>
    <row r="19" spans="1:19" ht="150" x14ac:dyDescent="0.25">
      <c r="A19" s="10">
        <v>12</v>
      </c>
      <c r="B19" s="5" t="s">
        <v>32</v>
      </c>
      <c r="C19" s="5" t="s">
        <v>20</v>
      </c>
      <c r="D19" s="5" t="s">
        <v>18</v>
      </c>
      <c r="E19" s="4">
        <v>118561.5</v>
      </c>
      <c r="F19" s="5" t="s">
        <v>19</v>
      </c>
      <c r="G19" s="5">
        <v>0</v>
      </c>
      <c r="H19" s="5">
        <v>2019</v>
      </c>
      <c r="I19" s="5">
        <v>2020</v>
      </c>
      <c r="J19" s="5" t="s">
        <v>21</v>
      </c>
      <c r="K19" s="5" t="s">
        <v>33</v>
      </c>
      <c r="L19" s="5" t="s">
        <v>22</v>
      </c>
      <c r="M19" s="5" t="s">
        <v>23</v>
      </c>
      <c r="N19" s="5" t="s">
        <v>35</v>
      </c>
      <c r="O19" s="5" t="s">
        <v>25</v>
      </c>
      <c r="P19" s="5" t="s">
        <v>25</v>
      </c>
      <c r="Q19" s="5" t="s">
        <v>38</v>
      </c>
    </row>
    <row r="20" spans="1:19" ht="135" x14ac:dyDescent="0.25">
      <c r="A20" s="10">
        <v>13</v>
      </c>
      <c r="B20" s="5" t="s">
        <v>39</v>
      </c>
      <c r="C20" s="5" t="s">
        <v>20</v>
      </c>
      <c r="D20" s="5" t="s">
        <v>18</v>
      </c>
      <c r="E20" s="4">
        <v>171479.7</v>
      </c>
      <c r="F20" s="5" t="s">
        <v>19</v>
      </c>
      <c r="G20" s="5">
        <v>0</v>
      </c>
      <c r="H20" s="5">
        <v>2019</v>
      </c>
      <c r="I20" s="5">
        <v>2020</v>
      </c>
      <c r="J20" s="5" t="s">
        <v>21</v>
      </c>
      <c r="K20" s="5" t="s">
        <v>34</v>
      </c>
      <c r="L20" s="5" t="s">
        <v>22</v>
      </c>
      <c r="M20" s="5" t="s">
        <v>23</v>
      </c>
      <c r="N20" s="5" t="s">
        <v>36</v>
      </c>
      <c r="O20" s="5" t="s">
        <v>25</v>
      </c>
      <c r="P20" s="5" t="s">
        <v>25</v>
      </c>
      <c r="Q20" s="5" t="s">
        <v>37</v>
      </c>
    </row>
    <row r="21" spans="1:19" x14ac:dyDescent="0.25">
      <c r="A21" s="16" t="s">
        <v>161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</row>
    <row r="22" spans="1:19" ht="225" x14ac:dyDescent="0.25">
      <c r="A22" s="10">
        <v>14</v>
      </c>
      <c r="B22" s="7" t="s">
        <v>96</v>
      </c>
      <c r="C22" s="8" t="s">
        <v>97</v>
      </c>
      <c r="D22" s="8" t="s">
        <v>98</v>
      </c>
      <c r="E22" s="8" t="s">
        <v>99</v>
      </c>
      <c r="F22" s="8" t="s">
        <v>100</v>
      </c>
      <c r="G22" s="6" t="s">
        <v>101</v>
      </c>
      <c r="H22" s="6">
        <v>2018</v>
      </c>
      <c r="I22" s="6">
        <v>2019</v>
      </c>
      <c r="J22" s="6" t="s">
        <v>102</v>
      </c>
      <c r="K22" s="6" t="s">
        <v>103</v>
      </c>
      <c r="L22" s="6" t="s">
        <v>22</v>
      </c>
      <c r="M22" s="6" t="s">
        <v>23</v>
      </c>
      <c r="N22" s="7" t="s">
        <v>104</v>
      </c>
      <c r="O22" s="6" t="s">
        <v>105</v>
      </c>
      <c r="P22" s="6" t="s">
        <v>106</v>
      </c>
      <c r="Q22" s="8" t="s">
        <v>107</v>
      </c>
    </row>
    <row r="23" spans="1:19" ht="120" x14ac:dyDescent="0.25">
      <c r="A23" s="10">
        <v>15</v>
      </c>
      <c r="B23" s="7" t="s">
        <v>108</v>
      </c>
      <c r="C23" s="8" t="s">
        <v>109</v>
      </c>
      <c r="D23" s="8" t="s">
        <v>98</v>
      </c>
      <c r="E23" s="8" t="s">
        <v>99</v>
      </c>
      <c r="F23" s="8" t="s">
        <v>110</v>
      </c>
      <c r="G23" s="6" t="s">
        <v>101</v>
      </c>
      <c r="H23" s="6">
        <v>2018</v>
      </c>
      <c r="I23" s="6">
        <v>2019</v>
      </c>
      <c r="J23" s="6" t="s">
        <v>102</v>
      </c>
      <c r="K23" s="6" t="s">
        <v>111</v>
      </c>
      <c r="L23" s="6" t="s">
        <v>22</v>
      </c>
      <c r="M23" s="6" t="s">
        <v>23</v>
      </c>
      <c r="N23" s="7" t="s">
        <v>112</v>
      </c>
      <c r="O23" s="6" t="s">
        <v>105</v>
      </c>
      <c r="P23" s="6" t="s">
        <v>113</v>
      </c>
      <c r="Q23" s="8" t="s">
        <v>114</v>
      </c>
    </row>
    <row r="24" spans="1:19" ht="180" x14ac:dyDescent="0.25">
      <c r="A24" s="10">
        <v>16</v>
      </c>
      <c r="B24" s="7" t="s">
        <v>115</v>
      </c>
      <c r="C24" s="8" t="s">
        <v>116</v>
      </c>
      <c r="D24" s="6" t="s">
        <v>98</v>
      </c>
      <c r="E24" s="8" t="s">
        <v>99</v>
      </c>
      <c r="F24" s="8" t="s">
        <v>117</v>
      </c>
      <c r="G24" s="6" t="s">
        <v>101</v>
      </c>
      <c r="H24" s="6">
        <v>2018</v>
      </c>
      <c r="I24" s="6">
        <v>2019</v>
      </c>
      <c r="J24" s="6" t="s">
        <v>102</v>
      </c>
      <c r="K24" s="6" t="s">
        <v>118</v>
      </c>
      <c r="L24" s="6" t="s">
        <v>22</v>
      </c>
      <c r="M24" s="8" t="s">
        <v>23</v>
      </c>
      <c r="N24" s="7" t="s">
        <v>119</v>
      </c>
      <c r="O24" s="6" t="s">
        <v>105</v>
      </c>
      <c r="P24" s="8" t="s">
        <v>120</v>
      </c>
      <c r="Q24" s="8" t="s">
        <v>121</v>
      </c>
    </row>
    <row r="25" spans="1:19" s="1" customFormat="1" ht="135" x14ac:dyDescent="0.25">
      <c r="A25" s="10">
        <v>17</v>
      </c>
      <c r="B25" s="7" t="s">
        <v>165</v>
      </c>
      <c r="C25" s="7" t="s">
        <v>166</v>
      </c>
      <c r="D25" s="7" t="s">
        <v>187</v>
      </c>
      <c r="E25" s="7" t="s">
        <v>99</v>
      </c>
      <c r="F25" s="7"/>
      <c r="G25" s="7"/>
      <c r="H25" s="7"/>
      <c r="I25" s="7"/>
      <c r="J25" s="7"/>
      <c r="K25" s="7"/>
      <c r="L25" s="7" t="s">
        <v>167</v>
      </c>
      <c r="M25" s="7"/>
      <c r="N25" s="7"/>
      <c r="O25" s="7"/>
      <c r="P25" s="7" t="s">
        <v>168</v>
      </c>
      <c r="Q25" s="7"/>
      <c r="R25" s="15"/>
      <c r="S25" s="15"/>
    </row>
    <row r="26" spans="1:19" x14ac:dyDescent="0.25">
      <c r="A26" s="16" t="s">
        <v>162</v>
      </c>
      <c r="B26" s="16"/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</row>
    <row r="27" spans="1:19" ht="255" x14ac:dyDescent="0.25">
      <c r="A27" s="10">
        <v>18</v>
      </c>
      <c r="B27" s="8" t="s">
        <v>122</v>
      </c>
      <c r="C27" s="8" t="s">
        <v>123</v>
      </c>
      <c r="D27" s="8" t="s">
        <v>124</v>
      </c>
      <c r="E27" s="6" t="s">
        <v>99</v>
      </c>
      <c r="F27" s="8" t="s">
        <v>125</v>
      </c>
      <c r="G27" s="6" t="s">
        <v>101</v>
      </c>
      <c r="H27" s="12">
        <v>2018</v>
      </c>
      <c r="I27" s="12">
        <v>2019</v>
      </c>
      <c r="J27" s="6" t="s">
        <v>102</v>
      </c>
      <c r="K27" s="6" t="s">
        <v>126</v>
      </c>
      <c r="L27" s="6" t="s">
        <v>22</v>
      </c>
      <c r="M27" s="6" t="s">
        <v>23</v>
      </c>
      <c r="N27" s="8" t="s">
        <v>127</v>
      </c>
      <c r="O27" s="6" t="s">
        <v>105</v>
      </c>
      <c r="P27" s="8" t="s">
        <v>128</v>
      </c>
      <c r="Q27" s="8" t="s">
        <v>129</v>
      </c>
    </row>
    <row r="28" spans="1:19" ht="409.5" x14ac:dyDescent="0.25">
      <c r="A28" s="10">
        <v>19</v>
      </c>
      <c r="B28" s="6" t="s">
        <v>130</v>
      </c>
      <c r="C28" s="8" t="s">
        <v>131</v>
      </c>
      <c r="D28" s="8" t="s">
        <v>132</v>
      </c>
      <c r="E28" s="6" t="s">
        <v>99</v>
      </c>
      <c r="F28" s="8" t="s">
        <v>133</v>
      </c>
      <c r="G28" s="6" t="s">
        <v>101</v>
      </c>
      <c r="H28" s="6">
        <v>2018</v>
      </c>
      <c r="I28" s="6">
        <v>2019</v>
      </c>
      <c r="J28" s="6" t="s">
        <v>102</v>
      </c>
      <c r="K28" s="6" t="s">
        <v>134</v>
      </c>
      <c r="L28" s="6" t="s">
        <v>22</v>
      </c>
      <c r="M28" s="6" t="s">
        <v>23</v>
      </c>
      <c r="N28" s="7" t="s">
        <v>127</v>
      </c>
      <c r="O28" s="6" t="s">
        <v>105</v>
      </c>
      <c r="P28" s="6" t="s">
        <v>135</v>
      </c>
      <c r="Q28" s="8" t="s">
        <v>136</v>
      </c>
    </row>
    <row r="29" spans="1:19" ht="135" x14ac:dyDescent="0.25">
      <c r="A29" s="10">
        <v>20</v>
      </c>
      <c r="B29" s="6" t="s">
        <v>138</v>
      </c>
      <c r="C29" s="8" t="s">
        <v>139</v>
      </c>
      <c r="D29" s="13" t="s">
        <v>22</v>
      </c>
      <c r="E29" s="6" t="s">
        <v>99</v>
      </c>
      <c r="F29" s="8" t="s">
        <v>140</v>
      </c>
      <c r="G29" s="6" t="s">
        <v>137</v>
      </c>
      <c r="H29" s="12">
        <v>2018</v>
      </c>
      <c r="I29" s="12">
        <v>2019</v>
      </c>
      <c r="J29" s="6" t="s">
        <v>102</v>
      </c>
      <c r="K29" s="6" t="s">
        <v>141</v>
      </c>
      <c r="L29" s="6" t="s">
        <v>22</v>
      </c>
      <c r="M29" s="6" t="s">
        <v>23</v>
      </c>
      <c r="N29" s="8" t="s">
        <v>142</v>
      </c>
      <c r="O29" s="6" t="s">
        <v>105</v>
      </c>
      <c r="P29" s="6" t="s">
        <v>143</v>
      </c>
      <c r="Q29" s="8" t="s">
        <v>144</v>
      </c>
    </row>
    <row r="30" spans="1:19" ht="172.5" customHeight="1" x14ac:dyDescent="0.25">
      <c r="A30" s="10">
        <v>21</v>
      </c>
      <c r="B30" s="6" t="s">
        <v>145</v>
      </c>
      <c r="C30" s="8" t="s">
        <v>146</v>
      </c>
      <c r="D30" s="8" t="s">
        <v>132</v>
      </c>
      <c r="E30" s="6" t="s">
        <v>99</v>
      </c>
      <c r="F30" s="8" t="s">
        <v>147</v>
      </c>
      <c r="G30" s="6" t="s">
        <v>137</v>
      </c>
      <c r="H30" s="6">
        <v>2017</v>
      </c>
      <c r="I30" s="6">
        <v>2019</v>
      </c>
      <c r="J30" s="6" t="s">
        <v>102</v>
      </c>
      <c r="K30" s="6" t="s">
        <v>148</v>
      </c>
      <c r="L30" s="6" t="s">
        <v>22</v>
      </c>
      <c r="M30" s="6" t="s">
        <v>23</v>
      </c>
      <c r="N30" s="8" t="s">
        <v>149</v>
      </c>
      <c r="O30" s="6" t="s">
        <v>105</v>
      </c>
      <c r="P30" s="6" t="s">
        <v>150</v>
      </c>
      <c r="Q30" s="8" t="s">
        <v>151</v>
      </c>
    </row>
    <row r="31" spans="1:19" ht="409.5" x14ac:dyDescent="0.25">
      <c r="A31" s="10">
        <v>22</v>
      </c>
      <c r="B31" s="6" t="s">
        <v>152</v>
      </c>
      <c r="C31" s="8" t="s">
        <v>153</v>
      </c>
      <c r="D31" s="8" t="s">
        <v>154</v>
      </c>
      <c r="E31" s="8" t="s">
        <v>99</v>
      </c>
      <c r="F31" s="8" t="s">
        <v>147</v>
      </c>
      <c r="G31" s="6" t="s">
        <v>137</v>
      </c>
      <c r="H31" s="6">
        <v>2017</v>
      </c>
      <c r="I31" s="6">
        <v>2019</v>
      </c>
      <c r="J31" s="6" t="s">
        <v>102</v>
      </c>
      <c r="K31" s="6" t="s">
        <v>155</v>
      </c>
      <c r="L31" s="6" t="s">
        <v>22</v>
      </c>
      <c r="M31" s="6" t="s">
        <v>23</v>
      </c>
      <c r="N31" s="8" t="s">
        <v>149</v>
      </c>
      <c r="O31" s="6" t="s">
        <v>105</v>
      </c>
      <c r="P31" s="6" t="s">
        <v>156</v>
      </c>
      <c r="Q31" s="8" t="s">
        <v>157</v>
      </c>
    </row>
    <row r="32" spans="1:19" ht="168" customHeight="1" x14ac:dyDescent="0.25">
      <c r="A32" s="10">
        <v>23</v>
      </c>
      <c r="B32" s="6" t="s">
        <v>158</v>
      </c>
      <c r="C32" s="7" t="s">
        <v>159</v>
      </c>
      <c r="D32" s="8" t="s">
        <v>154</v>
      </c>
      <c r="E32" s="8" t="s">
        <v>99</v>
      </c>
      <c r="F32" s="8" t="s">
        <v>147</v>
      </c>
      <c r="G32" s="6" t="s">
        <v>137</v>
      </c>
      <c r="H32" s="6">
        <v>2017</v>
      </c>
      <c r="I32" s="6">
        <v>2019</v>
      </c>
      <c r="J32" s="6" t="s">
        <v>102</v>
      </c>
      <c r="K32" s="6" t="s">
        <v>160</v>
      </c>
      <c r="L32" s="6" t="s">
        <v>22</v>
      </c>
      <c r="M32" s="6" t="s">
        <v>23</v>
      </c>
      <c r="N32" s="8" t="s">
        <v>149</v>
      </c>
      <c r="O32" s="6" t="s">
        <v>105</v>
      </c>
      <c r="P32" s="6" t="s">
        <v>156</v>
      </c>
      <c r="Q32" s="8" t="s">
        <v>151</v>
      </c>
    </row>
    <row r="33" spans="1:17" ht="105" x14ac:dyDescent="0.25">
      <c r="A33" s="10">
        <v>24</v>
      </c>
      <c r="B33" s="6" t="s">
        <v>169</v>
      </c>
      <c r="C33" s="7" t="s">
        <v>23</v>
      </c>
      <c r="D33" s="8" t="s">
        <v>175</v>
      </c>
      <c r="E33" s="8" t="s">
        <v>99</v>
      </c>
      <c r="F33" s="8"/>
      <c r="G33" s="6"/>
      <c r="H33" s="6">
        <v>2018</v>
      </c>
      <c r="I33" s="6">
        <v>2019</v>
      </c>
      <c r="J33" s="6" t="s">
        <v>58</v>
      </c>
      <c r="K33" s="6" t="s">
        <v>170</v>
      </c>
      <c r="L33" s="6"/>
      <c r="M33" s="6"/>
      <c r="N33" s="8"/>
      <c r="O33" s="6" t="s">
        <v>171</v>
      </c>
      <c r="P33" s="6"/>
      <c r="Q33" s="6"/>
    </row>
  </sheetData>
  <mergeCells count="19">
    <mergeCell ref="C3:C4"/>
    <mergeCell ref="D3:D4"/>
    <mergeCell ref="E3:E4"/>
    <mergeCell ref="A21:Q21"/>
    <mergeCell ref="A26:Q26"/>
    <mergeCell ref="N3:N4"/>
    <mergeCell ref="O3:O4"/>
    <mergeCell ref="P3:P4"/>
    <mergeCell ref="Q3:Q4"/>
    <mergeCell ref="A6:Q6"/>
    <mergeCell ref="A15:Q15"/>
    <mergeCell ref="F3:F4"/>
    <mergeCell ref="G3:G4"/>
    <mergeCell ref="H3:I3"/>
    <mergeCell ref="J3:K3"/>
    <mergeCell ref="L3:L4"/>
    <mergeCell ref="M3:M4"/>
    <mergeCell ref="A3:A4"/>
    <mergeCell ref="B3:B4"/>
  </mergeCells>
  <dataValidations count="1">
    <dataValidation showInputMessage="1" showErrorMessage="1" errorTitle="Input error" error="Value is not in list." promptTitle="Language" prompt="Русский" sqref="O7:P7 O8:Q9 P10:Q13 P14 O10:O14 O16:O20">
      <formula1>" "</formula1>
    </dataValidation>
  </dataValidations>
  <pageMargins left="0.70866141732283472" right="0.70866141732283472" top="0.74803149606299213" bottom="0.74803149606299213" header="0.31496062992125984" footer="0.31496062992125984"/>
  <pageSetup paperSize="9"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План 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2020-02-20T10:49:57Z</dcterms:modified>
</cp:coreProperties>
</file>