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водка по бюджету" sheetId="1" state="visible" r:id="rId1"/>
    <sheet name="Структура доходов" sheetId="2" state="visible" r:id="rId2"/>
    <sheet name="План по видам доходам" sheetId="3" state="visible" r:id="rId3"/>
    <sheet name="Структура расходов" sheetId="4" state="visible" r:id="rId4"/>
    <sheet name="Расходы  " sheetId="5" state="visible" r:id="rId5"/>
  </sheets>
  <calcPr/>
</workbook>
</file>

<file path=xl/sharedStrings.xml><?xml version="1.0" encoding="utf-8"?>
<sst xmlns="http://schemas.openxmlformats.org/spreadsheetml/2006/main" count="59" uniqueCount="59">
  <si>
    <t xml:space="preserve">Сводка по бюджету на 01.04.2025г.</t>
  </si>
  <si>
    <t xml:space="preserve">Доходы </t>
  </si>
  <si>
    <t>планируемые</t>
  </si>
  <si>
    <t xml:space="preserve">млн. руб</t>
  </si>
  <si>
    <t>фактические</t>
  </si>
  <si>
    <t>Расходы</t>
  </si>
  <si>
    <t xml:space="preserve">Планируемый дефицит</t>
  </si>
  <si>
    <t xml:space="preserve">фактический профицит</t>
  </si>
  <si>
    <t xml:space="preserve">Источники финансирования дефицита бюджета</t>
  </si>
  <si>
    <t xml:space="preserve">Прогноз остатка на счетах по исполнению бюджета на конец периода</t>
  </si>
  <si>
    <t>%</t>
  </si>
  <si>
    <t xml:space="preserve">Бюджетные кредиты</t>
  </si>
  <si>
    <t xml:space="preserve">на 01.04.2025г.</t>
  </si>
  <si>
    <t>Показатели</t>
  </si>
  <si>
    <t xml:space="preserve">ПЛАН
(млн.руб.)</t>
  </si>
  <si>
    <t xml:space="preserve">В (%)</t>
  </si>
  <si>
    <t xml:space="preserve">Налоговые доходы</t>
  </si>
  <si>
    <t xml:space="preserve">Неналоговые доходы</t>
  </si>
  <si>
    <t xml:space="preserve">Безвозмездные поступления</t>
  </si>
  <si>
    <t>Итого</t>
  </si>
  <si>
    <t xml:space="preserve">ПЛАН (млн.руб._</t>
  </si>
  <si>
    <t xml:space="preserve">Налог на доходы физических лиц</t>
  </si>
  <si>
    <t xml:space="preserve">Доходы от уплаты акцизов на нефтепродукты</t>
  </si>
  <si>
    <t xml:space="preserve">Туристический налог </t>
  </si>
  <si>
    <t xml:space="preserve">Налоги на совокупный доход</t>
  </si>
  <si>
    <t xml:space="preserve">Налоги на имущество</t>
  </si>
  <si>
    <t xml:space="preserve">Государственная пошлина</t>
  </si>
  <si>
    <t xml:space="preserve">Доходы от использования имущества</t>
  </si>
  <si>
    <t xml:space="preserve">Платежи при пользовании природными ресурсами</t>
  </si>
  <si>
    <t xml:space="preserve">Доходы от оказания платных услуг и компенсации затрат государства</t>
  </si>
  <si>
    <t xml:space="preserve">Доходы от продажи материальных и нематериальных активов</t>
  </si>
  <si>
    <t xml:space="preserve">Штрафы, санкции, возмещение ущерба</t>
  </si>
  <si>
    <t xml:space="preserve">Прочие налоговые и неналоговые доходы</t>
  </si>
  <si>
    <t>Дотации</t>
  </si>
  <si>
    <t xml:space="preserve">Субсидии </t>
  </si>
  <si>
    <t xml:space="preserve">Субвенции </t>
  </si>
  <si>
    <t xml:space="preserve">Иные межбюджетные трансферты</t>
  </si>
  <si>
    <t xml:space="preserve">Прочие безвозмездные поступления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</si>
  <si>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</si>
  <si>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ИТОГО</t>
  </si>
  <si>
    <t xml:space="preserve">Средства местного бюджета</t>
  </si>
  <si>
    <t xml:space="preserve">Средства окружного бюджета</t>
  </si>
  <si>
    <t xml:space="preserve">Средства федерального бюджета</t>
  </si>
  <si>
    <t xml:space="preserve">Благотворительные средства</t>
  </si>
  <si>
    <t xml:space="preserve">ПЛАН по НАПРАВЛЕНИЯМ расходов, млн.руб.</t>
  </si>
  <si>
    <t xml:space="preserve">Общегосударственные вопросы</t>
  </si>
  <si>
    <t xml:space="preserve">Национальная оборона</t>
  </si>
  <si>
    <t xml:space="preserve">Национальная безопасность и правоохранительная деятельность</t>
  </si>
  <si>
    <t xml:space="preserve">Национальная экономика</t>
  </si>
  <si>
    <t xml:space="preserve">Жилищно-коммунальное хозяйство</t>
  </si>
  <si>
    <t xml:space="preserve">Охрана окружающей среды</t>
  </si>
  <si>
    <t>Образование</t>
  </si>
  <si>
    <t xml:space="preserve">Культура и кинематография</t>
  </si>
  <si>
    <t>Здравоохранение</t>
  </si>
  <si>
    <t xml:space="preserve">Социальная политика</t>
  </si>
  <si>
    <t xml:space="preserve">Физическая культура и спорт</t>
  </si>
  <si>
    <t xml:space="preserve">Средства массовой информации</t>
  </si>
  <si>
    <t xml:space="preserve">Обслуживание государственного и муниципального долга</t>
  </si>
  <si>
    <t xml:space="preserve">Межбюджетные трансферты бюджетам поселений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</si>
</sst>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"/>
    <numFmt numFmtId="161" formatCode="0.0"/>
  </numFmts>
  <fonts count="17">
    <font>
      <sz val="11.000000"/>
      <color theme="1"/>
      <name val="Calibri"/>
      <scheme val="minor"/>
    </font>
    <font>
      <sz val="11.000000"/>
      <color theme="0"/>
      <name val="Calibri"/>
      <scheme val="minor"/>
    </font>
    <font>
      <sz val="10.000000"/>
      <name val="Arial"/>
    </font>
    <font>
      <sz val="8.000000"/>
      <name val="Arial Cyr"/>
    </font>
    <font>
      <b/>
      <sz val="16.000000"/>
      <color theme="1"/>
      <name val="Times New Roman"/>
    </font>
    <font>
      <b/>
      <sz val="12.000000"/>
      <color theme="1"/>
      <name val="Calibri"/>
      <scheme val="minor"/>
    </font>
    <font>
      <sz val="12.000000"/>
      <name val="Calibri"/>
      <scheme val="minor"/>
    </font>
    <font>
      <sz val="12.000000"/>
      <color theme="1"/>
      <name val="Calibri"/>
      <scheme val="minor"/>
    </font>
    <font>
      <sz val="12.000000"/>
      <color indexed="2"/>
      <name val="Calibri"/>
      <scheme val="minor"/>
    </font>
    <font>
      <b/>
      <sz val="11.000000"/>
      <name val="Calibri"/>
      <scheme val="minor"/>
    </font>
    <font>
      <sz val="11.000000"/>
      <color indexed="2"/>
      <name val="Calibri"/>
      <scheme val="minor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1.000000"/>
      <name val="Times New Roman"/>
    </font>
    <font>
      <sz val="11.000000"/>
      <color theme="1"/>
      <name val="Times New Roman"/>
    </font>
    <font>
      <b/>
      <sz val="12.000000"/>
      <name val="Times New Roman"/>
    </font>
    <font>
      <b/>
      <sz val="11.0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rgb="FFF8FFA3"/>
        <bgColor rgb="FFF8FFA3"/>
      </patternFill>
    </fill>
    <fill>
      <patternFill patternType="solid">
        <fgColor rgb="FFCDFFD5"/>
        <bgColor rgb="FFCDFFD5"/>
      </patternFill>
    </fill>
    <fill>
      <patternFill patternType="solid">
        <fgColor theme="0"/>
        <b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5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2" fillId="0" borderId="0" numFmtId="0" applyNumberFormat="1" applyFont="1" applyFill="1" applyBorder="1"/>
    <xf fontId="3" fillId="0" borderId="0" numFmtId="0" applyNumberFormat="1" applyFont="1" applyFill="1" applyBorder="1"/>
  </cellStyleXfs>
  <cellXfs count="59">
    <xf fontId="0" fillId="0" borderId="0" numFmtId="0" xfId="0"/>
    <xf fontId="0" fillId="0" borderId="0" numFmtId="160" xfId="0" applyNumberFormat="1"/>
    <xf fontId="4" fillId="0" borderId="0" numFmtId="0" xfId="0" applyFont="1"/>
    <xf fontId="5" fillId="0" borderId="1" numFmtId="0" xfId="0" applyFont="1" applyBorder="1"/>
    <xf fontId="6" fillId="0" borderId="1" numFmtId="2" xfId="0" applyNumberFormat="1" applyFont="1" applyBorder="1"/>
    <xf fontId="7" fillId="0" borderId="0" numFmtId="0" xfId="0" applyFont="1"/>
    <xf fontId="7" fillId="0" borderId="1" numFmtId="0" xfId="0" applyFont="1" applyBorder="1"/>
    <xf fontId="6" fillId="0" borderId="0" numFmtId="2" xfId="0" applyNumberFormat="1" applyFont="1"/>
    <xf fontId="6" fillId="0" borderId="1" numFmtId="4" xfId="0" applyNumberFormat="1" applyFont="1" applyBorder="1"/>
    <xf fontId="8" fillId="0" borderId="0" numFmtId="4" xfId="0" applyNumberFormat="1" applyFont="1"/>
    <xf fontId="7" fillId="0" borderId="0" numFmtId="160" xfId="0" applyNumberFormat="1" applyFont="1"/>
    <xf fontId="6" fillId="0" borderId="0" numFmtId="160" xfId="0" applyNumberFormat="1" applyFont="1"/>
    <xf fontId="8" fillId="0" borderId="0" numFmtId="160" xfId="0" applyNumberFormat="1" applyFont="1"/>
    <xf fontId="5" fillId="0" borderId="0" numFmtId="0" xfId="0" applyFont="1"/>
    <xf fontId="9" fillId="0" borderId="0" numFmtId="0" xfId="0" applyFont="1"/>
    <xf fontId="7" fillId="0" borderId="1" numFmtId="49" xfId="0" applyNumberFormat="1" applyFont="1" applyBorder="1" applyAlignment="1">
      <alignment wrapText="1"/>
    </xf>
    <xf fontId="6" fillId="0" borderId="1" numFmtId="160" xfId="0" applyNumberFormat="1" applyFont="1" applyBorder="1"/>
    <xf fontId="10" fillId="0" borderId="0" numFmtId="160" xfId="0" applyNumberFormat="1" applyFont="1"/>
    <xf fontId="0" fillId="0" borderId="0" numFmtId="161" xfId="0" applyNumberFormat="1"/>
    <xf fontId="9" fillId="4" borderId="2" numFmtId="0" xfId="2" applyFont="1" applyFill="1" applyBorder="1" applyAlignment="1">
      <alignment horizontal="center" vertical="center"/>
    </xf>
    <xf fontId="9" fillId="4" borderId="3" numFmtId="161" xfId="2" applyNumberFormat="1" applyFont="1" applyFill="1" applyBorder="1" applyAlignment="1">
      <alignment horizontal="center" vertical="center" wrapText="1"/>
    </xf>
    <xf fontId="9" fillId="4" borderId="1" numFmtId="0" xfId="2" applyFont="1" applyFill="1" applyBorder="1" applyAlignment="1">
      <alignment horizontal="center" vertical="center"/>
    </xf>
    <xf fontId="11" fillId="5" borderId="1" numFmtId="0" xfId="1" applyFont="1" applyFill="1" applyBorder="1"/>
    <xf fontId="12" fillId="6" borderId="1" numFmtId="4" xfId="0" applyNumberFormat="1" applyFont="1" applyFill="1" applyBorder="1"/>
    <xf fontId="12" fillId="6" borderId="1" numFmtId="161" xfId="0" applyNumberFormat="1" applyFont="1" applyFill="1" applyBorder="1"/>
    <xf fontId="0" fillId="6" borderId="1" numFmtId="4" xfId="0" applyNumberFormat="1" applyFill="1" applyBorder="1"/>
    <xf fontId="11" fillId="5" borderId="1" numFmtId="0" xfId="1" applyFont="1" applyFill="1" applyBorder="1" applyAlignment="1">
      <alignment wrapText="1"/>
    </xf>
    <xf fontId="0" fillId="0" borderId="1" numFmtId="4" xfId="0" applyNumberFormat="1" applyBorder="1"/>
    <xf fontId="0" fillId="0" borderId="1" numFmtId="0" xfId="0" applyBorder="1"/>
    <xf fontId="0" fillId="0" borderId="1" numFmtId="161" xfId="0" applyNumberFormat="1" applyBorder="1"/>
    <xf fontId="0" fillId="0" borderId="0" numFmtId="0" xfId="0"/>
    <xf fontId="9" fillId="0" borderId="2" numFmtId="0" xfId="2" applyFont="1" applyBorder="1" applyAlignment="1">
      <alignment horizontal="center" vertical="center"/>
    </xf>
    <xf fontId="9" fillId="0" borderId="3" numFmtId="160" xfId="2" applyNumberFormat="1" applyFont="1" applyBorder="1" applyAlignment="1">
      <alignment horizontal="center" vertical="center" wrapText="1"/>
    </xf>
    <xf fontId="13" fillId="0" borderId="3" numFmtId="0" xfId="2" applyFont="1" applyBorder="1" applyAlignment="1">
      <alignment horizontal="center" vertical="center" wrapText="1"/>
    </xf>
    <xf fontId="14" fillId="0" borderId="0" numFmtId="0" xfId="0" applyFont="1"/>
    <xf fontId="0" fillId="0" borderId="0" numFmtId="0" xfId="0" applyAlignment="1">
      <alignment vertical="center"/>
    </xf>
    <xf fontId="12" fillId="0" borderId="1" numFmtId="0" xfId="2" applyFont="1" applyBorder="1" applyAlignment="1">
      <alignment horizontal="right" vertical="center" wrapText="1"/>
    </xf>
    <xf fontId="12" fillId="0" borderId="1" numFmtId="4" xfId="0" applyNumberFormat="1" applyFont="1" applyBorder="1" applyAlignment="1">
      <alignment horizontal="right" vertical="center"/>
    </xf>
    <xf fontId="15" fillId="0" borderId="4" numFmtId="4" xfId="0" applyNumberFormat="1" applyFont="1" applyBorder="1" applyAlignment="1">
      <alignment vertical="center"/>
    </xf>
    <xf fontId="16" fillId="0" borderId="0" numFmtId="4" xfId="0" applyNumberFormat="1" applyFont="1" applyAlignment="1">
      <alignment vertical="center"/>
    </xf>
    <xf fontId="14" fillId="0" borderId="0" numFmtId="0" xfId="0" applyFont="1" applyAlignment="1">
      <alignment vertical="center"/>
    </xf>
    <xf fontId="12" fillId="0" borderId="1" numFmtId="4" xfId="0" applyNumberFormat="1" applyFont="1" applyBorder="1" applyAlignment="1">
      <alignment horizontal="right"/>
    </xf>
    <xf fontId="14" fillId="0" borderId="0" numFmtId="4" xfId="0" applyNumberFormat="1" applyFont="1"/>
    <xf fontId="12" fillId="0" borderId="1" numFmtId="160" xfId="4" applyNumberFormat="1" applyFont="1" applyBorder="1" applyAlignment="1">
      <alignment horizontal="right" vertical="center" wrapText="1"/>
    </xf>
    <xf fontId="12" fillId="0" borderId="1" numFmtId="160" xfId="0" applyNumberFormat="1" applyFont="1" applyBorder="1" applyAlignment="1">
      <alignment horizontal="right" vertical="center" wrapText="1"/>
    </xf>
    <xf fontId="0" fillId="0" borderId="1" numFmtId="0" xfId="0" applyBorder="1" applyAlignment="1">
      <alignment horizontal="right" wrapText="1"/>
    </xf>
    <xf fontId="11" fillId="0" borderId="1" numFmtId="0" xfId="0" applyFont="1" applyBorder="1" applyAlignment="1">
      <alignment horizontal="right" vertical="center"/>
    </xf>
    <xf fontId="11" fillId="0" borderId="1" numFmtId="4" xfId="0" applyNumberFormat="1" applyFont="1" applyBorder="1" applyAlignment="1">
      <alignment horizontal="right" vertical="center"/>
    </xf>
    <xf fontId="9" fillId="4" borderId="3" numFmtId="160" xfId="2" applyNumberFormat="1" applyFont="1" applyFill="1" applyBorder="1" applyAlignment="1">
      <alignment horizontal="center" vertical="center" wrapText="1"/>
    </xf>
    <xf fontId="12" fillId="6" borderId="1" numFmtId="160" xfId="0" applyNumberFormat="1" applyFont="1" applyFill="1" applyBorder="1"/>
    <xf fontId="12" fillId="0" borderId="1" numFmtId="160" xfId="0" applyNumberFormat="1" applyFont="1" applyBorder="1"/>
    <xf fontId="11" fillId="0" borderId="1" numFmtId="0" xfId="0" applyFont="1" applyBorder="1"/>
    <xf fontId="11" fillId="0" borderId="1" numFmtId="160" xfId="0" applyNumberFormat="1" applyFont="1" applyBorder="1"/>
    <xf fontId="11" fillId="0" borderId="1" numFmtId="0" xfId="0" applyFont="1" applyBorder="1" applyAlignment="1">
      <alignment horizontal="center"/>
    </xf>
    <xf fontId="11" fillId="0" borderId="5" numFmtId="0" xfId="0" applyFont="1" applyBorder="1" applyAlignment="1">
      <alignment horizontal="center"/>
    </xf>
    <xf fontId="0" fillId="0" borderId="1" numFmtId="0" xfId="0" applyBorder="1" applyAlignment="1">
      <alignment wrapText="1"/>
    </xf>
    <xf fontId="12" fillId="0" borderId="1" numFmtId="160" xfId="3" applyNumberFormat="1" applyFont="1" applyBorder="1" applyProtection="1">
      <protection hidden="1"/>
    </xf>
    <xf fontId="5" fillId="0" borderId="1" numFmtId="0" xfId="0" applyFont="1" applyBorder="1" applyAlignment="1">
      <alignment wrapText="1"/>
    </xf>
    <xf fontId="5" fillId="0" borderId="1" numFmtId="160" xfId="0" applyNumberFormat="1" applyFont="1" applyBorder="1"/>
  </cellXfs>
  <cellStyles count="5">
    <cellStyle name="40% — акцент1" xfId="1" builtinId="31"/>
    <cellStyle name="Акцент1" xfId="2" builtinId="29"/>
    <cellStyle name="Обычный" xfId="0" builtinId="0"/>
    <cellStyle name="Обычный 2" xfId="3"/>
    <cellStyle name="Обычный_Сокращенный анализ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4" activeCellId="0" sqref="B4"/>
    </sheetView>
  </sheetViews>
  <sheetFormatPr defaultRowHeight="14.25"/>
  <cols>
    <col customWidth="1" min="1" max="1" width="24.8515625"/>
    <col customWidth="1" min="2" max="2" style="1" width="16.85546875"/>
    <col customWidth="1" min="4" max="4" width="13"/>
  </cols>
  <sheetData>
    <row r="1" ht="19.5">
      <c r="A1" s="2" t="s">
        <v>0</v>
      </c>
    </row>
    <row r="3" ht="16.5">
      <c r="A3" s="3" t="s">
        <v>1</v>
      </c>
      <c r="B3" s="4"/>
      <c r="C3" s="5"/>
    </row>
    <row r="4" ht="16.5">
      <c r="A4" s="6" t="s">
        <v>2</v>
      </c>
      <c r="B4" s="4">
        <v>8024.8500000000004</v>
      </c>
      <c r="C4" s="6" t="s">
        <v>3</v>
      </c>
    </row>
    <row r="5" ht="16.5">
      <c r="A5" s="6" t="s">
        <v>4</v>
      </c>
      <c r="B5" s="4">
        <v>1823.9300000000001</v>
      </c>
      <c r="C5" s="6" t="s">
        <v>3</v>
      </c>
    </row>
    <row r="6" ht="16.5">
      <c r="A6" s="5"/>
      <c r="B6" s="7"/>
      <c r="C6" s="5"/>
    </row>
    <row r="7" ht="16.5">
      <c r="A7" s="3" t="s">
        <v>5</v>
      </c>
      <c r="B7" s="4"/>
      <c r="C7" s="5"/>
    </row>
    <row r="8" ht="16.5">
      <c r="A8" s="6" t="s">
        <v>2</v>
      </c>
      <c r="B8" s="8">
        <v>9855.7600000000002</v>
      </c>
      <c r="C8" s="6" t="s">
        <v>3</v>
      </c>
    </row>
    <row r="9" ht="16.5">
      <c r="A9" s="6" t="s">
        <v>4</v>
      </c>
      <c r="B9" s="8">
        <v>1574.23</v>
      </c>
      <c r="C9" s="6" t="s">
        <v>3</v>
      </c>
    </row>
    <row r="10" ht="16.5">
      <c r="A10" s="5"/>
      <c r="B10" s="9"/>
      <c r="C10" s="5"/>
    </row>
    <row r="11" ht="16.5">
      <c r="A11" s="3" t="s">
        <v>6</v>
      </c>
      <c r="B11" s="8">
        <f t="shared" ref="B11:B12" si="0">B4-B8</f>
        <v>-1830.9099999999999</v>
      </c>
      <c r="C11" s="6" t="s">
        <v>3</v>
      </c>
    </row>
    <row r="12" ht="16.5">
      <c r="A12" s="3" t="s">
        <v>7</v>
      </c>
      <c r="B12" s="8">
        <f t="shared" si="0"/>
        <v>249.70000000000005</v>
      </c>
      <c r="C12" s="6" t="s">
        <v>3</v>
      </c>
    </row>
    <row r="13" ht="16.5">
      <c r="A13" s="5"/>
      <c r="B13" s="10"/>
      <c r="C13" s="5"/>
    </row>
    <row r="14" ht="16.5">
      <c r="A14" s="5"/>
      <c r="B14" s="11"/>
      <c r="C14" s="5"/>
    </row>
    <row r="15" ht="16.5">
      <c r="A15" s="5"/>
      <c r="B15" s="12"/>
      <c r="C15" s="5"/>
    </row>
    <row r="16" ht="16.5">
      <c r="A16" s="13" t="s">
        <v>8</v>
      </c>
      <c r="B16" s="12"/>
      <c r="C16" s="5"/>
      <c r="D16" s="14"/>
    </row>
    <row r="17" ht="66">
      <c r="A17" s="15" t="s">
        <v>9</v>
      </c>
      <c r="B17" s="16">
        <v>100</v>
      </c>
      <c r="C17" s="6" t="s">
        <v>10</v>
      </c>
    </row>
    <row r="18" ht="20.25" customHeight="1">
      <c r="A18" s="6" t="s">
        <v>11</v>
      </c>
      <c r="B18" s="16">
        <v>0</v>
      </c>
      <c r="C18" s="6" t="s">
        <v>10</v>
      </c>
    </row>
    <row r="19">
      <c r="B19" s="17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width="23.28515625"/>
    <col customWidth="1" min="2" max="2" style="18" width="15.28515625"/>
    <col customWidth="1" min="3" max="3" style="18" width="17.5703125"/>
  </cols>
  <sheetData>
    <row r="1">
      <c r="A1" t="s">
        <v>12</v>
      </c>
    </row>
    <row r="2" ht="28.5">
      <c r="A2" s="19" t="s">
        <v>13</v>
      </c>
      <c r="B2" s="20" t="s">
        <v>14</v>
      </c>
      <c r="C2" s="20" t="s">
        <v>15</v>
      </c>
    </row>
    <row r="3">
      <c r="A3" s="21">
        <v>1</v>
      </c>
      <c r="B3" s="21">
        <v>2</v>
      </c>
      <c r="C3" s="21">
        <v>3</v>
      </c>
    </row>
    <row r="4">
      <c r="A4" s="22" t="s">
        <v>16</v>
      </c>
      <c r="B4" s="23">
        <v>2385.3499999999999</v>
      </c>
      <c r="C4" s="24">
        <f>B4/B7*100</f>
        <v>29.724543137877969</v>
      </c>
    </row>
    <row r="5">
      <c r="A5" s="22" t="s">
        <v>17</v>
      </c>
      <c r="B5" s="25">
        <v>462.81</v>
      </c>
      <c r="C5" s="24">
        <f>B5/B7*100</f>
        <v>5.7672106020673288</v>
      </c>
    </row>
    <row r="6" ht="37.5" customHeight="1">
      <c r="A6" s="26" t="s">
        <v>18</v>
      </c>
      <c r="B6" s="27">
        <v>5176.6899999999996</v>
      </c>
      <c r="C6" s="24">
        <f>B6/B7*100</f>
        <v>64.508246260054705</v>
      </c>
    </row>
    <row r="7">
      <c r="A7" s="28" t="s">
        <v>19</v>
      </c>
      <c r="B7" s="27">
        <f>SUM(B4:B6)</f>
        <v>8024.8499999999995</v>
      </c>
      <c r="C7" s="29">
        <f>C4+C5+C6</f>
        <v>100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6" activeCellId="0" sqref="A6"/>
    </sheetView>
  </sheetViews>
  <sheetFormatPr defaultRowHeight="14.25"/>
  <cols>
    <col customWidth="1" min="1" max="1" style="30" width="37.5703125"/>
    <col customWidth="1" min="2" max="2" style="1" width="14.28515625"/>
    <col customWidth="1" min="3" max="3" width="10.7109375"/>
    <col customWidth="1" min="4" max="4" width="14"/>
    <col customWidth="1" min="5" max="5" width="9"/>
    <col customWidth="1" min="6" max="6" width="11.7109375"/>
    <col customWidth="1" min="7" max="7" width="10.28515625"/>
    <col bestFit="1" customWidth="1" min="8" max="11" width="9.28515625"/>
    <col customWidth="1" min="12" max="12" width="12.42578125"/>
    <col customWidth="1" min="13" max="13" width="13.140625"/>
    <col bestFit="1" customWidth="1" min="14" max="18" width="9.28515625"/>
    <col bestFit="1" customWidth="1" min="19" max="19" width="9.85546875"/>
    <col customWidth="1" min="20" max="20" width="13.28515625"/>
    <col customWidth="1" min="21" max="21" width="12"/>
    <col bestFit="1" customWidth="1" min="22" max="22" width="9.28515625"/>
    <col customWidth="1" min="24" max="24" width="14.140625"/>
  </cols>
  <sheetData>
    <row r="1">
      <c r="A1" s="30" t="s">
        <v>12</v>
      </c>
    </row>
    <row r="2" ht="46.5" customHeight="1">
      <c r="A2" s="31" t="s">
        <v>13</v>
      </c>
      <c r="B2" s="32" t="s">
        <v>20</v>
      </c>
      <c r="C2" s="33"/>
      <c r="X2" s="34"/>
      <c r="Y2" s="34"/>
      <c r="Z2" s="34"/>
      <c r="AA2" s="34"/>
      <c r="AB2" s="34"/>
    </row>
    <row r="3" s="35" customFormat="1" ht="21.75" customHeight="1">
      <c r="A3" s="36" t="s">
        <v>21</v>
      </c>
      <c r="B3" s="37">
        <v>2134.1100000000001</v>
      </c>
      <c r="C3" s="38"/>
      <c r="X3" s="39"/>
      <c r="Y3" s="40"/>
      <c r="Z3" s="40"/>
      <c r="AA3" s="40"/>
      <c r="AB3" s="40"/>
    </row>
    <row r="4" ht="41.25" customHeight="1">
      <c r="A4" s="36" t="s">
        <v>22</v>
      </c>
      <c r="B4" s="41">
        <v>10.550000000000001</v>
      </c>
      <c r="C4" s="42"/>
      <c r="D4" s="42"/>
      <c r="E4" s="42"/>
      <c r="F4" s="42"/>
      <c r="G4" s="42"/>
      <c r="H4" s="42"/>
      <c r="I4" s="42"/>
      <c r="J4" s="42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ht="41.25" customHeight="1">
      <c r="A5" s="36" t="s">
        <v>23</v>
      </c>
      <c r="B5" s="41">
        <v>2</v>
      </c>
      <c r="C5" s="42"/>
      <c r="D5" s="42"/>
      <c r="E5" s="42"/>
      <c r="F5" s="42"/>
      <c r="G5" s="42"/>
      <c r="H5" s="42"/>
      <c r="I5" s="42"/>
      <c r="J5" s="42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>
      <c r="A6" s="36" t="s">
        <v>24</v>
      </c>
      <c r="B6" s="37">
        <v>176.22999999999999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>
      <c r="A7" s="36" t="s">
        <v>25</v>
      </c>
      <c r="B7" s="37">
        <v>52.090000000000003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>
      <c r="A8" s="36" t="s">
        <v>26</v>
      </c>
      <c r="B8" s="37">
        <v>10.369999999999999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>
      <c r="A9" s="43" t="s">
        <v>27</v>
      </c>
      <c r="B9" s="37">
        <v>324.61000000000001</v>
      </c>
    </row>
    <row r="10" ht="28.5">
      <c r="A10" s="43" t="s">
        <v>28</v>
      </c>
      <c r="B10" s="37">
        <v>103.45999999999999</v>
      </c>
    </row>
    <row r="11" ht="28.5">
      <c r="A11" s="43" t="s">
        <v>29</v>
      </c>
      <c r="B11" s="37">
        <v>1.98</v>
      </c>
    </row>
    <row r="12" ht="28.5">
      <c r="A12" s="43" t="s">
        <v>30</v>
      </c>
      <c r="B12" s="37">
        <v>16.84</v>
      </c>
    </row>
    <row r="13" ht="30">
      <c r="A13" s="44" t="s">
        <v>31</v>
      </c>
      <c r="B13" s="37">
        <v>14.949999999999999</v>
      </c>
    </row>
    <row r="14" ht="28.5">
      <c r="A14" s="43" t="s">
        <v>32</v>
      </c>
      <c r="B14" s="37">
        <v>0.96999999999999997</v>
      </c>
    </row>
    <row r="15">
      <c r="A15" s="43" t="s">
        <v>33</v>
      </c>
      <c r="B15" s="37">
        <v>222.50999999999999</v>
      </c>
    </row>
    <row r="16">
      <c r="A16" s="43" t="s">
        <v>34</v>
      </c>
      <c r="B16" s="37">
        <v>2279.1014</v>
      </c>
    </row>
    <row r="17">
      <c r="A17" s="43" t="s">
        <v>35</v>
      </c>
      <c r="B17" s="37">
        <v>2316.3200000000002</v>
      </c>
    </row>
    <row r="18">
      <c r="A18" s="43" t="s">
        <v>36</v>
      </c>
      <c r="B18" s="37">
        <v>358.75999999999999</v>
      </c>
    </row>
    <row r="19">
      <c r="A19" s="43" t="s">
        <v>37</v>
      </c>
      <c r="B19" s="37">
        <v>0</v>
      </c>
    </row>
    <row r="20" ht="57">
      <c r="A20" s="45" t="s">
        <v>38</v>
      </c>
      <c r="B20" s="37">
        <v>0</v>
      </c>
    </row>
    <row r="21" ht="30.75" customHeight="1">
      <c r="A21" s="46" t="s">
        <v>39</v>
      </c>
      <c r="B21" s="47">
        <f>SUM(B3:B20)</f>
        <v>8024.8513999999996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8" activeCellId="0" sqref="B8"/>
    </sheetView>
  </sheetViews>
  <sheetFormatPr defaultRowHeight="14.25"/>
  <cols>
    <col customWidth="1" min="1" max="1" width="32.28515625"/>
    <col customWidth="1" min="2" max="2" style="1" width="19"/>
    <col customWidth="1" min="3" max="3" style="1" width="15.85546875"/>
  </cols>
  <sheetData>
    <row r="1">
      <c r="A1" t="s">
        <v>12</v>
      </c>
    </row>
    <row r="2" ht="28.5">
      <c r="A2" s="19" t="s">
        <v>13</v>
      </c>
      <c r="B2" s="48" t="s">
        <v>14</v>
      </c>
      <c r="C2" s="48" t="s">
        <v>15</v>
      </c>
    </row>
    <row r="3">
      <c r="A3" s="21">
        <v>1</v>
      </c>
      <c r="B3" s="21">
        <v>2</v>
      </c>
      <c r="C3" s="21">
        <v>3</v>
      </c>
    </row>
    <row r="4">
      <c r="A4" s="22" t="s">
        <v>40</v>
      </c>
      <c r="B4" s="49">
        <v>4697.8000000000002</v>
      </c>
      <c r="C4" s="49">
        <f>B4/B8*100</f>
        <v>47.665334117981288</v>
      </c>
    </row>
    <row r="5">
      <c r="A5" s="22" t="s">
        <v>41</v>
      </c>
      <c r="B5" s="49">
        <v>4598.6999999999998</v>
      </c>
      <c r="C5" s="49">
        <f>B5/B8*100</f>
        <v>46.659834818076654</v>
      </c>
    </row>
    <row r="6" ht="15.75" customHeight="1">
      <c r="A6" s="26" t="s">
        <v>42</v>
      </c>
      <c r="B6" s="50">
        <v>220.09999999999999</v>
      </c>
      <c r="C6" s="49">
        <f>B6/B8*100</f>
        <v>2.2332027841474056</v>
      </c>
    </row>
    <row r="7">
      <c r="A7" s="26" t="s">
        <v>43</v>
      </c>
      <c r="B7" s="50">
        <v>339.19999999999999</v>
      </c>
      <c r="C7" s="49">
        <f>B7/B8*100</f>
        <v>3.4416282797946383</v>
      </c>
    </row>
    <row r="8">
      <c r="A8" s="51" t="s">
        <v>19</v>
      </c>
      <c r="B8" s="52">
        <f>SUM(B4:B7)</f>
        <v>9855.8000000000011</v>
      </c>
      <c r="C8" s="52">
        <f>C4+C5+C7+C6</f>
        <v>99.999999999999986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24" activeCellId="0" sqref="A24"/>
    </sheetView>
  </sheetViews>
  <sheetFormatPr defaultRowHeight="14.25"/>
  <cols>
    <col customWidth="1" min="1" max="1" width="55.7109375"/>
    <col customWidth="1" min="2" max="2" style="1" width="17.85546875"/>
  </cols>
  <sheetData>
    <row r="1">
      <c r="A1" t="s">
        <v>12</v>
      </c>
    </row>
    <row r="2">
      <c r="A2" s="53" t="s">
        <v>44</v>
      </c>
      <c r="B2" s="54"/>
    </row>
    <row r="3">
      <c r="A3" s="55" t="s">
        <v>45</v>
      </c>
      <c r="B3" s="56">
        <v>691.20000000000005</v>
      </c>
    </row>
    <row r="4">
      <c r="A4" s="55" t="s">
        <v>46</v>
      </c>
      <c r="B4" s="56">
        <v>7.4000000000000004</v>
      </c>
    </row>
    <row r="5" ht="28.5">
      <c r="A5" s="55" t="s">
        <v>47</v>
      </c>
      <c r="B5" s="56">
        <v>35.799999999999997</v>
      </c>
    </row>
    <row r="6">
      <c r="A6" s="55" t="s">
        <v>48</v>
      </c>
      <c r="B6" s="56">
        <v>444.60000000000002</v>
      </c>
    </row>
    <row r="7">
      <c r="A7" s="55" t="s">
        <v>49</v>
      </c>
      <c r="B7" s="56">
        <v>2533.1999999999998</v>
      </c>
    </row>
    <row r="8">
      <c r="A8" s="55" t="s">
        <v>50</v>
      </c>
      <c r="B8" s="56">
        <v>1321.3</v>
      </c>
    </row>
    <row r="9">
      <c r="A9" s="55" t="s">
        <v>51</v>
      </c>
      <c r="B9" s="56">
        <v>2784</v>
      </c>
    </row>
    <row r="10">
      <c r="A10" s="55" t="s">
        <v>52</v>
      </c>
      <c r="B10" s="56">
        <v>594.20000000000005</v>
      </c>
    </row>
    <row r="11">
      <c r="A11" s="55" t="s">
        <v>53</v>
      </c>
      <c r="B11" s="56">
        <v>8</v>
      </c>
    </row>
    <row r="12">
      <c r="A12" s="55" t="s">
        <v>54</v>
      </c>
      <c r="B12" s="56">
        <v>286.10000000000002</v>
      </c>
    </row>
    <row r="13">
      <c r="A13" s="55" t="s">
        <v>55</v>
      </c>
      <c r="B13" s="56">
        <v>175</v>
      </c>
    </row>
    <row r="14">
      <c r="A14" s="55" t="s">
        <v>56</v>
      </c>
      <c r="B14" s="56">
        <v>14.800000000000001</v>
      </c>
    </row>
    <row r="15">
      <c r="A15" s="55" t="s">
        <v>57</v>
      </c>
      <c r="B15" s="56">
        <v>0.5</v>
      </c>
    </row>
    <row r="16">
      <c r="A16" s="55" t="s">
        <v>58</v>
      </c>
      <c r="B16" s="56">
        <v>959.70000000000005</v>
      </c>
    </row>
    <row r="17" ht="16.5">
      <c r="A17" s="57" t="s">
        <v>19</v>
      </c>
      <c r="B17" s="58">
        <f>SUM(B3:B16)</f>
        <v>9855.8000000000011</v>
      </c>
    </row>
  </sheetData>
  <mergeCells count="1">
    <mergeCell ref="A2:B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TopalEI</cp:lastModifiedBy>
  <cp:revision>3</cp:revision>
  <dcterms:created xsi:type="dcterms:W3CDTF">2015-06-05T18:19:34Z</dcterms:created>
  <dcterms:modified xsi:type="dcterms:W3CDTF">2025-04-24T04:04:46Z</dcterms:modified>
</cp:coreProperties>
</file>